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65" windowWidth="6180" windowHeight="2595" tabRatio="787"/>
  </bookViews>
  <sheets>
    <sheet name="General" sheetId="1" r:id="rId1"/>
    <sheet name="Resumen Testing" sheetId="7" r:id="rId2"/>
    <sheet name="Test Funcional" sheetId="2" r:id="rId3"/>
    <sheet name="Test de Carga" sheetId="8" r:id="rId4"/>
    <sheet name="Set de Datos" sheetId="4" r:id="rId5"/>
    <sheet name="Ambientes y Usuarios" sheetId="9" r:id="rId6"/>
    <sheet name="Tipos de Errores " sheetId="5" r:id="rId7"/>
  </sheets>
  <definedNames>
    <definedName name="_xlnm._FilterDatabase" localSheetId="2" hidden="1">'Test Funcional'!$A$3:$M$171</definedName>
  </definedNames>
  <calcPr calcId="152511"/>
</workbook>
</file>

<file path=xl/calcChain.xml><?xml version="1.0" encoding="utf-8"?>
<calcChain xmlns="http://schemas.openxmlformats.org/spreadsheetml/2006/main">
  <c r="C68" i="8" l="1"/>
  <c r="AL27" i="7"/>
  <c r="AL32" i="7"/>
  <c r="AI30" i="7"/>
  <c r="AI29" i="7"/>
  <c r="AD21" i="7"/>
  <c r="AE21" i="7"/>
  <c r="AC21" i="7"/>
  <c r="AI32" i="7" l="1"/>
  <c r="D133" i="4" l="1"/>
  <c r="AK9" i="7" l="1"/>
  <c r="AK10" i="7" s="1"/>
  <c r="AK11" i="7" s="1"/>
  <c r="AK12" i="7" s="1"/>
  <c r="AK13" i="7" s="1"/>
  <c r="AK14" i="7" s="1"/>
  <c r="AK15" i="7" s="1"/>
  <c r="AK16" i="7" s="1"/>
  <c r="AK17" i="7" s="1"/>
  <c r="AK18" i="7" s="1"/>
  <c r="AG8" i="7"/>
  <c r="AH9" i="7" s="1"/>
  <c r="AJ9" i="7" l="1"/>
  <c r="AH10" i="7"/>
  <c r="D140" i="4"/>
  <c r="D142" i="4"/>
  <c r="D143" i="4"/>
  <c r="D144" i="4"/>
  <c r="D145" i="4"/>
  <c r="D146" i="4"/>
  <c r="D147" i="4"/>
  <c r="D148" i="4"/>
  <c r="D149" i="4"/>
  <c r="D151" i="4"/>
  <c r="D152" i="4"/>
  <c r="D153" i="4"/>
  <c r="D155" i="4"/>
  <c r="D156" i="4"/>
  <c r="D158" i="4"/>
  <c r="D159" i="4"/>
  <c r="D160" i="4"/>
  <c r="D161" i="4"/>
  <c r="D162" i="4"/>
  <c r="D163" i="4"/>
  <c r="D165" i="4"/>
  <c r="D166" i="4"/>
  <c r="D168" i="4"/>
  <c r="D169" i="4"/>
  <c r="D170" i="4"/>
  <c r="D172" i="4"/>
  <c r="D173" i="4"/>
  <c r="D174" i="4"/>
  <c r="D176" i="4"/>
  <c r="D177" i="4"/>
  <c r="D178" i="4"/>
  <c r="D134" i="4"/>
  <c r="D135" i="4"/>
  <c r="D136" i="4"/>
  <c r="D137" i="4"/>
  <c r="D139" i="4"/>
  <c r="AJ10" i="7" l="1"/>
  <c r="AH11" i="7"/>
  <c r="AH12" i="7" l="1"/>
  <c r="AJ11" i="7"/>
  <c r="AH13" i="7" l="1"/>
  <c r="AJ12" i="7"/>
  <c r="AH14" i="7" l="1"/>
  <c r="AJ13" i="7"/>
  <c r="AH15" i="7" l="1"/>
  <c r="AJ14" i="7"/>
  <c r="AH16" i="7" l="1"/>
  <c r="AJ15" i="7"/>
  <c r="AH17" i="7" l="1"/>
  <c r="AJ16" i="7"/>
  <c r="AH18" i="7" l="1"/>
  <c r="AJ18" i="7" s="1"/>
  <c r="AJ17" i="7"/>
</calcChain>
</file>

<file path=xl/sharedStrings.xml><?xml version="1.0" encoding="utf-8"?>
<sst xmlns="http://schemas.openxmlformats.org/spreadsheetml/2006/main" count="1871" uniqueCount="894">
  <si>
    <t>PIS-76</t>
  </si>
  <si>
    <t>PIS-80</t>
  </si>
  <si>
    <t>PIS-88</t>
  </si>
  <si>
    <t>PIS-91</t>
  </si>
  <si>
    <t>CU017</t>
  </si>
  <si>
    <t xml:space="preserve">CU </t>
  </si>
  <si>
    <t>Jira</t>
  </si>
  <si>
    <t>Descripcion</t>
  </si>
  <si>
    <t xml:space="preserve">Acceptance Criteria </t>
  </si>
  <si>
    <t>Status</t>
  </si>
  <si>
    <t>Comments</t>
  </si>
  <si>
    <t>Bugs</t>
  </si>
  <si>
    <t xml:space="preserve">Recurso </t>
  </si>
  <si>
    <t>Feature ID</t>
  </si>
  <si>
    <t xml:space="preserve">Test Plan </t>
  </si>
  <si>
    <t>Iteracion</t>
  </si>
  <si>
    <t>Test Suite</t>
  </si>
  <si>
    <t>Modulo</t>
  </si>
  <si>
    <t>Not Started</t>
  </si>
  <si>
    <t>Passed</t>
  </si>
  <si>
    <t>Failed</t>
  </si>
  <si>
    <t>In Progress</t>
  </si>
  <si>
    <t>Tipos de Errores</t>
  </si>
  <si>
    <t>Criterios</t>
  </si>
  <si>
    <t xml:space="preserve">Descripción </t>
  </si>
  <si>
    <t>Sanidad</t>
  </si>
  <si>
    <t>Si / No</t>
  </si>
  <si>
    <t xml:space="preserve">Si </t>
  </si>
  <si>
    <t>Especificaciones del Sistema</t>
  </si>
  <si>
    <t xml:space="preserve">Tipos de Usuarios </t>
  </si>
  <si>
    <t xml:space="preserve">Resumen Testing </t>
  </si>
  <si>
    <t xml:space="preserve">Automatizacion </t>
  </si>
  <si>
    <t>Imágenes</t>
  </si>
  <si>
    <t xml:space="preserve">Descripcion </t>
  </si>
  <si>
    <t>Blocker</t>
  </si>
  <si>
    <t>Critical</t>
  </si>
  <si>
    <t>Major</t>
  </si>
  <si>
    <t>Minor</t>
  </si>
  <si>
    <t xml:space="preserve">Trivial </t>
  </si>
  <si>
    <t>Tipo</t>
  </si>
  <si>
    <t xml:space="preserve">Testing </t>
  </si>
  <si>
    <t>Especificaciones</t>
  </si>
  <si>
    <t>Dcoumento v1.0</t>
  </si>
  <si>
    <t xml:space="preserve">     Plan  de Testing </t>
  </si>
  <si>
    <t xml:space="preserve">Windows </t>
  </si>
  <si>
    <t>Linux</t>
  </si>
  <si>
    <t xml:space="preserve">Os X </t>
  </si>
  <si>
    <t xml:space="preserve">Compromete la Seguridad de la informacion del Sistema </t>
  </si>
  <si>
    <t xml:space="preserve">Impide que el producto funcione </t>
  </si>
  <si>
    <t xml:space="preserve">Causa daño economico </t>
  </si>
  <si>
    <t xml:space="preserve">Impide que los procesos de Negocios puedan ser llevados a cabo y no hay workaround </t>
  </si>
  <si>
    <t xml:space="preserve">Arruina completamente la Experiencia de Usuario </t>
  </si>
  <si>
    <t>No es un blocker</t>
  </si>
  <si>
    <t xml:space="preserve">Afecta significativamente el funcionamiento de los proceso de Negocio pero tiene workaround </t>
  </si>
  <si>
    <t>Impide el funcionamiento de un componente del sistema que no es parte del proceso de Negocio, pero no tiene workaround</t>
  </si>
  <si>
    <t>Ejemplo</t>
  </si>
  <si>
    <t xml:space="preserve">No es un Critical </t>
  </si>
  <si>
    <t>No afecta el funcionamiento total del cumplimiento de una funcionalidad del sistema</t>
  </si>
  <si>
    <t xml:space="preserve">Tiene un workaround conocido u otra forma de realizar la misma accion </t>
  </si>
  <si>
    <t xml:space="preserve">Problemas visuales pero que el impacto en el codigo no es menor </t>
  </si>
  <si>
    <t xml:space="preserve">Look and Feel o cambios menores de Usabilidad </t>
  </si>
  <si>
    <t>No es un Major</t>
  </si>
  <si>
    <t xml:space="preserve">Cambios cosmeticos de UI que tienen minimo impacto en el código y son muy simples de arreglar. </t>
  </si>
  <si>
    <t>Sprint</t>
  </si>
  <si>
    <t xml:space="preserve">Sprint 1 </t>
  </si>
  <si>
    <t xml:space="preserve">Categorias </t>
  </si>
  <si>
    <t>Clothing</t>
  </si>
  <si>
    <t>Footwear</t>
  </si>
  <si>
    <t>Fitness Technology</t>
  </si>
  <si>
    <t>Stopwatches</t>
  </si>
  <si>
    <t>Wearable Technology</t>
  </si>
  <si>
    <t>Men's</t>
  </si>
  <si>
    <t xml:space="preserve">Wemen's </t>
  </si>
  <si>
    <t>Jackets</t>
  </si>
  <si>
    <t>Shirts</t>
  </si>
  <si>
    <t>Pants</t>
  </si>
  <si>
    <t>Shorts</t>
  </si>
  <si>
    <t>Socks</t>
  </si>
  <si>
    <t>Woman's</t>
  </si>
  <si>
    <t xml:space="preserve">GPS Units </t>
  </si>
  <si>
    <t xml:space="preserve">Sport Watches </t>
  </si>
  <si>
    <t xml:space="preserve">Fitness Trackers </t>
  </si>
  <si>
    <t xml:space="preserve">Pedometers </t>
  </si>
  <si>
    <t xml:space="preserve">Heart Rate Monitors </t>
  </si>
  <si>
    <t xml:space="preserve">Books </t>
  </si>
  <si>
    <t xml:space="preserve">Text Books </t>
  </si>
  <si>
    <t>Academic Courseware</t>
  </si>
  <si>
    <t>Arts &amp; Photography</t>
  </si>
  <si>
    <t>Business &amp; Money</t>
  </si>
  <si>
    <t>Computers &amp; Technology</t>
  </si>
  <si>
    <t>Reference</t>
  </si>
  <si>
    <t>Education &amp; Teaching</t>
  </si>
  <si>
    <t>Audible Books</t>
  </si>
  <si>
    <t>Fiction &amp; Literature</t>
  </si>
  <si>
    <t>Romance</t>
  </si>
  <si>
    <t>Biographies &amp; Memoirs</t>
  </si>
  <si>
    <t>Business &amp; Investing</t>
  </si>
  <si>
    <t>Children's Books</t>
  </si>
  <si>
    <t>Fantasy</t>
  </si>
  <si>
    <t>History</t>
  </si>
  <si>
    <t>Humor</t>
  </si>
  <si>
    <t>Electronics &amp; Computers</t>
  </si>
  <si>
    <t>Cell Phones &amp; Accessories</t>
  </si>
  <si>
    <t>Tablets</t>
  </si>
  <si>
    <t>Bluetooth Speakers</t>
  </si>
  <si>
    <t>Mobile Hotspots</t>
  </si>
  <si>
    <t>Smartwatches</t>
  </si>
  <si>
    <t>Cell Phones</t>
  </si>
  <si>
    <t>Video Games</t>
  </si>
  <si>
    <t xml:space="preserve">PlayStation 4 </t>
  </si>
  <si>
    <t xml:space="preserve">PlayStation 3 </t>
  </si>
  <si>
    <t xml:space="preserve">Xbox One </t>
  </si>
  <si>
    <t xml:space="preserve">Xbox 360 </t>
  </si>
  <si>
    <t xml:space="preserve">Wii </t>
  </si>
  <si>
    <t xml:space="preserve">PC </t>
  </si>
  <si>
    <t>Fitness</t>
  </si>
  <si>
    <t xml:space="preserve">Computers </t>
  </si>
  <si>
    <t>DataStorage</t>
  </si>
  <si>
    <t xml:space="preserve">Computer Components </t>
  </si>
  <si>
    <t xml:space="preserve">Mice </t>
  </si>
  <si>
    <t xml:space="preserve">Tablets </t>
  </si>
  <si>
    <t xml:space="preserve">Laptops </t>
  </si>
  <si>
    <t>Server</t>
  </si>
  <si>
    <t>Speakers</t>
  </si>
  <si>
    <t xml:space="preserve">Centro de Distribucion Interno </t>
  </si>
  <si>
    <t>Centro de Distribucion Externo</t>
  </si>
  <si>
    <t>SU</t>
  </si>
  <si>
    <t>Administrador</t>
  </si>
  <si>
    <t>Roles de Usuario</t>
  </si>
  <si>
    <t>Jefe de Inventario</t>
  </si>
  <si>
    <t xml:space="preserve">Gerente </t>
  </si>
  <si>
    <t>Usuario Comun</t>
  </si>
  <si>
    <t>IEXplorer / Chrome</t>
  </si>
  <si>
    <t>Firefox</t>
  </si>
  <si>
    <t>Fecha</t>
  </si>
  <si>
    <t xml:space="preserve">Nombre de Usuario </t>
  </si>
  <si>
    <t>Texto</t>
  </si>
  <si>
    <t>Numeros:</t>
  </si>
  <si>
    <t>Mail</t>
  </si>
  <si>
    <t>Telefono</t>
  </si>
  <si>
    <t>Formato Contrasenia</t>
  </si>
  <si>
    <t>Codigo dE Barras</t>
  </si>
  <si>
    <t>Arquitectura</t>
  </si>
  <si>
    <t>Racks</t>
  </si>
  <si>
    <t>Depositos / Sectores / Pasillos</t>
  </si>
  <si>
    <t>ID Ambiente</t>
  </si>
  <si>
    <t>Especificacion</t>
  </si>
  <si>
    <t>ID Rol</t>
  </si>
  <si>
    <t>TIPOS DE DATOS</t>
  </si>
  <si>
    <t>TIPO</t>
  </si>
  <si>
    <t>FORMATO INVALIDO</t>
  </si>
  <si>
    <t xml:space="preserve">Indice </t>
  </si>
  <si>
    <t xml:space="preserve">Tipos de Datos </t>
  </si>
  <si>
    <t>ROLES DE USUARIOS</t>
  </si>
  <si>
    <t>Ambientes</t>
  </si>
  <si>
    <t>Centro de Distribucion Interno</t>
  </si>
  <si>
    <t>BMP
PDF
ZIP
DOC
HTML
EXE</t>
  </si>
  <si>
    <t>SQL Injection</t>
  </si>
  <si>
    <t>1 OR 1=1
1' OR '1'='1
1 EXEC SP_ (or EXEC XP_)
' OR username IS NOT NULL OR username = '</t>
  </si>
  <si>
    <t>Contenedores</t>
  </si>
  <si>
    <t>Ancho</t>
  </si>
  <si>
    <t xml:space="preserve">Alto </t>
  </si>
  <si>
    <t>Profundidad</t>
  </si>
  <si>
    <t xml:space="preserve">Provided By Info </t>
  </si>
  <si>
    <t>Categorias / Productos</t>
  </si>
  <si>
    <t>Suppliers</t>
  </si>
  <si>
    <t xml:space="preserve">Id </t>
  </si>
  <si>
    <t>Address</t>
  </si>
  <si>
    <t>Email</t>
  </si>
  <si>
    <t>Name</t>
  </si>
  <si>
    <t>Phone</t>
  </si>
  <si>
    <t xml:space="preserve">Product Info </t>
  </si>
  <si>
    <t>Purchase Price</t>
  </si>
  <si>
    <t>ID Supplier</t>
  </si>
  <si>
    <t>ItemsXbox</t>
  </si>
  <si>
    <t>Photo</t>
  </si>
  <si>
    <t>Sell Price</t>
  </si>
  <si>
    <t>Min Stock</t>
  </si>
  <si>
    <t>Ride Men's Select Thermal Barrier Jacket</t>
  </si>
  <si>
    <t>Pearl Izumi</t>
  </si>
  <si>
    <t>Louis Garneau</t>
  </si>
  <si>
    <t xml:space="preserve">Category </t>
  </si>
  <si>
    <t>PIS-77</t>
  </si>
  <si>
    <t>Registrar El Valor de Venta</t>
  </si>
  <si>
    <t>Sprint 1</t>
  </si>
  <si>
    <t>Sprint 2</t>
  </si>
  <si>
    <t>Ingreso de Nuevos Productos al Sistema</t>
  </si>
  <si>
    <t>Blocker (1)</t>
  </si>
  <si>
    <t>Modificación de productos en el sistema</t>
  </si>
  <si>
    <t>Eliminar productos del sistema</t>
  </si>
  <si>
    <t>Modificar producto</t>
  </si>
  <si>
    <t>Sprint 3</t>
  </si>
  <si>
    <t>Crear pantalla de home para el inicio de sesion</t>
  </si>
  <si>
    <t>PIS-68</t>
  </si>
  <si>
    <t>Visualizar Caracteristicas de Centro de Distribucion</t>
  </si>
  <si>
    <t>Major (3)</t>
  </si>
  <si>
    <t>PIS-69</t>
  </si>
  <si>
    <t>Visualizar Caracteristicas de Contenedores</t>
  </si>
  <si>
    <t>PIS-89</t>
  </si>
  <si>
    <t>Critical (2)</t>
  </si>
  <si>
    <t>PIS-90</t>
  </si>
  <si>
    <t>Alta / Baja de Centros de Distribución Externos</t>
  </si>
  <si>
    <t>Creación de SU</t>
  </si>
  <si>
    <t>Creación de perfil Administrador</t>
  </si>
  <si>
    <t>Medidas de seguridad de la contraseña</t>
  </si>
  <si>
    <t>Seguridad de almacenamiento de la contraseña</t>
  </si>
  <si>
    <t>Los nombres de usuarios del sistema deberán ser únicos</t>
  </si>
  <si>
    <t>Cambio de perfiles en el sistema</t>
  </si>
  <si>
    <t>Desactivación y reactivación de usuarios</t>
  </si>
  <si>
    <t>PIS-12</t>
  </si>
  <si>
    <t>Crear perfiles de usuario</t>
  </si>
  <si>
    <t>PIS-13</t>
  </si>
  <si>
    <t>Crear sesiones de usuario</t>
  </si>
  <si>
    <t>PIS-54</t>
  </si>
  <si>
    <t>Configurar los tipos de productos</t>
  </si>
  <si>
    <t>PIS-72</t>
  </si>
  <si>
    <t>Definir Stock Mínimo en Total</t>
  </si>
  <si>
    <t>Minor (4)</t>
  </si>
  <si>
    <t>Registrar Mercaderia que entra y sale del CD</t>
  </si>
  <si>
    <t>PIS-78</t>
  </si>
  <si>
    <t>Registro de Fechas en pedidos</t>
  </si>
  <si>
    <t>PIS-79</t>
  </si>
  <si>
    <t>Registro de valor unitario por producto para la valuación del inventario</t>
  </si>
  <si>
    <t>PIS-116</t>
  </si>
  <si>
    <t>Reactivación de usuarios por sesión caducada</t>
  </si>
  <si>
    <t>PIS-117</t>
  </si>
  <si>
    <t>Administración de creación de SU y Administradores</t>
  </si>
  <si>
    <t>PIS-118</t>
  </si>
  <si>
    <t>El SU no debe bloquearse nunca</t>
  </si>
  <si>
    <t>PIS-1</t>
  </si>
  <si>
    <t>Crear pantalla de login</t>
  </si>
  <si>
    <t>PIS-109</t>
  </si>
  <si>
    <t>PIS-110</t>
  </si>
  <si>
    <t>PIS-112</t>
  </si>
  <si>
    <t>PIS-115</t>
  </si>
  <si>
    <t>Desactivación de usuarios automatica por periodo de inactividad</t>
  </si>
  <si>
    <t>PIS-122</t>
  </si>
  <si>
    <t>Popup en el Product Form se comporta raro cuando se quiere mover</t>
  </si>
  <si>
    <t>Bug</t>
  </si>
  <si>
    <t>PIS-127</t>
  </si>
  <si>
    <t>ABM de Proveedores</t>
  </si>
  <si>
    <t>PIS-128</t>
  </si>
  <si>
    <t>Asignar proovedores a los productos</t>
  </si>
  <si>
    <t>Eliminacion Automatica de Notificaciones</t>
  </si>
  <si>
    <t>Email en los Jobs</t>
  </si>
  <si>
    <t>Sprint 6</t>
  </si>
  <si>
    <t>PIS-9</t>
  </si>
  <si>
    <t>Crear Captcha de segurdad para login</t>
  </si>
  <si>
    <t>PIS-10</t>
  </si>
  <si>
    <t>Bloqueo de usuarios por exceso de intentos fallidos</t>
  </si>
  <si>
    <t>PIS-55</t>
  </si>
  <si>
    <t>PIS-58</t>
  </si>
  <si>
    <t>Consultar y modificar los datos de productos o almacenes intermedios existentes</t>
  </si>
  <si>
    <t>Visualizar las características de los inventarios externos</t>
  </si>
  <si>
    <t>Asignacion de Roles: el menu desplegable del autocomplete se ve mal</t>
  </si>
  <si>
    <t>Problema con SP_Add_Reception Store Proceudre</t>
  </si>
  <si>
    <t>Registro de numero de COT y pedido por ingreso de mercadería</t>
  </si>
  <si>
    <t>Consulta valuación depósitos externos</t>
  </si>
  <si>
    <t>Ingreso opcional de fecha de vencimiento caducidad por lote</t>
  </si>
  <si>
    <t>PIS-62</t>
  </si>
  <si>
    <t>Modificar el estado de un producto</t>
  </si>
  <si>
    <t>PIS-147</t>
  </si>
  <si>
    <t>Log in con usuario y contraseña vacío se cuelga</t>
  </si>
  <si>
    <t>PIS-148</t>
  </si>
  <si>
    <t>Crear una nueva Orden de compra da error</t>
  </si>
  <si>
    <t>PIS-149</t>
  </si>
  <si>
    <t>Problema en la vlidacion de espacio al crear un deposito Temporal</t>
  </si>
  <si>
    <t>PIS-150</t>
  </si>
  <si>
    <t>Error en validacion al modificar un Centro de Distribucion</t>
  </si>
  <si>
    <t>Gestion de Ordenes; agreager columna para orden recibida</t>
  </si>
  <si>
    <t>Error en los RedirectToAction en los FormsControllers xq no te pasa el Modelo como parametro</t>
  </si>
  <si>
    <t>Modifica el UsedUsableSpace y UsedSpace al crear un container</t>
  </si>
  <si>
    <t>Men's Slim Fit Harem Jogging Sports </t>
  </si>
  <si>
    <t>Come With Me If You Want To Lift</t>
  </si>
  <si>
    <t>Zumba Fitness Men's Pull It Together Pants</t>
  </si>
  <si>
    <t>Pearl Izumi Women's ELITE Barrier Jacket All Color-All Sizes</t>
  </si>
  <si>
    <t>Pearl Izumi Women's Elite Barrier Convertible Cycling Jacket</t>
  </si>
  <si>
    <t>4 y 5</t>
  </si>
  <si>
    <t>Nike Women's Dri-Fit Fly Knit Training Shorts-Gray/Yellow</t>
  </si>
  <si>
    <t>Nike</t>
  </si>
  <si>
    <t>Nike Elite DRI-FIT Cushioned Basketball Crew Socks, Red/Pink, Large</t>
  </si>
  <si>
    <t>Nike Golf Men's TW '14 Golf Shoe</t>
  </si>
  <si>
    <t>Nike Dual Fusion TR 5 Men's Cross Training Shoes</t>
  </si>
  <si>
    <t>Vibram FiveFingers Womens KomodoSport LS Athletic Shoes</t>
  </si>
  <si>
    <t>KomodoSport</t>
  </si>
  <si>
    <t>Runtastic GPS Running, Walking &amp; Fitness Tracker</t>
  </si>
  <si>
    <t xml:space="preserve">New Balanace </t>
  </si>
  <si>
    <t>New Balance NX950 GPS Runner Watch</t>
  </si>
  <si>
    <t>Nike+ SportWatch GPS Powered by TomTom</t>
  </si>
  <si>
    <t>MindTap College Success Printed Access Card for Downing's On Course, Study Skills Plus Edition, 2nd</t>
  </si>
  <si>
    <t>Microsoft Excel Version 2002 Step-by-Step Courseware Expert Skills (Microsoft Official Academic Course Series).</t>
  </si>
  <si>
    <t xml:space="preserve">15, 16, 17, 18 </t>
  </si>
  <si>
    <t>Paperback</t>
  </si>
  <si>
    <t>Photographer's Guide to the Sony DSC-RX100 II</t>
  </si>
  <si>
    <t>Sony</t>
  </si>
  <si>
    <t>Twilight and Philosophy: Vampires, Vegetarians, and the Pursuit of Immortality</t>
  </si>
  <si>
    <t>The Consciousness Plague</t>
  </si>
  <si>
    <t>21 , 22, 23, 24, 25</t>
  </si>
  <si>
    <t>31, 32</t>
  </si>
  <si>
    <t>Sony 11.6" VAIO Tap 11 Touchscreen Laptop 4GB 128GB | SVT11213CXB</t>
  </si>
  <si>
    <t>NEW Sony VAIO Flip SVF15N26CXB 15.5" Touch-Screen Laptop i7 1.8-3.0GHz 8GB 1TB+16GB ssd</t>
  </si>
  <si>
    <t>Fire HD 6, 6" HD Display, Wi-Fi, 8 GB</t>
  </si>
  <si>
    <t xml:space="preserve">Fire HDX 8.9, 8.9" HDX Display, Wi-Fi, 16 GB </t>
  </si>
  <si>
    <t>Sony Media 4 GB Micro Vault N-Series USB Flash Drive, USM4GN</t>
  </si>
  <si>
    <t xml:space="preserve">Western Digital </t>
  </si>
  <si>
    <t>WD My Passport Ultra 1TB Portable External USB 3.0 Hard Drive with Auto Backup - Black</t>
  </si>
  <si>
    <t>Sony Xperia E C1504 Unlocked Android Phone--U.S. Warranty</t>
  </si>
  <si>
    <t>Sony Xperia M C2004 - Dual SIM - Unlocked - US Warranty - (White)</t>
  </si>
  <si>
    <t>38, 39</t>
  </si>
  <si>
    <t>2014 Luxury Bluetooth Smart Watch Wrist Wrap Watch Phone for IOS Apple iphone 4/4S/5/5C/5S Android Samsung S2</t>
  </si>
  <si>
    <t>CIYOYO</t>
  </si>
  <si>
    <t>CIYOYO CY360 Smart Watch Bluetooth Bracelet Waterproof Wristwatch Phone Mate with Handfree Sync SMS/Call Pedometer.</t>
  </si>
  <si>
    <t>CIYOYO® U8S Waterproof Smart Watch Phone Mate With Sync/Bluetooth 3.0/Anti-lost Alarm for Apple iphone 4/4S/5/…</t>
  </si>
  <si>
    <t>Call of Duty: Ghosts - PlayStation 4</t>
  </si>
  <si>
    <t>Assassin's Creed IV Black Flag - PlayStation 4</t>
  </si>
  <si>
    <t>Need for Speed: Rivals</t>
  </si>
  <si>
    <t>Destiny - Xbox 360 </t>
  </si>
  <si>
    <t>FIFA 15 - Xbox 360</t>
  </si>
  <si>
    <t>Lego: Marvel Super Heroes</t>
  </si>
  <si>
    <t>Products</t>
  </si>
  <si>
    <t>47, 48</t>
  </si>
  <si>
    <t>41,42,43</t>
  </si>
  <si>
    <t>Tcombo</t>
  </si>
  <si>
    <t xml:space="preserve">Contact Name </t>
  </si>
  <si>
    <t>Telephone</t>
  </si>
  <si>
    <t>Capacity</t>
  </si>
  <si>
    <t>sales@pearlIzumi.com</t>
  </si>
  <si>
    <t>sales@louisGarneau.com</t>
  </si>
  <si>
    <t>sales@tcomboTcombo.com</t>
  </si>
  <si>
    <t>sales@newBalanace.com</t>
  </si>
  <si>
    <t>sales@paperbackPaperback.com</t>
  </si>
  <si>
    <t>sales@westernDigital.com</t>
  </si>
  <si>
    <t>1-212-833-6722</t>
  </si>
  <si>
    <t>1-800-463-8356</t>
  </si>
  <si>
    <t xml:space="preserve">30 Rue des Grands-Lacs
St-Augustin-de-Desmaures 
Quebec, Canada, G3A 2E6 </t>
  </si>
  <si>
    <t>Prioridad</t>
  </si>
  <si>
    <t xml:space="preserve">Sprint 4 </t>
  </si>
  <si>
    <t xml:space="preserve">Sprint 5 </t>
  </si>
  <si>
    <t>Sprint 7</t>
  </si>
  <si>
    <t>PIS-35</t>
  </si>
  <si>
    <t>PIS-45</t>
  </si>
  <si>
    <t>PIS-49</t>
  </si>
  <si>
    <t>PIS-152</t>
  </si>
  <si>
    <t>PIS-153</t>
  </si>
  <si>
    <t>PIS-154</t>
  </si>
  <si>
    <t>PIS-151</t>
  </si>
  <si>
    <t>PIS-144</t>
  </si>
  <si>
    <t>PIS-65</t>
  </si>
  <si>
    <t>PIS-56</t>
  </si>
  <si>
    <t>PIS-129</t>
  </si>
  <si>
    <t>PIS-130</t>
  </si>
  <si>
    <t>PIS-11</t>
  </si>
  <si>
    <t>PIS-107</t>
  </si>
  <si>
    <t>PIS-108</t>
  </si>
  <si>
    <t>PIS-111</t>
  </si>
  <si>
    <t>PIS-113</t>
  </si>
  <si>
    <t>PIS-114</t>
  </si>
  <si>
    <t>PIS-82</t>
  </si>
  <si>
    <t>PIS-81</t>
  </si>
  <si>
    <t xml:space="preserve">Creare Infraestructura para el Sistema </t>
  </si>
  <si>
    <t>PIS-157</t>
  </si>
  <si>
    <t xml:space="preserve">Se debera crear la BD, las tablas, el servidor Windows con IIS para hostear la aplicacion, el repositorio de Bitbucket, el plan de CI en bamboo, y la estructura basica del proyecto </t>
  </si>
  <si>
    <t>NA</t>
  </si>
  <si>
    <t xml:space="preserve">Sprint 8 </t>
  </si>
  <si>
    <t xml:space="preserve">Major (3) </t>
  </si>
  <si>
    <t xml:space="preserve">Minor (4) </t>
  </si>
  <si>
    <t>Trivial (5)</t>
  </si>
  <si>
    <t>SR</t>
  </si>
  <si>
    <t>IB</t>
  </si>
  <si>
    <t>MP</t>
  </si>
  <si>
    <t xml:space="preserve">Ini. Sesion </t>
  </si>
  <si>
    <t>Procesamiento</t>
  </si>
  <si>
    <t>Gestion</t>
  </si>
  <si>
    <t>ABM Usrs</t>
  </si>
  <si>
    <t>ABM Producto</t>
  </si>
  <si>
    <t>PIS-22</t>
  </si>
  <si>
    <t>PIS-32</t>
  </si>
  <si>
    <t>Ingreso de mercaderia en transito</t>
  </si>
  <si>
    <t>Asignacion automatica del espacio fisico para la mercaderia ingresante</t>
  </si>
  <si>
    <t>bug</t>
  </si>
  <si>
    <t>PIS-18</t>
  </si>
  <si>
    <t>Registrar Movimiento de compra de un producto o conjunto de productos</t>
  </si>
  <si>
    <t>PIS-23</t>
  </si>
  <si>
    <t xml:space="preserve">Ingreso de Mercaderia en Transito </t>
  </si>
  <si>
    <t>CU015
CU016</t>
  </si>
  <si>
    <t>CU011</t>
  </si>
  <si>
    <t>CU003</t>
  </si>
  <si>
    <t>CU005</t>
  </si>
  <si>
    <t xml:space="preserve">SU, Jefe Ing, Usr Comun </t>
  </si>
  <si>
    <t xml:space="preserve">Mediante la interfaz provista por el sistema, el usuario debera poder crear un Producto con sus  atributos especificados e imagen. No se deber'an poder utilizar datos con numeros negativos y se tendra que poder asignar categorias al producto.  
</t>
  </si>
  <si>
    <t xml:space="preserve">Los atributos del producto creado en PIS-80 deberan poder ser modificados. </t>
  </si>
  <si>
    <t xml:space="preserve">Para soportar varios  estandares codigos de barra este se implemento como un String con un maximo de  128 caracteres posibles </t>
  </si>
  <si>
    <t xml:space="preserve">Mediante el ABM de productos, se debra poder eliminar un producto y que este no vuelva a aparecer en la lista de productos disponibles. </t>
  </si>
  <si>
    <t>Modificar nuevos atributos a la descripción de un producto en el Sistema</t>
  </si>
  <si>
    <t>Duplicados - PIS-81</t>
  </si>
  <si>
    <t xml:space="preserve">La pantalla debera permitir ingresar Nombre de Usuario y Contrasena para el Usuario y tener un boton de Log in </t>
  </si>
  <si>
    <t xml:space="preserve">Se debera poder ingresar al sistema con el Ususario SU y una clave correspondiente. Este usuario debera tener acceso a Todos los menues y funcionalidades que presente el Sistema. </t>
  </si>
  <si>
    <t xml:space="preserve">El sistema deberá permitir a los usuarios Administradores crear, modificar o eliminar del sistema cualquier usuario que no sea el SU. </t>
  </si>
  <si>
    <t>El sistema deberá validar que la contraseña cumpla con una política de seguridad de manera que tenga: 1 carácter en mayúscula, por lo menos 1 número y como mínimo 7 caracteres de longitud.</t>
  </si>
  <si>
    <t xml:space="preserve">El sistema deberá almacenar los datos de la contraseña utilizando la siguiente función de seguridad:
Hash = MD5(LEGAJO + NOMBRE_USUARIO + PASSWORD + SALT) </t>
  </si>
  <si>
    <t>El sistema no permitirá duplicar usuarios con el mismo nombre, en caso de ingresar un usuario con un nombre ya existente, el sistema mostrara un mensaje avisando que ese usuario ya existe en el mismo.</t>
  </si>
  <si>
    <t>SU, Administrador</t>
  </si>
  <si>
    <t>TODOS los usuarios</t>
  </si>
  <si>
    <t>El sistema permitirá a los usuarios SU y Administrador modificar los permisos de usuarios existentes. El Administrador no podrá cambiar los permisos del SU.</t>
  </si>
  <si>
    <t xml:space="preserve">El sistema permitirá desactivar usuarios (excepto el SU) manteniendo la información histórica de los mismos, osea el usuario seguira presente en la BD  </t>
  </si>
  <si>
    <t xml:space="preserve"> Una vez logueado al sistema, el mismo deberá mostrar por pantalla el menú inicial y permitir al usuario ir al módulo de procesamiento, módulo de gestión, módulo de ABM de usuarios o al módulo de reportes dependiendo sus permisos.</t>
  </si>
  <si>
    <t>Los usuarios del Sistema tendran un tiempo de sesión de un hora de forma que si el usuario permanece inactivo por ese tiempo sea deslogueado del sistema</t>
  </si>
  <si>
    <t>Como un usuario SU, Jefe de Inventario o Usuario Común quiero poder configurar los tipos de productos que las góndolas, racks, etc. permitan aceptar</t>
  </si>
  <si>
    <t>Su, Admin, Jefe de Inventario, Usuario</t>
  </si>
  <si>
    <t>Tods los usrs</t>
  </si>
  <si>
    <t>Todos los usrs</t>
  </si>
  <si>
    <t>El sistema deberá permitir definir un nivel de stock para un producto</t>
  </si>
  <si>
    <t xml:space="preserve">El sistema debe permitirme registrar cada unidad que entra y sale de un Centro de Distribucion mediante el procesamiento de Ordenes de Compra, Venta y Transferencias </t>
  </si>
  <si>
    <t xml:space="preserve"> SU, Jefe de Inventario o Usuario Común </t>
  </si>
  <si>
    <t xml:space="preserve">El sistema debe permitir registrar la fecha de adquisición de la unidad entrante o saliente de Orden de Compra o Venta. </t>
  </si>
  <si>
    <t xml:space="preserve">Su, Jefe de Inventario y Usuario Comun </t>
  </si>
  <si>
    <t xml:space="preserve">El sistema debe permitir registrar el valor de compra de la unidad entrante o saliente del inventario. </t>
  </si>
  <si>
    <t xml:space="preserve">El sistema permitirá desbloquear usuarios operadores bloqueados por inactividad de sesión de 90 días. </t>
  </si>
  <si>
    <t>El sistema deberá permitir al SU agregar varios usuarios administrador, pero no así otro usuario SU.</t>
  </si>
  <si>
    <t>El SU no se bloqueará por inactividad.</t>
  </si>
  <si>
    <t xml:space="preserve">Como cualquier tipo de usuario quiero poder identificarme en el sistema de forma que solo personas con redenciales pueden ingresar al sistema. </t>
  </si>
  <si>
    <t>Todos los usuarios</t>
  </si>
  <si>
    <t>El Sistema debe permitir registrar el valor de compra de cada unidad de un producto</t>
  </si>
  <si>
    <t xml:space="preserve">El Sistema debera permitir a todos los usuarios cambiar su contrasena </t>
  </si>
  <si>
    <t xml:space="preserve">El sistema  bloqueará usuarios operadores por inactividad de sesión de 90 días de forma automática. </t>
  </si>
  <si>
    <t>Se debera poder agregar, modificar o eliminar los Proovedoores con sus respectivos datos de contacto al sistema, Telefono, Nombra, Mail y Direccion. Estos Proveedores luego podran ser asociados a Productos</t>
  </si>
  <si>
    <t>SU, Jefe de Inventario, Usuario Comun</t>
  </si>
  <si>
    <t>Se debera poder indicar cuales son los prooveedores de cada producto asi como tambien el precio de compra, dimensiones de la caja en la que viene y la cantidad de items por caja</t>
  </si>
  <si>
    <t>El cualquier usuario quiero que las notificaciones se eliminen automaticamente luego de 120 dias de ser generadas</t>
  </si>
  <si>
    <t>Como cualquier usuario quiero que el sistema envie notificaciones a las direcciones de mail configuradas en las propiedades del sistema cuando se ejecuten los Jobs automaticos en el servidor</t>
  </si>
  <si>
    <t xml:space="preserve"> A los 3 intentos fallidos de intento de logueo de cualquier usuario, el sistema muestre un captcha de seguridad para evitar ataques de carga al sistema.</t>
  </si>
  <si>
    <t>A los 10 intentos fallidos de acceso al sistema el usuario sea bloqueado para intentar garantizar que la persona detrás del usuario sea quien dice ser.</t>
  </si>
  <si>
    <t>Como un usuario del sistema quiero que este me muestre los menúes correspondientes a mi perfil de usuario para tener acceso solo a la información que necesito</t>
  </si>
  <si>
    <t>Tods los usuarios</t>
  </si>
  <si>
    <t>SU, Jefe de Inventario, Usuario comun</t>
  </si>
  <si>
    <t>Modificar la capacidad maxima a almacenar en CD externos</t>
  </si>
  <si>
    <t xml:space="preserve">El Sistema debera permitir modificar la capacidad maxima de los CD externos, especificicada en m^3 . Un CD Externo puede o no tener definida una Capacidad Maxima </t>
  </si>
  <si>
    <t>Modificar la capacidad y tamaño de los depositos temporales</t>
  </si>
  <si>
    <t xml:space="preserve">El Sistema debera permitir modificar la capacidad maxima de los depositos Temporales que tengan un CD. La capacidad estara expresada en m^3. </t>
  </si>
  <si>
    <t xml:space="preserve">Validar que pasa cuando se cambia la Capacidad maxima a un tamano menor del que ya esta ocupado en el Deposito Temporal </t>
  </si>
  <si>
    <t xml:space="preserve">El sistema debera permitir consultar y modificar los datos de productos o almacenes temporales existentes. 
Productos: 
Codigo de barra, Altura, Profundidad, Ancho, Fotto, Nombre, Tamano, Descripcion, Precio de Venta 
Alamacenes Intermedios:
Descripcion, Alto, Ancho, Profundidad, Tamano, Piso. </t>
  </si>
  <si>
    <t xml:space="preserve">El sistema debera permitir visualizar las características de los inventarios externos, así como un resumen de la cantidad de productos que se tienen, su valor monetario y la diversidad de productos en el mismo.
Caracteristicas: 
Localizacion, direccion, contacto, telefono, espacio utilizable, espacio ocupado, % utilizado. </t>
  </si>
  <si>
    <t>El sistema deberá permitir al usuario visualizar las características de los inventarios, así como un resumen de:
• Cantidad de productos que se tienen
• Valor monetario total
• Diversidad de productos en el mismo
• Porcentaje completo
• Media cubierta del almacén
• Máxima y mínima cubierta en el inventario</t>
  </si>
  <si>
    <t xml:space="preserve">Las ordenes de compras deberan poder ser ingresadas en un deposito temporal, de forma que no se les asigne contenedores ni una ubicacion en un rack. Se le debera asignar un deposito temporal que tenga espacio disponible para Almacenar la Orden. </t>
  </si>
  <si>
    <t>El sistema deberá encontrar un lugar adecuado para colocar el ingreso de la mercadería / producto e informar de este lugar al usuario. Para la ubicacion de las cajas en el sistema, las cajas ingresadas deberan ser tageadas de acuerdo el Sistma lo solicite, puestas en los contenedores asignados y ubicados.</t>
  </si>
  <si>
    <t>Su, Jefe de inventario, Usuario comun</t>
  </si>
  <si>
    <t xml:space="preserve">Al realizar el ingreso de mercaderia (Procesar una Orden de compra) el Sistema debera permitir al usuario ingresar el numero de  COT (Codigo de Operaciones de Traslado) </t>
  </si>
  <si>
    <t xml:space="preserve"> COT, ampara el transporte de bienes en todo el territorio provincial, cualquiera fuese el origen y destino de los mismos.</t>
  </si>
  <si>
    <t>El sistema debera  permitir a los usuarios consultar la valuación de un deposito externo para saber cual es el monto total de los productos que estoy almacenando en el desposito en cuestión.</t>
  </si>
  <si>
    <t xml:space="preserve">El sistema deberá permitir al usuario ingresar la fecha de vencimiento o caducidad de aquellos productos que así lo requieran. Para esto, el Sitema debera permitir crear Lotes, Packs y asociar estos lotes a los productos a la hora de hacer el ingreso de Mercaderia. </t>
  </si>
  <si>
    <t>PIS-160</t>
  </si>
  <si>
    <t xml:space="preserve">El sistema debera permitir crear Estados con una descripcion y asignar estos estados a los items. Al ingresar una orden nueva al Sistema se asignara un estado por Default normal pero luego se podram buscar las cajas y modificar sus estados. El estado por Default sera Normal. </t>
  </si>
  <si>
    <t>Alta / Baja de areas vacías del Centro de Distribución como Depósitos Temporales</t>
  </si>
  <si>
    <t xml:space="preserve">El sistema deberá permitir al usuario dar de alta, baja o modificar el tamaño y características de un depósito Temporal dentro de un CD.
Atributios: Alto, ancho, profundidad, Piso, Tamano </t>
  </si>
  <si>
    <t>bug: El sistema tiene que validar cuando el usuario es null</t>
  </si>
  <si>
    <t xml:space="preserve">Cuando se ingresa un producto al Sistema mediante el procesamiento de una Orden de Compra, esta debe poder ser marcada como que fue una Compra, de forma que esta informacion quede registrada en el Sistema para futuros informes. </t>
  </si>
  <si>
    <t xml:space="preserve">PIS-159 </t>
  </si>
  <si>
    <t>Submenu de Centro de Distribuciones</t>
  </si>
  <si>
    <t>Agregar Sub Menu en Centro de Distribuciones con:
Administrar Centro de Distribuciones
Agregar CD Interno
Agregar CD Externo</t>
  </si>
  <si>
    <t>Crear autocomplete para los campos de Input que asi lo requieran, En caso de no ser necesarios, se podra reemplazar por una Lista</t>
  </si>
  <si>
    <t xml:space="preserve">En los campos donde se tenga que ingresar un texto que haga referencia a un valor creado en el sistema, Lote, Centro de Distribucion, Proveedor, Producto, Orden de Compra y siempre que sea posible, crear un Autocomplete, de forma que el usuario Evite ingresar datos invalidos </t>
  </si>
  <si>
    <t xml:space="preserve">En el Formulario de Producto del sistema se debra tener un campo que sea Valor de Venta para poder ser utilizado en distintos calculos. </t>
  </si>
  <si>
    <t>Windows ISS, SQL Server</t>
  </si>
  <si>
    <t>El sistema debera permitir Enviar una Orden de compra a un Deposito temporal, esta mercaderia podra estar en transito. Luego de ser enviada a un Deposito temporal esta mercaderia puede ser ingresada al CD o trasladada. 
Duplicado PIS-22</t>
  </si>
  <si>
    <t>PIS-163</t>
  </si>
  <si>
    <t>Administracion de Ordenes de Compra</t>
  </si>
  <si>
    <t xml:space="preserve">El Sistema debera poder ingresar, modificar, cancelar o visiualizar su recepcion de Ordenes de Compra de forma que luego puedan ser procesadas en el sistema y la mercaderia que estas hacen referencia agregada a un CD. 
La Orden de compra tendra los datos de los Productos solicitados, fecha y proveedor. </t>
  </si>
  <si>
    <t xml:space="preserve">PIS-148, PIS-152, PIS-153, PIS-154, </t>
  </si>
  <si>
    <t xml:space="preserve">Sotries </t>
  </si>
  <si>
    <t>Sprint 4</t>
  </si>
  <si>
    <t>Sprint 5</t>
  </si>
  <si>
    <t>Sprint 8</t>
  </si>
  <si>
    <t>Sprint 9</t>
  </si>
  <si>
    <t>Sprint 10</t>
  </si>
  <si>
    <t xml:space="preserve">Sprint Velocity </t>
  </si>
  <si>
    <t xml:space="preserve">Rangos Validos </t>
  </si>
  <si>
    <t xml:space="preserve">Bugs Encontrados por Ciclos de Testing </t>
  </si>
  <si>
    <t xml:space="preserve">Covertura del Sistema Testeado por Iteracion </t>
  </si>
  <si>
    <t>Covertura</t>
  </si>
  <si>
    <t>Porcentaje</t>
  </si>
  <si>
    <t xml:space="preserve">Completed Stories </t>
  </si>
  <si>
    <t>Covertura Incremental del sistema Testeado por Sprint en Porcentaje (Test Funcional)</t>
  </si>
  <si>
    <t xml:space="preserve">Caracteres consecutivos de un Minimo de 8 a un maximo de 64: Caracteres permitidos { +, 0...9,  - } </t>
  </si>
  <si>
    <t>Caracteres invalidos, Arrobas, simbolos, letras</t>
  </si>
  <si>
    <t>Validar que el numero de telefono tenga un formato valido</t>
  </si>
  <si>
    <t>PIS-164</t>
  </si>
  <si>
    <t xml:space="preserve">Estimados </t>
  </si>
  <si>
    <t xml:space="preserve">Completados </t>
  </si>
  <si>
    <t>Velocity</t>
  </si>
  <si>
    <t>Progresion Covertura</t>
  </si>
  <si>
    <t>Bugs por Sprint</t>
  </si>
  <si>
    <t xml:space="preserve">mail
mail@domain
123
mail@domain.^! </t>
  </si>
  <si>
    <t>Valores nullos 
Texto / Caracteres invalidos</t>
  </si>
  <si>
    <t>Numeros Muy Grandes
Numeros Negativos 
0
Long: –9,223,372,036,854,775,808 to 9,223,372,036,854,775,807
Int: -2,147,483,648 to 2,147,483,647</t>
  </si>
  <si>
    <t xml:space="preserve">String de hasta 128 Caracteres </t>
  </si>
  <si>
    <t xml:space="preserve">String mayor de 128 Caracteres </t>
  </si>
  <si>
    <t>1 carácter en mayúscula, por lo menos 1 número y como mínimo 7 caracteres de longitud.</t>
  </si>
  <si>
    <t>abd
conlongitudperosinnum
123
Micontrase!!</t>
  </si>
  <si>
    <t>String de hasta 64 caracteres sin espacios que cumplan con [a-zA-Z0-9._]+</t>
  </si>
  <si>
    <t>mi!usuario
mi usario
@usuario
nombre@dominio.com</t>
  </si>
  <si>
    <t>JPG
JPEG
PNG
GIF</t>
  </si>
  <si>
    <t>Convertura del Sistema por Srpint</t>
  </si>
  <si>
    <t xml:space="preserve">Si se intenta crear un usuario con un nombre de usuario ya existente el Ssistema debera dar un error indicando el problema. </t>
  </si>
  <si>
    <t xml:space="preserve">Strings Muy largos: Mas de 128 Caracteres 
Nombres: hasta 128 
Descripciones: Producto 1024 caracteres 
Descripcion: Deposit, Rack, DC, 128 caracteres </t>
  </si>
  <si>
    <t xml:space="preserve">Tipos de Errores </t>
  </si>
  <si>
    <t xml:space="preserve">Ambientes y Usuarios </t>
  </si>
  <si>
    <t>AMBIENTES Clientes</t>
  </si>
  <si>
    <t>Abiente Servidor</t>
  </si>
  <si>
    <t>Windows Server</t>
  </si>
  <si>
    <t>Nombre de Usuario</t>
  </si>
  <si>
    <t>Contrasena</t>
  </si>
  <si>
    <t xml:space="preserve">SQL Server 2012, IIS </t>
  </si>
  <si>
    <t>1 Holland Drive
Irvine, CA 92618</t>
  </si>
  <si>
    <t>1 800-344-6453</t>
  </si>
  <si>
    <t xml:space="preserve">RegEX:  ^[a-z0-9_\\+-]+(\\.[a-z0-9_\\+-]+)*@[a-z0-9-]+(\\.[a-z0-9]+)*\\.([a-z]{2,4})$
Hasta 255 Caracteres </t>
  </si>
  <si>
    <t>1200 El Camino Real, Colma, CA‎</t>
  </si>
  <si>
    <t>Point Loma Plaza
3695 Midway Dr.</t>
  </si>
  <si>
    <t>(619) 224-6777</t>
  </si>
  <si>
    <t>(800) 595-9138</t>
  </si>
  <si>
    <t>450 Castro Street,</t>
  </si>
  <si>
    <t xml:space="preserve">60 Bourket Street, Melbourn Australia </t>
  </si>
  <si>
    <t>9662 1396</t>
  </si>
  <si>
    <t>1-877-865-7669</t>
  </si>
  <si>
    <t>7007 Friars Road
San Diego, CA 92108</t>
  </si>
  <si>
    <t>Small Palette</t>
  </si>
  <si>
    <t xml:space="preserve">Medium Palette </t>
  </si>
  <si>
    <t xml:space="preserve">Small Box </t>
  </si>
  <si>
    <t>Medium Box</t>
  </si>
  <si>
    <t>PIS-159, PIS-162, PIS-158</t>
  </si>
  <si>
    <t xml:space="preserve">Desarrollo de Infraestructura. </t>
  </si>
  <si>
    <t>Estante completo</t>
  </si>
  <si>
    <t>Medio Estante</t>
  </si>
  <si>
    <t xml:space="preserve">Cuarto de Estante </t>
  </si>
  <si>
    <t>Maximo 4 estantes por Rack, 4 Cajas por estante</t>
  </si>
  <si>
    <t>Maximo 2 estantes por Rack, 4 Cajas por Estante</t>
  </si>
  <si>
    <t xml:space="preserve">Una Caja por estante, Maximo 4 estantes por Rack </t>
  </si>
  <si>
    <t>Box: Ancho, Alto, Prof</t>
  </si>
  <si>
    <t>77x45x39</t>
  </si>
  <si>
    <t>7,8</t>
  </si>
  <si>
    <t>38.5x45x39</t>
  </si>
  <si>
    <t>308x180x18</t>
  </si>
  <si>
    <t>77x85x39</t>
  </si>
  <si>
    <t>308x40x39</t>
  </si>
  <si>
    <t>404-662-2322</t>
  </si>
  <si>
    <t>Rent Warehouse Atlanta</t>
  </si>
  <si>
    <t>Renters Warehouse Atlanta
695 Pylant Street NW Suite 223 
Atlanta, GA 30306</t>
  </si>
  <si>
    <t>300 M^3</t>
  </si>
  <si>
    <t>PIS-168</t>
  </si>
  <si>
    <t>PIS-169</t>
  </si>
  <si>
    <t>1 888-280-3321</t>
  </si>
  <si>
    <t>130 Lytton Ave, Palo Alto, California, 94301</t>
  </si>
  <si>
    <t>1 877-934-6972</t>
  </si>
  <si>
    <t>3355 Michelson Dr
Ste 100
Irvine, CA 92630</t>
  </si>
  <si>
    <t>1-877-865-432</t>
  </si>
  <si>
    <t>Point Loma Plaza
3800 Midway Dr.</t>
  </si>
  <si>
    <t xml:space="preserve">1340 El Camino Real, Colma, CA‎ </t>
  </si>
  <si>
    <t>AltoxAnchoXProf</t>
  </si>
  <si>
    <t xml:space="preserve">Precions </t>
  </si>
  <si>
    <t>Numeros de hasta 20 Digitos con coma, 0…..0.00</t>
  </si>
  <si>
    <t>PIS-172</t>
  </si>
  <si>
    <t>PIS-172, PIS-171, PIS-170, PIS-174</t>
  </si>
  <si>
    <t xml:space="preserve">Large Palette </t>
  </si>
  <si>
    <t xml:space="preserve">Large Box </t>
  </si>
  <si>
    <t>sales@nike.com</t>
  </si>
  <si>
    <t>sales@komodosport.com</t>
  </si>
  <si>
    <t>sales@sony.com</t>
  </si>
  <si>
    <t>sales@amazon.com</t>
  </si>
  <si>
    <t>Amazon</t>
  </si>
  <si>
    <t>sales@ciyoyo.com</t>
  </si>
  <si>
    <t>sususu</t>
  </si>
  <si>
    <t>su</t>
  </si>
  <si>
    <t>matias.pentreath</t>
  </si>
  <si>
    <t>Pa$$w0rd</t>
  </si>
  <si>
    <t>john.doe</t>
  </si>
  <si>
    <t>clark.kent</t>
  </si>
  <si>
    <t>kyle.ryner</t>
  </si>
  <si>
    <t>Asignacion de roles: cambiar el botón de + por un botón de agregar</t>
  </si>
  <si>
    <t>Improvement</t>
  </si>
  <si>
    <t>En el Dashboard se deben nivelar las Tablas de Activity Stream y Notifications</t>
  </si>
  <si>
    <t>PIS-161</t>
  </si>
  <si>
    <t>Filtros en busquedas grandes</t>
  </si>
  <si>
    <t>Eliminar Automáticamente las Notificaciones que tengan más de 2 meses</t>
  </si>
  <si>
    <t>Cuando el precio de venta es un numero muy grande da error al querer acceder a la BD</t>
  </si>
  <si>
    <t>Al Editar un producto y apretar el boton + en Proveedor da error</t>
  </si>
  <si>
    <t>Error en Deposits ABM al intentar filtrar por centro de distribucion</t>
  </si>
  <si>
    <t>Restringir todos los numerics para que no tire excepcion al ejecutar el SP</t>
  </si>
  <si>
    <t>Problema de Validacion al crear un Deposito con referencia a un CD que no existe</t>
  </si>
  <si>
    <t>Administrar Deposito: Click en + cuando hay un CD seleccionado, refresca la pantalla y borra la seleccion</t>
  </si>
  <si>
    <t>El atributo deposito en el formulario de Sector no autocompleta</t>
  </si>
  <si>
    <t>Administracion de Racks: Autocomplete para Sectores trae Depositos en vez de Sectores</t>
  </si>
  <si>
    <t>La validacion de Volumen en Sector no esta funcionando bien</t>
  </si>
  <si>
    <t>Autocompletar los formularios de ABM CD con los valores de Size Maximos posibles en vez de 100 o 10</t>
  </si>
  <si>
    <t>PIS-145</t>
  </si>
  <si>
    <t>PIS-158</t>
  </si>
  <si>
    <t>PIS-166</t>
  </si>
  <si>
    <t>PIS-170</t>
  </si>
  <si>
    <t>PIS-171</t>
  </si>
  <si>
    <t>PIS-173</t>
  </si>
  <si>
    <t>PIS-174</t>
  </si>
  <si>
    <t>PIS-176</t>
  </si>
  <si>
    <t>PIS-177</t>
  </si>
  <si>
    <t>PIS-178</t>
  </si>
  <si>
    <t>Agregar columna Desposito en Administrar Sectores</t>
  </si>
  <si>
    <t>Formulario del pasillo no muestra el Autocomplete para el sector</t>
  </si>
  <si>
    <t>Falla en creación categorías del producto</t>
  </si>
  <si>
    <t>Eliminar "Aceptar" cuando se agrega el Padre de una categoría.</t>
  </si>
  <si>
    <t>El cursor no se para en el campo del padre a agregar a la Categoria</t>
  </si>
  <si>
    <t>El cursor no se para en el campo para agregar una nueva categoria</t>
  </si>
  <si>
    <t>Al editar un Rack, el pasillo no se actualiza</t>
  </si>
  <si>
    <t>Problema con Autocomplete en formulario de Rack</t>
  </si>
  <si>
    <t>Problema con la validacion del Size en la creacion de pasillos</t>
  </si>
  <si>
    <t>Formulario Rack: Profundidad no tiene el asterisco de atributo requerido</t>
  </si>
  <si>
    <t>Administrar Tipos de Contenedores: error en titulo de columna</t>
  </si>
  <si>
    <t>Administrar tipos de Contenedores: problema con SP</t>
  </si>
  <si>
    <t>Administrar Categorias: No se muestran las categorias Hijas por defecto</t>
  </si>
  <si>
    <t>Detalle por CD: Arreglar accion select</t>
  </si>
  <si>
    <t>Detalles por CD: Arreglar los Resources</t>
  </si>
  <si>
    <t>Menu de Reportes: Visualizar, Generar y Configurar no hacen nada</t>
  </si>
  <si>
    <t>Carga de Provedores: problema con las validaciones</t>
  </si>
  <si>
    <t>Formulario Proveedores: Eliminar botonoes de acuerdos comerciales y politicas</t>
  </si>
  <si>
    <t>Formulario Proveedores: Ver productos genera error de aplicacion si el proveedor no tiene productos asociados</t>
  </si>
  <si>
    <t>Menu de Administración: Generar submnues para Categorias y Proveedores</t>
  </si>
  <si>
    <t>Menu de Administracion: La opcion Perfil me lleva a Change My Password</t>
  </si>
  <si>
    <t>Creacion de Usuario: La direccion de Mal no se refleja en el Formulario de Guardar</t>
  </si>
  <si>
    <t>Administracion de Usuarios: Filtrar por Rol no tiene opciones</t>
  </si>
  <si>
    <t>Menu: agregar usuario tiene que ser submenu de Administracion de Usuarios</t>
  </si>
  <si>
    <t>Usuarios: Busqueda Avanzada</t>
  </si>
  <si>
    <t>Roles: Los roles definidos por el sistema no estan cargados en la BD</t>
  </si>
  <si>
    <t>Cambiar el Menu usuario Roles</t>
  </si>
  <si>
    <t>Link roto deIngreso de Mercaderia</t>
  </si>
  <si>
    <t>Hall Administration Delete Error</t>
  </si>
  <si>
    <t>El espacio utilizado del Sector no se actualiza al eliminar un pasillo</t>
  </si>
  <si>
    <t>Activar / Desactivar usuario: El mensaje de JS tiene los verbos invertidos</t>
  </si>
  <si>
    <t>El mensaje de Rol asignado dice desasignado y fue asignado</t>
  </si>
  <si>
    <t>Error en el Autocompletado. No filtraba por el valor de busqueda</t>
  </si>
  <si>
    <t>Quitar los mensajes de confirmacion al asignar o desasignar un rol</t>
  </si>
  <si>
    <t>Sprint 11</t>
  </si>
  <si>
    <t xml:space="preserve">Project Builds </t>
  </si>
  <si>
    <t>Bugs Encontrados</t>
  </si>
  <si>
    <t>Procesos de Negocio Soportados por la Aplicación:</t>
  </si>
  <si>
    <t>El objetivo de este proyecto es facilitar la administracion de Mercadira de un centro de Disrtribucion mediante el desarrollo de un software web creativo, intuitivo y eficaz.</t>
  </si>
  <si>
    <t>Estadisticas de Build</t>
  </si>
  <si>
    <t>Bugs resueltos</t>
  </si>
  <si>
    <t>Stories / Bugs Opened / Bugs Closed</t>
  </si>
  <si>
    <t>PIS-175</t>
  </si>
  <si>
    <t>PIS-179</t>
  </si>
  <si>
    <t>PIS-180</t>
  </si>
  <si>
    <t>PIS-181</t>
  </si>
  <si>
    <t>PIS-182</t>
  </si>
  <si>
    <t>PIS-183</t>
  </si>
  <si>
    <t>PIS-185</t>
  </si>
  <si>
    <t>PIS-186</t>
  </si>
  <si>
    <t>PIS-187</t>
  </si>
  <si>
    <t>PIS-188</t>
  </si>
  <si>
    <t>PIS-189</t>
  </si>
  <si>
    <t>PIS-190</t>
  </si>
  <si>
    <t>PIS-191</t>
  </si>
  <si>
    <t>PIS-193</t>
  </si>
  <si>
    <t>PIS-194</t>
  </si>
  <si>
    <t>Totla</t>
  </si>
  <si>
    <t>SotryPoints commited</t>
  </si>
  <si>
    <t>Story Points completed</t>
  </si>
  <si>
    <t xml:space="preserve">Bugs por Prioridad </t>
  </si>
  <si>
    <t>PIS-195</t>
  </si>
  <si>
    <t>PIS-196</t>
  </si>
  <si>
    <t>PIS-197</t>
  </si>
  <si>
    <t>PIS-198</t>
  </si>
  <si>
    <t>PIS-199</t>
  </si>
  <si>
    <t>PIS-200</t>
  </si>
  <si>
    <t>PIS-201</t>
  </si>
  <si>
    <t>PIS-202</t>
  </si>
  <si>
    <t>PIS-203</t>
  </si>
  <si>
    <t>PIS-204</t>
  </si>
  <si>
    <t>PIS-205</t>
  </si>
  <si>
    <t>PIS-207</t>
  </si>
  <si>
    <t>PIS-210</t>
  </si>
  <si>
    <t>PIS-211</t>
  </si>
  <si>
    <t>PIS-212</t>
  </si>
  <si>
    <t>PIS-213</t>
  </si>
  <si>
    <t>PIS-214</t>
  </si>
  <si>
    <t>PIS-215</t>
  </si>
  <si>
    <t>PIS-216</t>
  </si>
  <si>
    <t xml:space="preserve">Los Core controllers, que tienen funcionalidad que forman parte del nucleo del sistema son los que presentan Tests de Unidad </t>
  </si>
  <si>
    <t>Resumen Testing</t>
  </si>
  <si>
    <t>Metricas y especificaciones del Sistema</t>
  </si>
  <si>
    <t>Test Funcional</t>
  </si>
  <si>
    <t xml:space="preserve">Detalle del plan de testeo ejecutado por Sprint </t>
  </si>
  <si>
    <t xml:space="preserve">Test de Carga </t>
  </si>
  <si>
    <t>Set de Datos</t>
  </si>
  <si>
    <t>Ambientes y Usuarios</t>
  </si>
  <si>
    <t xml:space="preserve">Metricas de test de Carga generados con Visual Studio </t>
  </si>
  <si>
    <t>Granfondo Men's Jacket</t>
  </si>
  <si>
    <t>PIS-169, PIS-224</t>
  </si>
  <si>
    <t>Total</t>
  </si>
  <si>
    <t>Fibonacci</t>
  </si>
  <si>
    <t>Bug Fixing Sprints</t>
  </si>
  <si>
    <t>Criterios y datos de prueba utilizados en el testing</t>
  </si>
  <si>
    <t xml:space="preserve">Usuarios, passwords y diferentes ambientes utilizados </t>
  </si>
  <si>
    <t>Explicacion de las prioridades y ejemplos</t>
  </si>
  <si>
    <t>Escala Primedio Story Points</t>
  </si>
  <si>
    <t>El sistema deberá permitir al usuario visualizar las características de los inventarios, así como un resumen de:
• Cantidad de productos que se tienen
• Valor monetario total
• Diversidad de productos en el mismo
• Porcentaje completo
• Media cubierta del almacén</t>
  </si>
  <si>
    <t>PIS-230, PIS-231</t>
  </si>
  <si>
    <t>PIS-232</t>
  </si>
  <si>
    <t xml:space="preserve">El sistema deberá permitir al usuario visualizar las características de los contenedores, así como un resumen de:
• Espacio Utilizado
• Medidas
• Tipo
• Ubicacion </t>
  </si>
  <si>
    <t>Alta / Baja de areas vacías del Centro de Distribución como Depósitos Temporal</t>
  </si>
  <si>
    <t>El sistema deberá permitir al usuario dar de alta, baja o modificar el tamaño y características de un depósito temporal dentro de un Centro de Distribucion.</t>
  </si>
  <si>
    <t>PIS-233</t>
  </si>
  <si>
    <t>PIS-233, PIS-234</t>
  </si>
  <si>
    <t xml:space="preserve">El sistema deberá permitir al usuario dar de alta, baja o modificar el tamaño y características de un Centro de Distribucion Externo </t>
  </si>
  <si>
    <t>PIS-235</t>
  </si>
  <si>
    <t>PIS-144, PIS-164, PIS-235</t>
  </si>
  <si>
    <t>PIS-236</t>
  </si>
  <si>
    <t>Este stock es solo un atributo en el formulario de producto para usos futuros</t>
  </si>
  <si>
    <t>PIS-238</t>
  </si>
  <si>
    <t>PIS-239</t>
  </si>
  <si>
    <t>PIS-239, PIS-240, PIS-241, PIS-242, PIS-243, PIS-244, PIS-245</t>
  </si>
  <si>
    <t>Cambio de contraseñas</t>
  </si>
  <si>
    <t>PIS-246</t>
  </si>
  <si>
    <t>PIS-247</t>
  </si>
  <si>
    <t>PIS-248, PIS-249, PIS-250</t>
  </si>
  <si>
    <t xml:space="preserve">No esta hecho </t>
  </si>
  <si>
    <t>PIS-251</t>
  </si>
  <si>
    <t>PIS-251, PIS-252, PIS-253</t>
  </si>
  <si>
    <t>PIS-254</t>
  </si>
  <si>
    <t>Sprint 12</t>
  </si>
  <si>
    <t>PIS-167</t>
  </si>
  <si>
    <t>Crear Menues para cada Perfil de Usuario</t>
  </si>
  <si>
    <t>Contenedores: Faltan datos de su posicion</t>
  </si>
  <si>
    <t>Agregar deposito Temporal: problema con boton de mas</t>
  </si>
  <si>
    <t>PIS-234</t>
  </si>
  <si>
    <t>Agregar deposito temporal: si el ID del DC no existe da error de acceso a la BD</t>
  </si>
  <si>
    <t>Modificar Role: Boton de guardar no funciona</t>
  </si>
  <si>
    <t>Problema al logearse con un usuario sin Rol e ir a Ver roles</t>
  </si>
  <si>
    <t>PIS-237</t>
  </si>
  <si>
    <t>Roles: Como usuario Adminsitrador puedo remover mi propio Rol</t>
  </si>
  <si>
    <t>Orden de Compra: Exception al gurardar null product</t>
  </si>
  <si>
    <t>Asignacion de Productos a proveedores: No hay autocomplete para los productos</t>
  </si>
  <si>
    <t>PIS-240</t>
  </si>
  <si>
    <t>Asignacion de Producto a Proveedor</t>
  </si>
  <si>
    <t>PIS-241</t>
  </si>
  <si>
    <t>Orden de Compra: el Codigo de producto de proveedor no es requerido</t>
  </si>
  <si>
    <t>PIS-242</t>
  </si>
  <si>
    <t>Orden de Compra: asignar producto sin valor termina en Exception</t>
  </si>
  <si>
    <t>PIS-243</t>
  </si>
  <si>
    <t>Orden de compra: Guardar orden termina en exception</t>
  </si>
  <si>
    <t>PIS-244</t>
  </si>
  <si>
    <t>Orden de Compra: Ver proveedores me lleva a Agregar Proveedores</t>
  </si>
  <si>
    <t>Orden de Compra: eliminar la orden termina en Error de Aplicacion</t>
  </si>
  <si>
    <t>Captcha: si se completa la clave y no el captcha se cuelga el inicio de sesion</t>
  </si>
  <si>
    <t>PIS-249</t>
  </si>
  <si>
    <t>Problema con logueo y deslogueo de usuario Admin</t>
  </si>
  <si>
    <t>Ordenes De Compra: El numero de orden tiene que ser Numerico</t>
  </si>
  <si>
    <t>PIS-252</t>
  </si>
  <si>
    <t>Ingreso en Deposito temporal: El titulo tiene que ser Seleccione Lote</t>
  </si>
  <si>
    <t>PIS-253</t>
  </si>
  <si>
    <t>ModelErrorException al ingresar Box a Deposito Temporal</t>
  </si>
  <si>
    <t>Detalles por Centro de Distribucion: no trae los CD Externos</t>
  </si>
  <si>
    <t>PIS-255</t>
  </si>
  <si>
    <t>Ingreso de Orden: si el nombre del producto es muy largo la UI quda mal</t>
  </si>
  <si>
    <t>PIS-256</t>
  </si>
  <si>
    <t>Ingreso de Mercaderia: si no hay suficientes contenedores la UI queda mal</t>
  </si>
  <si>
    <t>PIS-184</t>
  </si>
  <si>
    <t>Agregar Columnas a Administracion de CD, Deposito, Sectores y Pasillos</t>
  </si>
  <si>
    <t>-</t>
  </si>
  <si>
    <t>PIS-192</t>
  </si>
  <si>
    <t>Alta de Producto: Al cargar el producto en la imagen tengo un HttpAntiForgeryException</t>
  </si>
  <si>
    <t>PIS-206</t>
  </si>
  <si>
    <t>Asignacion de CD: el mensaje de exito es el de ROL</t>
  </si>
  <si>
    <t>PIS-208</t>
  </si>
  <si>
    <t>Formularios de contenedores y espacios: Restringir la cant. de decimales a 2</t>
  </si>
  <si>
    <t>Link de ingreso de mercaderia roto</t>
  </si>
  <si>
    <t>Al crear Racks no actualiza el espacio Utilizable</t>
  </si>
  <si>
    <t>En el resto de las tablas falta mostrar el (%)!!</t>
  </si>
  <si>
    <t>En lugar de mostrar el ID del Deposito se deberia mostrar su descripcion</t>
  </si>
  <si>
    <t>Agregado de Copiado, CSV, Excel, PDF o Impresion para las tablas</t>
  </si>
  <si>
    <t>Si la orden no existe no hace nada. Ni siquiera mostrar un mensaje de error</t>
  </si>
  <si>
    <t>Muestra error de validacion al intentar recibir una Orden con un supplier valido</t>
  </si>
  <si>
    <t>PIS-228</t>
  </si>
  <si>
    <t>PIS-227</t>
  </si>
  <si>
    <t>PIS-226</t>
  </si>
  <si>
    <t>PIS-223</t>
  </si>
  <si>
    <t>PIS-222</t>
  </si>
  <si>
    <t>PIS-221</t>
  </si>
  <si>
    <t>PIS-220</t>
  </si>
  <si>
    <t>PIS-184 Agregar valores para los Pasillos</t>
  </si>
  <si>
    <t>PIS-219</t>
  </si>
  <si>
    <t>PIS-184 Agregar valores para los Sectores</t>
  </si>
  <si>
    <t>PIS-218</t>
  </si>
  <si>
    <t>PIS-184 Modificar Valores para los Depositos</t>
  </si>
  <si>
    <t>PIS-217</t>
  </si>
  <si>
    <t>PIS-184 Actualizar Valores para los CD</t>
  </si>
  <si>
    <t>PIS-209</t>
  </si>
  <si>
    <t xml:space="preserve">PIS-245 </t>
  </si>
  <si>
    <t>Se estiman aproximadamente 21 Story Points por Sprint por recurso de Desarrollo</t>
  </si>
  <si>
    <t xml:space="preserve">1:  Menos de una hora </t>
  </si>
  <si>
    <t xml:space="preserve">2: Dos Horas </t>
  </si>
  <si>
    <t xml:space="preserve">3: Medio dia </t>
  </si>
  <si>
    <t>5: Un dia</t>
  </si>
  <si>
    <t xml:space="preserve">8: Dos / Tres dias </t>
  </si>
  <si>
    <t>13: Una Semana</t>
  </si>
  <si>
    <t>21: Dos Semanas</t>
  </si>
  <si>
    <t>34: Mas de Dos semans</t>
  </si>
  <si>
    <t>Modulos del Sistema</t>
  </si>
  <si>
    <t>Ini. Sesion: Loging, Sesion, Passwords</t>
  </si>
  <si>
    <t>ABM Usrs:  Nuevos usuarios y asignacion de roles</t>
  </si>
  <si>
    <t xml:space="preserve">ABM Producto: Creacion y administracion de productos y proveedores </t>
  </si>
  <si>
    <t xml:space="preserve">Procesamiento: Entrada y Salida de Ordenes </t>
  </si>
  <si>
    <t>Gestion: Administracion Centros de Distribucion</t>
  </si>
  <si>
    <t xml:space="preserve">Total </t>
  </si>
  <si>
    <t>Bugs por Modulo</t>
  </si>
  <si>
    <t>Si</t>
  </si>
  <si>
    <t>SI</t>
  </si>
  <si>
    <t>Test de Uniadad</t>
  </si>
  <si>
    <t>Cantidad de Pantallas / Vistas</t>
  </si>
  <si>
    <t>Lineas de Codigo:</t>
  </si>
  <si>
    <t>Archivos:</t>
  </si>
  <si>
    <t xml:space="preserve">Horas de desarrollo aprox </t>
  </si>
  <si>
    <t xml:space="preserve">El sistema precisa un Servidor con un SO Windows que tenga instalado el IIS para poder funcionar como Servidor Web y hostear la aplicacion.  
El Sistema utiliza una BD de Microsoft SQL 2012 para almacenar la informacion. 
Una vez que la aplicacion web se ponga a correr en el Servidor, se podra acceder a esta a traves del Nombre de Dominio o IP a traves de un cliente Web </t>
  </si>
  <si>
    <t>Unit Tests</t>
  </si>
  <si>
    <t>Rangos de fechas 
1/1/1991 - 12/12/3000</t>
  </si>
  <si>
    <t>Orden de Compra: el Codigo de producto de proveedor no es requerido, hay que sacar el Asterisco</t>
  </si>
  <si>
    <t>Load Test Summary</t>
  </si>
  <si>
    <t>Test Run Information</t>
  </si>
  <si>
    <t>Load test name</t>
  </si>
  <si>
    <t>LoadTest1</t>
  </si>
  <si>
    <t>Description</t>
  </si>
  <si>
    <t>Start time</t>
  </si>
  <si>
    <t>End time</t>
  </si>
  <si>
    <t>Warm-up duration</t>
  </si>
  <si>
    <t>Duration</t>
  </si>
  <si>
    <t>Controller</t>
  </si>
  <si>
    <t>Local run</t>
  </si>
  <si>
    <t>Number of agents</t>
  </si>
  <si>
    <t>Run settings used</t>
  </si>
  <si>
    <t>Run Settings1</t>
  </si>
  <si>
    <t>Overall Results</t>
  </si>
  <si>
    <t>Max User Load</t>
  </si>
  <si>
    <t>Tests/Sec</t>
  </si>
  <si>
    <t>Tests Failed</t>
  </si>
  <si>
    <t>Avg. Test Time (sec)</t>
  </si>
  <si>
    <t>Transactions/Sec</t>
  </si>
  <si>
    <t>Avg. Transaction Time (sec)</t>
  </si>
  <si>
    <t>Pages/Sec</t>
  </si>
  <si>
    <t>Avg. Page Time (sec)</t>
  </si>
  <si>
    <t>Requests/Sec</t>
  </si>
  <si>
    <t>Requests Failed</t>
  </si>
  <si>
    <t>Requests Cached Percentage</t>
  </si>
  <si>
    <t>Avg. Response Time (sec)</t>
  </si>
  <si>
    <t>Avg. Content Length (bytes)</t>
  </si>
  <si>
    <t>Key Statistic: Top 5 Slowest Tests</t>
  </si>
  <si>
    <t>95% Test Time (sec)</t>
  </si>
  <si>
    <t>ExecuteJob</t>
  </si>
  <si>
    <t>retrieveCountries</t>
  </si>
  <si>
    <t>retrieveStates</t>
  </si>
  <si>
    <t>retrieveCities</t>
  </si>
  <si>
    <t>filterByTemporaryDeposit</t>
  </si>
  <si>
    <t>6 Test Results</t>
  </si>
  <si>
    <t>Scenario</t>
  </si>
  <si>
    <t>Total Tests</t>
  </si>
  <si>
    <t>Failed Tests (% of total)</t>
  </si>
  <si>
    <t>LoadTest</t>
  </si>
  <si>
    <t>0 (0)</t>
  </si>
  <si>
    <t>retrieveCountryInfo</t>
  </si>
  <si>
    <t>retrieveCityInfo</t>
  </si>
  <si>
    <t>retrieveStateInfo</t>
  </si>
  <si>
    <t>getCountryListAll</t>
  </si>
  <si>
    <t>getCountryList</t>
  </si>
  <si>
    <t>retrieveStateInfoError</t>
  </si>
  <si>
    <t>getProvinceList</t>
  </si>
  <si>
    <t>getCityList</t>
  </si>
  <si>
    <t>Cancel</t>
  </si>
  <si>
    <t>LoginOK</t>
  </si>
  <si>
    <t>NotLeaveInTemporaryDepositShouldGoToProductsReceptionsError</t>
  </si>
  <si>
    <t>LeaveInTemporaryDepositShouldGoToExternalLocationAssignation</t>
  </si>
  <si>
    <t>NotLeaveInTemporaryDepositShouldGoToProductsReceptionsOK</t>
  </si>
  <si>
    <t>LeaveInTemporaryDepositShouldGoToFinishReception</t>
  </si>
  <si>
    <t>LoginFailed</t>
  </si>
  <si>
    <t>RegisterUserWithValidModelState</t>
  </si>
  <si>
    <t>RegisterOk</t>
  </si>
  <si>
    <t>RegisterUserWithInvalidModelState</t>
  </si>
  <si>
    <t>Index</t>
  </si>
  <si>
    <t>About</t>
  </si>
  <si>
    <t>Contact</t>
  </si>
  <si>
    <t>interlayTestDif</t>
  </si>
  <si>
    <t>interlayTestSameItems</t>
  </si>
  <si>
    <t>RoleTypeTesting</t>
  </si>
  <si>
    <t>6 Transaction Results</t>
  </si>
  <si>
    <t xml:space="preserve">Load Testing </t>
  </si>
  <si>
    <t>Resultado de un Load testing realizado sobre un set de Unit Test en Visual Studio, con el objetivo de testear la performance del Sistema con varios usuarios concurrentes</t>
  </si>
  <si>
    <t>Test:</t>
  </si>
  <si>
    <t>0 (0)</t>
  </si>
  <si>
    <t xml:space="preserve">Especificaciones del Sistema </t>
  </si>
  <si>
    <t>Usuairos</t>
  </si>
  <si>
    <t>Chrome</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</si>
</sst>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b/>
      <sz val="24"/>
      <color theme="1"/>
      <name val="Calibri"/>
      <family val="2"/>
      <scheme val="minor"/>
    </font>
    <font>
      <u/>
      <sz val="11"/>
      <color theme="10"/>
      <name val="Calibri"/>
      <family val="2"/>
      <scheme val="minor"/>
    </font>
    <font>
      <i/>
      <sz val="9"/>
      <color rgb="FF323338"/>
      <name val="Arial"/>
      <family val="2"/>
    </font>
    <font>
      <sz val="8"/>
      <color rgb="FF000000"/>
      <name val="Arial"/>
      <family val="2"/>
    </font>
    <font>
      <strike/>
      <sz val="11"/>
      <color theme="1"/>
      <name val="Calibri"/>
      <family val="2"/>
      <scheme val="minor"/>
    </font>
    <font>
      <b/>
      <sz val="16"/>
      <color theme="0"/>
      <name val="Calibri"/>
      <family val="2"/>
      <scheme val="minor"/>
    </font>
    <font>
      <sz val="16"/>
      <color theme="0"/>
      <name val="Calibri"/>
      <family val="2"/>
      <scheme val="minor"/>
    </font>
    <font>
      <b/>
      <sz val="14"/>
      <color theme="0"/>
      <name val="Calibri"/>
      <family val="2"/>
      <scheme val="minor"/>
    </font>
  </fonts>
  <fills count="19">
    <fill>
      <patternFill patternType="none"/>
    </fill>
    <fill>
      <patternFill patternType="gray125"/>
    </fill>
    <fill>
      <patternFill patternType="solid">
        <fgColor theme="4" tint="0.79998168889431442"/>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3"/>
        <bgColor indexed="64"/>
      </patternFill>
    </fill>
    <fill>
      <patternFill patternType="solid">
        <fgColor theme="3" tint="0.59999389629810485"/>
        <bgColor indexed="64"/>
      </patternFill>
    </fill>
    <fill>
      <patternFill patternType="solid">
        <fgColor theme="3" tint="-0.49998474074526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6"/>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bgColor indexed="64"/>
      </patternFill>
    </fill>
    <fill>
      <patternFill patternType="solid">
        <fgColor rgb="FFFFFF00"/>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medium">
        <color rgb="FFD4D0C8"/>
      </left>
      <right/>
      <top/>
      <bottom style="medium">
        <color rgb="FFD4D0C8"/>
      </bottom>
      <diagonal/>
    </border>
    <border>
      <left style="medium">
        <color rgb="FFD4D0C8"/>
      </left>
      <right/>
      <top style="medium">
        <color rgb="FFD4D0C8"/>
      </top>
      <bottom style="medium">
        <color rgb="FFD4D0C8"/>
      </bottom>
      <diagonal/>
    </border>
    <border>
      <left style="medium">
        <color rgb="FFD4D0C8"/>
      </left>
      <right style="medium">
        <color rgb="FFD4D0C8"/>
      </right>
      <top style="medium">
        <color rgb="FFD4D0C8"/>
      </top>
      <bottom style="medium">
        <color rgb="FFD4D0C8"/>
      </bottom>
      <diagonal/>
    </border>
    <border>
      <left style="medium">
        <color rgb="FFD4D0C8"/>
      </left>
      <right style="medium">
        <color rgb="FFD4D0C8"/>
      </right>
      <top/>
      <bottom style="medium">
        <color rgb="FFD4D0C8"/>
      </bottom>
      <diagonal/>
    </border>
    <border>
      <left style="medium">
        <color rgb="FFD4D0C8"/>
      </left>
      <right/>
      <top/>
      <bottom/>
      <diagonal/>
    </border>
  </borders>
  <cellStyleXfs count="2">
    <xf numFmtId="0" fontId="0" fillId="0" borderId="0"/>
    <xf numFmtId="0" fontId="5" fillId="0" borderId="0" applyNumberFormat="0" applyFill="0" applyBorder="0" applyAlignment="0" applyProtection="0"/>
  </cellStyleXfs>
  <cellXfs count="110">
    <xf numFmtId="0" fontId="0" fillId="0" borderId="0" xfId="0"/>
    <xf numFmtId="0" fontId="1" fillId="4" borderId="0" xfId="0" applyFont="1" applyFill="1" applyAlignment="1">
      <alignment horizontal="center"/>
    </xf>
    <xf numFmtId="0" fontId="2" fillId="3" borderId="1" xfId="0" applyFont="1" applyFill="1" applyBorder="1" applyAlignment="1">
      <alignment horizontal="center"/>
    </xf>
    <xf numFmtId="0" fontId="0" fillId="2" borderId="1" xfId="0" applyFill="1" applyBorder="1" applyAlignment="1">
      <alignment horizontal="center"/>
    </xf>
    <xf numFmtId="0" fontId="0" fillId="0" borderId="0" xfId="0" applyAlignment="1">
      <alignment wrapText="1"/>
    </xf>
    <xf numFmtId="0" fontId="0" fillId="2" borderId="1" xfId="0" applyFill="1" applyBorder="1" applyAlignment="1">
      <alignment horizontal="center" wrapText="1"/>
    </xf>
    <xf numFmtId="0" fontId="0" fillId="2" borderId="1" xfId="0" applyFill="1" applyBorder="1" applyAlignment="1">
      <alignment horizontal="center" vertical="top"/>
    </xf>
    <xf numFmtId="0" fontId="0" fillId="0" borderId="0" xfId="0" applyAlignment="1">
      <alignment vertical="top"/>
    </xf>
    <xf numFmtId="0" fontId="0" fillId="2" borderId="1" xfId="0" applyFill="1" applyBorder="1" applyAlignment="1">
      <alignment horizontal="center" vertical="center"/>
    </xf>
    <xf numFmtId="0" fontId="0" fillId="0" borderId="0" xfId="0" applyAlignment="1">
      <alignment horizontal="center" vertical="center"/>
    </xf>
    <xf numFmtId="0" fontId="0" fillId="5" borderId="0" xfId="0" applyFill="1"/>
    <xf numFmtId="0" fontId="3" fillId="6" borderId="0" xfId="0" applyFont="1" applyFill="1" applyAlignment="1">
      <alignment horizontal="center"/>
    </xf>
    <xf numFmtId="0" fontId="0" fillId="5" borderId="0" xfId="0" applyFill="1" applyAlignment="1">
      <alignment horizontal="left"/>
    </xf>
    <xf numFmtId="0" fontId="1" fillId="4" borderId="0" xfId="0" applyFont="1" applyFill="1"/>
    <xf numFmtId="0" fontId="2" fillId="9" borderId="0" xfId="0" applyFont="1" applyFill="1" applyAlignment="1">
      <alignment horizontal="center"/>
    </xf>
    <xf numFmtId="0" fontId="0" fillId="5" borderId="0" xfId="0" applyFill="1" applyAlignment="1">
      <alignment horizontal="left"/>
    </xf>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xf>
    <xf numFmtId="0" fontId="0" fillId="12" borderId="0" xfId="0" applyFill="1" applyAlignment="1">
      <alignment horizontal="left"/>
    </xf>
    <xf numFmtId="16" fontId="0" fillId="0" borderId="0" xfId="0" applyNumberFormat="1" applyAlignment="1">
      <alignment horizontal="center"/>
    </xf>
    <xf numFmtId="0" fontId="0" fillId="0" borderId="0" xfId="0" applyFill="1" applyBorder="1" applyAlignment="1">
      <alignment horizontal="left" vertical="top" wrapText="1"/>
    </xf>
    <xf numFmtId="0" fontId="0" fillId="13" borderId="0" xfId="0" applyFill="1" applyAlignment="1">
      <alignment horizontal="left"/>
    </xf>
    <xf numFmtId="0" fontId="0" fillId="11" borderId="0" xfId="0" applyFill="1"/>
    <xf numFmtId="0" fontId="2" fillId="11" borderId="0" xfId="0" applyFont="1" applyFill="1" applyAlignment="1">
      <alignment horizontal="center"/>
    </xf>
    <xf numFmtId="0" fontId="2" fillId="11" borderId="0" xfId="0" applyFont="1" applyFill="1"/>
    <xf numFmtId="0" fontId="0" fillId="7" borderId="0" xfId="0" applyFill="1"/>
    <xf numFmtId="0" fontId="2" fillId="3" borderId="2" xfId="0" applyFont="1" applyFill="1"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2" fillId="8" borderId="0" xfId="0" applyFont="1" applyFill="1" applyAlignment="1">
      <alignment horizontal="center"/>
    </xf>
    <xf numFmtId="0" fontId="0" fillId="0" borderId="0" xfId="0" applyAlignment="1">
      <alignment horizontal="center" vertical="center" wrapText="1"/>
    </xf>
    <xf numFmtId="0" fontId="2" fillId="9" borderId="0" xfId="0" applyFont="1" applyFill="1" applyAlignment="1">
      <alignment horizontal="center"/>
    </xf>
    <xf numFmtId="0" fontId="5" fillId="0" borderId="0" xfId="1"/>
    <xf numFmtId="0" fontId="6" fillId="0" borderId="0" xfId="0" applyFont="1"/>
    <xf numFmtId="0" fontId="7" fillId="0" borderId="0" xfId="0" applyFont="1"/>
    <xf numFmtId="0" fontId="0" fillId="14" borderId="4" xfId="0" applyFill="1" applyBorder="1" applyAlignment="1">
      <alignment vertical="top"/>
    </xf>
    <xf numFmtId="0" fontId="0" fillId="0" borderId="0" xfId="0" applyAlignment="1">
      <alignment vertical="top" wrapText="1"/>
    </xf>
    <xf numFmtId="0" fontId="0" fillId="14" borderId="4" xfId="0" applyFill="1" applyBorder="1" applyAlignment="1">
      <alignment vertical="top" wrapText="1"/>
    </xf>
    <xf numFmtId="0" fontId="0" fillId="2" borderId="1" xfId="0" applyFill="1" applyBorder="1" applyAlignment="1">
      <alignment horizontal="center" vertical="center" wrapText="1"/>
    </xf>
    <xf numFmtId="0" fontId="0" fillId="14" borderId="4" xfId="0" applyFill="1" applyBorder="1" applyAlignment="1">
      <alignment horizontal="center" vertical="center"/>
    </xf>
    <xf numFmtId="0" fontId="2" fillId="3" borderId="1" xfId="0" applyFont="1" applyFill="1" applyBorder="1" applyAlignment="1">
      <alignment horizontal="center" wrapText="1"/>
    </xf>
    <xf numFmtId="0" fontId="8" fillId="0" borderId="0" xfId="0" applyFont="1" applyAlignment="1">
      <alignment vertical="top" wrapText="1"/>
    </xf>
    <xf numFmtId="0" fontId="0" fillId="0" borderId="0" xfId="0" applyAlignment="1">
      <alignment horizontal="center" vertical="center"/>
    </xf>
    <xf numFmtId="0" fontId="8" fillId="0" borderId="0" xfId="0" applyFont="1" applyAlignment="1">
      <alignment wrapText="1"/>
    </xf>
    <xf numFmtId="0" fontId="0" fillId="0" borderId="0" xfId="0" applyAlignment="1">
      <alignment horizontal="center"/>
    </xf>
    <xf numFmtId="0" fontId="0" fillId="2" borderId="0" xfId="0" applyFill="1"/>
    <xf numFmtId="0" fontId="0" fillId="0" borderId="0" xfId="0" applyAlignment="1">
      <alignment horizontal="center" vertical="center"/>
    </xf>
    <xf numFmtId="0" fontId="0" fillId="0" borderId="0" xfId="0" applyAlignment="1">
      <alignment horizontal="center" vertical="center" wrapText="1"/>
    </xf>
    <xf numFmtId="0" fontId="0" fillId="15" borderId="0" xfId="0" applyFill="1"/>
    <xf numFmtId="0" fontId="0" fillId="15" borderId="0" xfId="0" applyFill="1" applyAlignment="1">
      <alignment horizontal="left" vertical="top" wrapText="1"/>
    </xf>
    <xf numFmtId="0" fontId="0" fillId="0" borderId="0" xfId="0" applyFont="1" applyAlignment="1">
      <alignment wrapText="1"/>
    </xf>
    <xf numFmtId="0" fontId="0" fillId="0" borderId="0" xfId="0" applyAlignment="1">
      <alignment horizontal="left"/>
    </xf>
    <xf numFmtId="0" fontId="0" fillId="16" borderId="0" xfId="0" applyFill="1"/>
    <xf numFmtId="0" fontId="0" fillId="5" borderId="0" xfId="0" applyFill="1" applyAlignment="1">
      <alignment horizontal="left"/>
    </xf>
    <xf numFmtId="0" fontId="0" fillId="0" borderId="0" xfId="0" applyAlignment="1">
      <alignment horizontal="left"/>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left"/>
    </xf>
    <xf numFmtId="0" fontId="4" fillId="5" borderId="0" xfId="0" applyFont="1" applyFill="1" applyAlignment="1">
      <alignment horizontal="center"/>
    </xf>
    <xf numFmtId="0" fontId="0" fillId="7" borderId="0" xfId="0" applyFill="1" applyAlignment="1">
      <alignment horizontal="center"/>
    </xf>
    <xf numFmtId="0" fontId="0" fillId="5" borderId="0" xfId="0" applyFill="1" applyAlignment="1">
      <alignment horizontal="left"/>
    </xf>
    <xf numFmtId="0" fontId="0" fillId="5" borderId="0" xfId="0" applyFill="1" applyAlignment="1">
      <alignment horizontal="center"/>
    </xf>
    <xf numFmtId="0" fontId="0" fillId="0" borderId="0" xfId="0" applyAlignment="1">
      <alignment horizontal="center" vertical="center"/>
    </xf>
    <xf numFmtId="0" fontId="3" fillId="0" borderId="0" xfId="0" applyFont="1" applyAlignment="1">
      <alignment horizontal="left"/>
    </xf>
    <xf numFmtId="0" fontId="0" fillId="16" borderId="0" xfId="0" applyFill="1" applyAlignment="1">
      <alignment horizontal="center"/>
    </xf>
    <xf numFmtId="0" fontId="0"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left"/>
    </xf>
    <xf numFmtId="0" fontId="0" fillId="0" borderId="0" xfId="0" applyAlignment="1">
      <alignment horizontal="center"/>
    </xf>
    <xf numFmtId="0" fontId="3" fillId="7" borderId="0" xfId="0" applyFont="1" applyFill="1" applyAlignment="1">
      <alignment horizontal="center"/>
    </xf>
    <xf numFmtId="0" fontId="9" fillId="8" borderId="0" xfId="0" applyFont="1" applyFill="1" applyAlignment="1">
      <alignment horizontal="center"/>
    </xf>
    <xf numFmtId="0" fontId="2" fillId="3" borderId="1" xfId="0" applyFont="1" applyFill="1" applyBorder="1" applyAlignment="1">
      <alignment horizontal="center"/>
    </xf>
    <xf numFmtId="0" fontId="1" fillId="4" borderId="0" xfId="0" applyFont="1" applyFill="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1" fillId="8" borderId="0" xfId="0" applyFont="1" applyFill="1" applyAlignment="1">
      <alignment horizontal="center"/>
    </xf>
    <xf numFmtId="0" fontId="0" fillId="0" borderId="0" xfId="0" applyAlignment="1">
      <alignment horizontal="center" vertical="center" wrapText="1"/>
    </xf>
    <xf numFmtId="0" fontId="2" fillId="8" borderId="0" xfId="0" applyFont="1" applyFill="1" applyAlignment="1">
      <alignment horizontal="center"/>
    </xf>
    <xf numFmtId="0" fontId="1" fillId="6" borderId="0" xfId="0" applyFont="1" applyFill="1" applyAlignment="1">
      <alignment horizontal="center"/>
    </xf>
    <xf numFmtId="0" fontId="2" fillId="10" borderId="0" xfId="0" applyFont="1" applyFill="1" applyAlignment="1">
      <alignment horizontal="center"/>
    </xf>
    <xf numFmtId="0" fontId="0" fillId="9" borderId="0" xfId="0" applyFill="1" applyAlignment="1">
      <alignment horizontal="center"/>
    </xf>
    <xf numFmtId="0" fontId="2" fillId="9" borderId="0" xfId="0" applyFont="1" applyFill="1" applyAlignment="1">
      <alignment horizontal="center"/>
    </xf>
    <xf numFmtId="0" fontId="3" fillId="0" borderId="0" xfId="0" applyFont="1" applyAlignment="1">
      <alignment horizontal="center" vertical="center"/>
    </xf>
    <xf numFmtId="0" fontId="10" fillId="8" borderId="0" xfId="0" applyFont="1" applyFill="1" applyAlignment="1">
      <alignment horizontal="center"/>
    </xf>
    <xf numFmtId="0" fontId="0" fillId="17" borderId="0" xfId="0" applyFill="1"/>
    <xf numFmtId="0" fontId="0" fillId="0" borderId="0" xfId="0" applyFill="1"/>
    <xf numFmtId="0" fontId="0" fillId="18" borderId="0" xfId="0" applyFont="1" applyFill="1" applyAlignment="1">
      <alignment horizontal="center" wrapText="1"/>
    </xf>
    <xf numFmtId="0" fontId="0" fillId="0" borderId="0" xfId="0" applyAlignment="1">
      <alignment horizontal="left" vertical="top" wrapText="1"/>
    </xf>
    <xf numFmtId="0" fontId="3" fillId="0" borderId="0" xfId="0" applyFont="1" applyAlignment="1">
      <alignment horizontal="center"/>
    </xf>
    <xf numFmtId="0" fontId="0" fillId="0" borderId="0" xfId="0" applyFont="1"/>
    <xf numFmtId="0" fontId="5" fillId="0" borderId="5" xfId="1" applyFont="1" applyBorder="1" applyAlignment="1">
      <alignment horizontal="left" vertical="center"/>
    </xf>
    <xf numFmtId="0" fontId="3" fillId="0" borderId="0" xfId="0" applyFont="1" applyAlignment="1">
      <alignment horizontal="left" vertical="center"/>
    </xf>
    <xf numFmtId="0" fontId="0" fillId="0" borderId="6" xfId="0" applyFont="1" applyBorder="1" applyAlignment="1">
      <alignment horizontal="left" vertical="center"/>
    </xf>
    <xf numFmtId="0" fontId="0" fillId="0" borderId="7" xfId="0" applyFont="1" applyBorder="1" applyAlignment="1">
      <alignment horizontal="left" vertical="center"/>
    </xf>
    <xf numFmtId="0" fontId="0" fillId="0" borderId="5" xfId="0" applyFont="1" applyBorder="1" applyAlignment="1">
      <alignment horizontal="left" vertical="center"/>
    </xf>
    <xf numFmtId="0" fontId="0" fillId="0" borderId="8" xfId="0" applyFont="1" applyBorder="1" applyAlignment="1">
      <alignment horizontal="left" vertical="center"/>
    </xf>
    <xf numFmtId="22" fontId="0" fillId="0" borderId="8" xfId="0" applyNumberFormat="1" applyFont="1" applyBorder="1" applyAlignment="1">
      <alignment horizontal="left" vertical="center"/>
    </xf>
    <xf numFmtId="21" fontId="0" fillId="0" borderId="8" xfId="0" applyNumberFormat="1" applyFont="1" applyBorder="1" applyAlignment="1">
      <alignment horizontal="left" vertical="center"/>
    </xf>
    <xf numFmtId="3" fontId="0" fillId="0" borderId="5" xfId="0" applyNumberFormat="1" applyFont="1" applyBorder="1" applyAlignment="1">
      <alignment horizontal="left" vertical="center"/>
    </xf>
    <xf numFmtId="0" fontId="0" fillId="0" borderId="0" xfId="0" applyFont="1" applyAlignment="1">
      <alignment horizontal="center"/>
    </xf>
    <xf numFmtId="0" fontId="3" fillId="9" borderId="0" xfId="0" applyFont="1" applyFill="1" applyAlignment="1">
      <alignment vertical="center"/>
    </xf>
    <xf numFmtId="0" fontId="0" fillId="9" borderId="0" xfId="0" applyFont="1" applyFill="1"/>
    <xf numFmtId="0" fontId="3" fillId="9" borderId="0" xfId="0" applyFont="1" applyFill="1" applyAlignment="1">
      <alignment horizontal="left" vertical="center"/>
    </xf>
    <xf numFmtId="0" fontId="0" fillId="9" borderId="6" xfId="0" applyFont="1" applyFill="1" applyBorder="1" applyAlignment="1">
      <alignment horizontal="left" vertical="center" wrapText="1"/>
    </xf>
    <xf numFmtId="0" fontId="0" fillId="9" borderId="7" xfId="0" applyFont="1" applyFill="1" applyBorder="1" applyAlignment="1">
      <alignment horizontal="left" vertical="center" wrapText="1"/>
    </xf>
    <xf numFmtId="0" fontId="11" fillId="8" borderId="0" xfId="0" applyFont="1" applyFill="1" applyAlignment="1">
      <alignment horizontal="center"/>
    </xf>
    <xf numFmtId="0" fontId="0" fillId="12" borderId="0" xfId="0" applyFont="1" applyFill="1"/>
    <xf numFmtId="0" fontId="0" fillId="0" borderId="9" xfId="0" applyFont="1" applyFill="1" applyBorder="1" applyAlignment="1">
      <alignment horizontal="left" vertical="center"/>
    </xf>
    <xf numFmtId="0" fontId="0" fillId="12" borderId="9" xfId="0" applyFont="1" applyFill="1" applyBorder="1" applyAlignment="1">
      <alignment horizontal="left" vertical="center"/>
    </xf>
  </cellXfs>
  <cellStyles count="2">
    <cellStyle name="Hyperlink" xfId="1" builtinId="8"/>
    <cellStyle name="Normal" xfId="0" builtinId="0"/>
  </cellStyles>
  <dxfs count="208">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v>Stories</c:v>
          </c:tx>
          <c:spPr>
            <a:solidFill>
              <a:schemeClr val="accent1"/>
            </a:solidFill>
            <a:ln>
              <a:noFill/>
            </a:ln>
            <a:effectLst/>
          </c:spPr>
          <c:invertIfNegative val="0"/>
          <c:cat>
            <c:strRef>
              <c:f>'Resumen Testing'!$AB$9:$AB$20</c:f>
              <c:strCache>
                <c:ptCount val="12"/>
                <c:pt idx="0">
                  <c:v>Sprint 1 </c:v>
                </c:pt>
                <c:pt idx="1">
                  <c:v>Sprint 2</c:v>
                </c:pt>
                <c:pt idx="2">
                  <c:v>Sprint 3</c:v>
                </c:pt>
                <c:pt idx="3">
                  <c:v>Sprint 4</c:v>
                </c:pt>
                <c:pt idx="4">
                  <c:v>Sprint 5</c:v>
                </c:pt>
                <c:pt idx="5">
                  <c:v>Sprint 6</c:v>
                </c:pt>
                <c:pt idx="6">
                  <c:v>Sprint 7</c:v>
                </c:pt>
                <c:pt idx="7">
                  <c:v>Sprint 8</c:v>
                </c:pt>
                <c:pt idx="8">
                  <c:v>Sprint 9</c:v>
                </c:pt>
                <c:pt idx="9">
                  <c:v>Sprint 10</c:v>
                </c:pt>
                <c:pt idx="10">
                  <c:v>Sprint 11</c:v>
                </c:pt>
                <c:pt idx="11">
                  <c:v>Sprint 12</c:v>
                </c:pt>
              </c:strCache>
            </c:strRef>
          </c:cat>
          <c:val>
            <c:numRef>
              <c:f>'Resumen Testing'!$AC$9:$AC$20</c:f>
              <c:numCache>
                <c:formatCode>General</c:formatCode>
                <c:ptCount val="12"/>
                <c:pt idx="0">
                  <c:v>2</c:v>
                </c:pt>
                <c:pt idx="1">
                  <c:v>5</c:v>
                </c:pt>
                <c:pt idx="2">
                  <c:v>12</c:v>
                </c:pt>
                <c:pt idx="3">
                  <c:v>9</c:v>
                </c:pt>
                <c:pt idx="4">
                  <c:v>10</c:v>
                </c:pt>
                <c:pt idx="5">
                  <c:v>8</c:v>
                </c:pt>
                <c:pt idx="6">
                  <c:v>7</c:v>
                </c:pt>
                <c:pt idx="7">
                  <c:v>6</c:v>
                </c:pt>
                <c:pt idx="8">
                  <c:v>0</c:v>
                </c:pt>
                <c:pt idx="9">
                  <c:v>0</c:v>
                </c:pt>
                <c:pt idx="10">
                  <c:v>0</c:v>
                </c:pt>
                <c:pt idx="11">
                  <c:v>0</c:v>
                </c:pt>
              </c:numCache>
            </c:numRef>
          </c:val>
        </c:ser>
        <c:ser>
          <c:idx val="1"/>
          <c:order val="1"/>
          <c:tx>
            <c:v>BugsOpened</c:v>
          </c:tx>
          <c:spPr>
            <a:solidFill>
              <a:schemeClr val="accent2"/>
            </a:solidFill>
            <a:ln>
              <a:noFill/>
            </a:ln>
            <a:effectLst/>
          </c:spPr>
          <c:invertIfNegative val="0"/>
          <c:cat>
            <c:strRef>
              <c:f>'Resumen Testing'!$AB$9:$AB$20</c:f>
              <c:strCache>
                <c:ptCount val="12"/>
                <c:pt idx="0">
                  <c:v>Sprint 1 </c:v>
                </c:pt>
                <c:pt idx="1">
                  <c:v>Sprint 2</c:v>
                </c:pt>
                <c:pt idx="2">
                  <c:v>Sprint 3</c:v>
                </c:pt>
                <c:pt idx="3">
                  <c:v>Sprint 4</c:v>
                </c:pt>
                <c:pt idx="4">
                  <c:v>Sprint 5</c:v>
                </c:pt>
                <c:pt idx="5">
                  <c:v>Sprint 6</c:v>
                </c:pt>
                <c:pt idx="6">
                  <c:v>Sprint 7</c:v>
                </c:pt>
                <c:pt idx="7">
                  <c:v>Sprint 8</c:v>
                </c:pt>
                <c:pt idx="8">
                  <c:v>Sprint 9</c:v>
                </c:pt>
                <c:pt idx="9">
                  <c:v>Sprint 10</c:v>
                </c:pt>
                <c:pt idx="10">
                  <c:v>Sprint 11</c:v>
                </c:pt>
                <c:pt idx="11">
                  <c:v>Sprint 12</c:v>
                </c:pt>
              </c:strCache>
            </c:strRef>
          </c:cat>
          <c:val>
            <c:numRef>
              <c:f>'Resumen Testing'!$AD$9:$AD$20</c:f>
              <c:numCache>
                <c:formatCode>General</c:formatCode>
                <c:ptCount val="12"/>
                <c:pt idx="0">
                  <c:v>0</c:v>
                </c:pt>
                <c:pt idx="1">
                  <c:v>1</c:v>
                </c:pt>
                <c:pt idx="2">
                  <c:v>7</c:v>
                </c:pt>
                <c:pt idx="3">
                  <c:v>8</c:v>
                </c:pt>
                <c:pt idx="4">
                  <c:v>1</c:v>
                </c:pt>
                <c:pt idx="5">
                  <c:v>8</c:v>
                </c:pt>
                <c:pt idx="6">
                  <c:v>4</c:v>
                </c:pt>
                <c:pt idx="7">
                  <c:v>4</c:v>
                </c:pt>
                <c:pt idx="8">
                  <c:v>35</c:v>
                </c:pt>
                <c:pt idx="9">
                  <c:v>15</c:v>
                </c:pt>
                <c:pt idx="10">
                  <c:v>23</c:v>
                </c:pt>
                <c:pt idx="11">
                  <c:v>0</c:v>
                </c:pt>
              </c:numCache>
            </c:numRef>
          </c:val>
        </c:ser>
        <c:ser>
          <c:idx val="2"/>
          <c:order val="2"/>
          <c:tx>
            <c:v>BugsClosed</c:v>
          </c:tx>
          <c:spPr>
            <a:solidFill>
              <a:schemeClr val="accent3"/>
            </a:solidFill>
            <a:ln>
              <a:noFill/>
            </a:ln>
            <a:effectLst/>
          </c:spPr>
          <c:invertIfNegative val="0"/>
          <c:cat>
            <c:strRef>
              <c:f>'Resumen Testing'!$AB$9:$AB$20</c:f>
              <c:strCache>
                <c:ptCount val="12"/>
                <c:pt idx="0">
                  <c:v>Sprint 1 </c:v>
                </c:pt>
                <c:pt idx="1">
                  <c:v>Sprint 2</c:v>
                </c:pt>
                <c:pt idx="2">
                  <c:v>Sprint 3</c:v>
                </c:pt>
                <c:pt idx="3">
                  <c:v>Sprint 4</c:v>
                </c:pt>
                <c:pt idx="4">
                  <c:v>Sprint 5</c:v>
                </c:pt>
                <c:pt idx="5">
                  <c:v>Sprint 6</c:v>
                </c:pt>
                <c:pt idx="6">
                  <c:v>Sprint 7</c:v>
                </c:pt>
                <c:pt idx="7">
                  <c:v>Sprint 8</c:v>
                </c:pt>
                <c:pt idx="8">
                  <c:v>Sprint 9</c:v>
                </c:pt>
                <c:pt idx="9">
                  <c:v>Sprint 10</c:v>
                </c:pt>
                <c:pt idx="10">
                  <c:v>Sprint 11</c:v>
                </c:pt>
                <c:pt idx="11">
                  <c:v>Sprint 12</c:v>
                </c:pt>
              </c:strCache>
            </c:strRef>
          </c:cat>
          <c:val>
            <c:numRef>
              <c:f>'Resumen Testing'!$AE$9:$AE$20</c:f>
              <c:numCache>
                <c:formatCode>General</c:formatCode>
                <c:ptCount val="12"/>
                <c:pt idx="0">
                  <c:v>0</c:v>
                </c:pt>
                <c:pt idx="1">
                  <c:v>9</c:v>
                </c:pt>
                <c:pt idx="2">
                  <c:v>0</c:v>
                </c:pt>
                <c:pt idx="3">
                  <c:v>0</c:v>
                </c:pt>
                <c:pt idx="4">
                  <c:v>1</c:v>
                </c:pt>
                <c:pt idx="5">
                  <c:v>2</c:v>
                </c:pt>
                <c:pt idx="6">
                  <c:v>7</c:v>
                </c:pt>
                <c:pt idx="7">
                  <c:v>1</c:v>
                </c:pt>
                <c:pt idx="8">
                  <c:v>14</c:v>
                </c:pt>
                <c:pt idx="9">
                  <c:v>34</c:v>
                </c:pt>
                <c:pt idx="10">
                  <c:v>15</c:v>
                </c:pt>
                <c:pt idx="11">
                  <c:v>23</c:v>
                </c:pt>
              </c:numCache>
            </c:numRef>
          </c:val>
        </c:ser>
        <c:dLbls>
          <c:showLegendKey val="0"/>
          <c:showVal val="0"/>
          <c:showCatName val="0"/>
          <c:showSerName val="0"/>
          <c:showPercent val="0"/>
          <c:showBubbleSize val="0"/>
        </c:dLbls>
        <c:gapWidth val="182"/>
        <c:axId val="1655600336"/>
        <c:axId val="1655595984"/>
      </c:barChart>
      <c:catAx>
        <c:axId val="1655600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95984"/>
        <c:crosses val="autoZero"/>
        <c:auto val="1"/>
        <c:lblAlgn val="ctr"/>
        <c:lblOffset val="100"/>
        <c:noMultiLvlLbl val="0"/>
      </c:catAx>
      <c:valAx>
        <c:axId val="1655595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Bugs Encontrados por Sprint / Ciclo de Testing</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00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Porcentaje Covertura Stories</a:t>
            </a:r>
          </a:p>
        </c:rich>
      </c:tx>
      <c:layout>
        <c:manualLayout>
          <c:xMode val="edge"/>
          <c:yMode val="edge"/>
          <c:x val="0.416430446194225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'Resumen Testing'!$AI$9:$AI$18</c:f>
              <c:strCache>
                <c:ptCount val="10"/>
                <c:pt idx="0">
                  <c:v>Sprint 1 </c:v>
                </c:pt>
                <c:pt idx="1">
                  <c:v>Sprint 2</c:v>
                </c:pt>
                <c:pt idx="2">
                  <c:v>Sprint 3</c:v>
                </c:pt>
                <c:pt idx="3">
                  <c:v>Sprint 4</c:v>
                </c:pt>
                <c:pt idx="4">
                  <c:v>Sprint 5</c:v>
                </c:pt>
                <c:pt idx="5">
                  <c:v>Sprint 6</c:v>
                </c:pt>
                <c:pt idx="6">
                  <c:v>Sprint 7</c:v>
                </c:pt>
                <c:pt idx="7">
                  <c:v>Sprint 8</c:v>
                </c:pt>
                <c:pt idx="8">
                  <c:v>Sprint 9</c:v>
                </c:pt>
                <c:pt idx="9">
                  <c:v>Sprint 10</c:v>
                </c:pt>
              </c:strCache>
            </c:strRef>
          </c:cat>
          <c:val>
            <c:numRef>
              <c:f>'Resumen Testing'!$AJ$9:$AJ$18</c:f>
              <c:numCache>
                <c:formatCode>General</c:formatCode>
                <c:ptCount val="10"/>
                <c:pt idx="0">
                  <c:v>3.3898305084745761</c:v>
                </c:pt>
                <c:pt idx="1">
                  <c:v>11.864406779661016</c:v>
                </c:pt>
                <c:pt idx="2">
                  <c:v>32.203389830508478</c:v>
                </c:pt>
                <c:pt idx="3">
                  <c:v>47.457627118644076</c:v>
                </c:pt>
                <c:pt idx="4">
                  <c:v>64.406779661016955</c:v>
                </c:pt>
                <c:pt idx="5">
                  <c:v>77.966101694915253</c:v>
                </c:pt>
                <c:pt idx="6">
                  <c:v>89.830508474576277</c:v>
                </c:pt>
                <c:pt idx="7">
                  <c:v>100</c:v>
                </c:pt>
                <c:pt idx="8">
                  <c:v>100</c:v>
                </c:pt>
                <c:pt idx="9">
                  <c:v>100</c:v>
                </c:pt>
              </c:numCache>
            </c:numRef>
          </c:val>
        </c:ser>
        <c:dLbls>
          <c:showLegendKey val="0"/>
          <c:showVal val="0"/>
          <c:showCatName val="0"/>
          <c:showSerName val="0"/>
          <c:showPercent val="0"/>
          <c:showBubbleSize val="0"/>
        </c:dLbls>
        <c:gapWidth val="219"/>
        <c:overlap val="-27"/>
        <c:axId val="1655596528"/>
        <c:axId val="1655604144"/>
      </c:barChart>
      <c:catAx>
        <c:axId val="165559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04144"/>
        <c:crosses val="autoZero"/>
        <c:auto val="1"/>
        <c:lblAlgn val="ctr"/>
        <c:lblOffset val="100"/>
        <c:noMultiLvlLbl val="0"/>
      </c:catAx>
      <c:valAx>
        <c:axId val="165560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9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Velocity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'Resumen Testing'!$AC$24</c:f>
              <c:strCache>
                <c:ptCount val="1"/>
                <c:pt idx="0">
                  <c:v>SotryPoints commited</c:v>
                </c:pt>
              </c:strCache>
            </c:strRef>
          </c:tx>
          <c:spPr>
            <a:solidFill>
              <a:schemeClr val="accent1"/>
            </a:solidFill>
            <a:ln>
              <a:noFill/>
            </a:ln>
            <a:effectLst/>
          </c:spPr>
          <c:invertIfNegative val="0"/>
          <c:val>
            <c:numRef>
              <c:f>'Resumen Testing'!$AC$26:$AC$36</c:f>
              <c:numCache>
                <c:formatCode>General</c:formatCode>
                <c:ptCount val="11"/>
                <c:pt idx="0">
                  <c:v>63</c:v>
                </c:pt>
                <c:pt idx="1">
                  <c:v>42</c:v>
                </c:pt>
                <c:pt idx="2">
                  <c:v>71</c:v>
                </c:pt>
                <c:pt idx="3">
                  <c:v>50</c:v>
                </c:pt>
                <c:pt idx="4">
                  <c:v>63</c:v>
                </c:pt>
                <c:pt idx="5">
                  <c:v>45</c:v>
                </c:pt>
                <c:pt idx="6">
                  <c:v>63</c:v>
                </c:pt>
                <c:pt idx="7">
                  <c:v>48</c:v>
                </c:pt>
                <c:pt idx="8">
                  <c:v>0</c:v>
                </c:pt>
              </c:numCache>
            </c:numRef>
          </c:val>
        </c:ser>
        <c:ser>
          <c:idx val="1"/>
          <c:order val="1"/>
          <c:tx>
            <c:strRef>
              <c:f>'Resumen Testing'!$AD$24</c:f>
              <c:strCache>
                <c:ptCount val="1"/>
                <c:pt idx="0">
                  <c:v>Story Points completed</c:v>
                </c:pt>
              </c:strCache>
            </c:strRef>
          </c:tx>
          <c:spPr>
            <a:solidFill>
              <a:schemeClr val="accent3"/>
            </a:solidFill>
            <a:ln>
              <a:noFill/>
            </a:ln>
            <a:effectLst/>
          </c:spPr>
          <c:invertIfNegative val="0"/>
          <c:val>
            <c:numRef>
              <c:f>'Resumen Testing'!$AD$26:$AD$36</c:f>
              <c:numCache>
                <c:formatCode>General</c:formatCode>
                <c:ptCount val="11"/>
                <c:pt idx="0">
                  <c:v>63</c:v>
                </c:pt>
                <c:pt idx="1">
                  <c:v>34</c:v>
                </c:pt>
                <c:pt idx="2">
                  <c:v>50</c:v>
                </c:pt>
                <c:pt idx="3">
                  <c:v>43</c:v>
                </c:pt>
                <c:pt idx="4">
                  <c:v>50</c:v>
                </c:pt>
                <c:pt idx="5">
                  <c:v>45</c:v>
                </c:pt>
                <c:pt idx="6">
                  <c:v>63</c:v>
                </c:pt>
                <c:pt idx="7">
                  <c:v>41</c:v>
                </c:pt>
              </c:numCache>
            </c:numRef>
          </c:val>
        </c:ser>
        <c:dLbls>
          <c:showLegendKey val="0"/>
          <c:showVal val="0"/>
          <c:showCatName val="0"/>
          <c:showSerName val="0"/>
          <c:showPercent val="0"/>
          <c:showBubbleSize val="0"/>
        </c:dLbls>
        <c:gapWidth val="219"/>
        <c:overlap val="-27"/>
        <c:axId val="1655603600"/>
        <c:axId val="1655599792"/>
      </c:barChart>
      <c:catAx>
        <c:axId val="1655603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99792"/>
        <c:crosses val="autoZero"/>
        <c:auto val="1"/>
        <c:lblAlgn val="ctr"/>
        <c:lblOffset val="100"/>
        <c:noMultiLvlLbl val="0"/>
      </c:catAx>
      <c:valAx>
        <c:axId val="165559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03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'Resumen Testing'!$AH$26:$AH$30</c:f>
              <c:strCache>
                <c:ptCount val="5"/>
                <c:pt idx="0">
                  <c:v>Blocker (1)</c:v>
                </c:pt>
                <c:pt idx="1">
                  <c:v>Critical (2)</c:v>
                </c:pt>
                <c:pt idx="2">
                  <c:v>Major (3) </c:v>
                </c:pt>
                <c:pt idx="3">
                  <c:v>Minor (4) </c:v>
                </c:pt>
                <c:pt idx="4">
                  <c:v>Trivial (5)</c:v>
                </c:pt>
              </c:strCache>
            </c:strRef>
          </c:cat>
          <c:val>
            <c:numRef>
              <c:f>'Resumen Testing'!$AI$26:$AI$30</c:f>
              <c:numCache>
                <c:formatCode>General</c:formatCode>
                <c:ptCount val="5"/>
                <c:pt idx="0">
                  <c:v>11</c:v>
                </c:pt>
                <c:pt idx="1">
                  <c:v>18</c:v>
                </c:pt>
                <c:pt idx="2">
                  <c:v>52</c:v>
                </c:pt>
                <c:pt idx="3">
                  <c:v>18</c:v>
                </c:pt>
                <c:pt idx="4">
                  <c:v>7</c:v>
                </c:pt>
              </c:numCache>
            </c:numRef>
          </c:val>
        </c:ser>
        <c:dLbls>
          <c:showLegendKey val="0"/>
          <c:showVal val="0"/>
          <c:showCatName val="0"/>
          <c:showSerName val="0"/>
          <c:showPercent val="0"/>
          <c:showBubbleSize val="0"/>
        </c:dLbls>
        <c:gapWidth val="182"/>
        <c:axId val="1655605232"/>
        <c:axId val="1655593808"/>
      </c:barChart>
      <c:catAx>
        <c:axId val="165560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93808"/>
        <c:crosses val="autoZero"/>
        <c:auto val="1"/>
        <c:lblAlgn val="ctr"/>
        <c:lblOffset val="100"/>
        <c:noMultiLvlLbl val="0"/>
      </c:catAx>
      <c:valAx>
        <c:axId val="1655593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05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'Resumen Testing'!$AK$26:$AK$30</c:f>
              <c:strCache>
                <c:ptCount val="5"/>
                <c:pt idx="0">
                  <c:v>Ini. Sesion </c:v>
                </c:pt>
                <c:pt idx="1">
                  <c:v>Procesamiento</c:v>
                </c:pt>
                <c:pt idx="2">
                  <c:v>Gestion</c:v>
                </c:pt>
                <c:pt idx="3">
                  <c:v>ABM Usrs</c:v>
                </c:pt>
                <c:pt idx="4">
                  <c:v>ABM Producto</c:v>
                </c:pt>
              </c:strCache>
            </c:strRef>
          </c:cat>
          <c:val>
            <c:numRef>
              <c:f>'Resumen Testing'!$AL$26:$AL$30</c:f>
              <c:numCache>
                <c:formatCode>General</c:formatCode>
                <c:ptCount val="5"/>
                <c:pt idx="0">
                  <c:v>4</c:v>
                </c:pt>
                <c:pt idx="1">
                  <c:v>37</c:v>
                </c:pt>
                <c:pt idx="2">
                  <c:v>34</c:v>
                </c:pt>
                <c:pt idx="3">
                  <c:v>15</c:v>
                </c:pt>
                <c:pt idx="4">
                  <c:v>16</c:v>
                </c:pt>
              </c:numCache>
            </c:numRef>
          </c:val>
        </c:ser>
        <c:dLbls>
          <c:showLegendKey val="0"/>
          <c:showVal val="0"/>
          <c:showCatName val="0"/>
          <c:showSerName val="0"/>
          <c:showPercent val="0"/>
          <c:showBubbleSize val="0"/>
        </c:dLbls>
        <c:gapWidth val="182"/>
        <c:axId val="1836768512"/>
        <c:axId val="1836767424"/>
      </c:barChart>
      <c:catAx>
        <c:axId val="183676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67424"/>
        <c:crosses val="autoZero"/>
        <c:auto val="1"/>
        <c:lblAlgn val="ctr"/>
        <c:lblOffset val="100"/>
        <c:noMultiLvlLbl val="0"/>
      </c:catAx>
      <c:valAx>
        <c:axId val="183676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68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3.png"/><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1724025</xdr:colOff>
      <xdr:row>3</xdr:row>
      <xdr:rowOff>180976</xdr:rowOff>
    </xdr:from>
    <xdr:to>
      <xdr:col>7</xdr:col>
      <xdr:colOff>285750</xdr:colOff>
      <xdr:row>12</xdr:row>
      <xdr:rowOff>17690</xdr:rowOff>
    </xdr:to>
    <xdr:pic>
      <xdr:nvPicPr>
        <xdr:cNvPr id="2" name="Picture 1" descr="Logo PES.png"/>
        <xdr:cNvPicPr>
          <a:picLocks noChangeAspect="1"/>
        </xdr:cNvPicPr>
      </xdr:nvPicPr>
      <xdr:blipFill>
        <a:blip xmlns:r="http://schemas.openxmlformats.org/officeDocument/2006/relationships" r:embed="rId1" cstate="print"/>
        <a:stretch>
          <a:fillRect/>
        </a:stretch>
      </xdr:blipFill>
      <xdr:spPr>
        <a:xfrm>
          <a:off x="3552825" y="1533526"/>
          <a:ext cx="2171700" cy="15512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9</xdr:row>
      <xdr:rowOff>80961</xdr:rowOff>
    </xdr:from>
    <xdr:to>
      <xdr:col>10</xdr:col>
      <xdr:colOff>200025</xdr:colOff>
      <xdr:row>26</xdr:row>
      <xdr:rowOff>85724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49</xdr:row>
      <xdr:rowOff>138112</xdr:rowOff>
    </xdr:from>
    <xdr:to>
      <xdr:col>9</xdr:col>
      <xdr:colOff>304800</xdr:colOff>
      <xdr:row>64</xdr:row>
      <xdr:rowOff>23812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581026</xdr:colOff>
      <xdr:row>48</xdr:row>
      <xdr:rowOff>133350</xdr:rowOff>
    </xdr:from>
    <xdr:to>
      <xdr:col>24</xdr:col>
      <xdr:colOff>75358</xdr:colOff>
      <xdr:row>64</xdr:row>
      <xdr:rowOff>85725</xdr:rowOff>
    </xdr:to>
    <xdr:pic>
      <xdr:nvPicPr>
        <xdr:cNvPr id="3" name="Picture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82276" y="8848725"/>
          <a:ext cx="3761532" cy="3000375"/>
        </a:xfrm>
        <a:prstGeom prst="rect">
          <a:avLst/>
        </a:prstGeom>
      </xdr:spPr>
    </xdr:pic>
    <xdr:clientData/>
  </xdr:twoCellAnchor>
  <xdr:twoCellAnchor editAs="oneCell">
    <xdr:from>
      <xdr:col>11</xdr:col>
      <xdr:colOff>76200</xdr:colOff>
      <xdr:row>48</xdr:row>
      <xdr:rowOff>87125</xdr:rowOff>
    </xdr:from>
    <xdr:to>
      <xdr:col>18</xdr:col>
      <xdr:colOff>83325</xdr:colOff>
      <xdr:row>65</xdr:row>
      <xdr:rowOff>16650</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81800" y="8802500"/>
          <a:ext cx="3912375" cy="3168025"/>
        </a:xfrm>
        <a:prstGeom prst="rect">
          <a:avLst/>
        </a:prstGeom>
      </xdr:spPr>
    </xdr:pic>
    <xdr:clientData/>
  </xdr:twoCellAnchor>
  <xdr:twoCellAnchor>
    <xdr:from>
      <xdr:col>2</xdr:col>
      <xdr:colOff>119062</xdr:colOff>
      <xdr:row>28</xdr:row>
      <xdr:rowOff>123825</xdr:rowOff>
    </xdr:from>
    <xdr:to>
      <xdr:col>9</xdr:col>
      <xdr:colOff>423862</xdr:colOff>
      <xdr:row>44</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528637</xdr:colOff>
      <xdr:row>69</xdr:row>
      <xdr:rowOff>52387</xdr:rowOff>
    </xdr:from>
    <xdr:to>
      <xdr:col>20</xdr:col>
      <xdr:colOff>223837</xdr:colOff>
      <xdr:row>83</xdr:row>
      <xdr:rowOff>128587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552450</xdr:colOff>
      <xdr:row>69</xdr:row>
      <xdr:rowOff>90487</xdr:rowOff>
    </xdr:from>
    <xdr:to>
      <xdr:col>9</xdr:col>
      <xdr:colOff>247650</xdr:colOff>
      <xdr:row>83</xdr:row>
      <xdr:rowOff>166687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36398</xdr:colOff>
      <xdr:row>93</xdr:row>
      <xdr:rowOff>76200</xdr:rowOff>
    </xdr:from>
    <xdr:to>
      <xdr:col>5</xdr:col>
      <xdr:colOff>76200</xdr:colOff>
      <xdr:row>115</xdr:row>
      <xdr:rowOff>51012</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5998" y="17745075"/>
          <a:ext cx="2478202" cy="4165812"/>
        </a:xfrm>
        <a:prstGeom prst="rect">
          <a:avLst/>
        </a:prstGeom>
      </xdr:spPr>
    </xdr:pic>
    <xdr:clientData/>
  </xdr:twoCellAnchor>
  <xdr:twoCellAnchor editAs="oneCell">
    <xdr:from>
      <xdr:col>5</xdr:col>
      <xdr:colOff>333375</xdr:colOff>
      <xdr:row>93</xdr:row>
      <xdr:rowOff>95250</xdr:rowOff>
    </xdr:from>
    <xdr:to>
      <xdr:col>9</xdr:col>
      <xdr:colOff>219075</xdr:colOff>
      <xdr:row>99</xdr:row>
      <xdr:rowOff>13021</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381375" y="17764125"/>
          <a:ext cx="2324100" cy="1060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85725</xdr:colOff>
      <xdr:row>25</xdr:row>
      <xdr:rowOff>122910</xdr:rowOff>
    </xdr:from>
    <xdr:to>
      <xdr:col>4</xdr:col>
      <xdr:colOff>9915</xdr:colOff>
      <xdr:row>56</xdr:row>
      <xdr:rowOff>76200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 y="7933410"/>
          <a:ext cx="7115565" cy="5858790"/>
        </a:xfrm>
        <a:prstGeom prst="rect">
          <a:avLst/>
        </a:prstGeom>
      </xdr:spPr>
    </xdr:pic>
    <xdr:clientData/>
  </xdr:twoCellAnchor>
  <xdr:twoCellAnchor editAs="oneCell">
    <xdr:from>
      <xdr:col>3</xdr:col>
      <xdr:colOff>876300</xdr:colOff>
      <xdr:row>25</xdr:row>
      <xdr:rowOff>120245</xdr:rowOff>
    </xdr:from>
    <xdr:to>
      <xdr:col>11</xdr:col>
      <xdr:colOff>157617</xdr:colOff>
      <xdr:row>56</xdr:row>
      <xdr:rowOff>66674</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67550" y="10978745"/>
          <a:ext cx="6739392" cy="5851929"/>
        </a:xfrm>
        <a:prstGeom prst="rect">
          <a:avLst/>
        </a:prstGeom>
      </xdr:spPr>
    </xdr:pic>
    <xdr:clientData/>
  </xdr:twoCellAnchor>
  <xdr:twoCellAnchor editAs="oneCell">
    <xdr:from>
      <xdr:col>0</xdr:col>
      <xdr:colOff>142875</xdr:colOff>
      <xdr:row>58</xdr:row>
      <xdr:rowOff>104775</xdr:rowOff>
    </xdr:from>
    <xdr:to>
      <xdr:col>2</xdr:col>
      <xdr:colOff>535489</xdr:colOff>
      <xdr:row>70</xdr:row>
      <xdr:rowOff>95250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14201775"/>
          <a:ext cx="5012239" cy="2276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test:7" TargetMode="External"/><Relationship Id="rId18" Type="http://schemas.openxmlformats.org/officeDocument/2006/relationships/hyperlink" Target="test:5" TargetMode="External"/><Relationship Id="rId26" Type="http://schemas.openxmlformats.org/officeDocument/2006/relationships/hyperlink" Target="test:20" TargetMode="External"/><Relationship Id="rId3" Type="http://schemas.openxmlformats.org/officeDocument/2006/relationships/hyperlink" Target="test:28" TargetMode="External"/><Relationship Id="rId21" Type="http://schemas.openxmlformats.org/officeDocument/2006/relationships/hyperlink" Target="test:16" TargetMode="External"/><Relationship Id="rId34" Type="http://schemas.openxmlformats.org/officeDocument/2006/relationships/hyperlink" Target="test:29" TargetMode="External"/><Relationship Id="rId7" Type="http://schemas.openxmlformats.org/officeDocument/2006/relationships/hyperlink" Target="test:24" TargetMode="External"/><Relationship Id="rId12" Type="http://schemas.openxmlformats.org/officeDocument/2006/relationships/hyperlink" Target="test:26" TargetMode="External"/><Relationship Id="rId17" Type="http://schemas.openxmlformats.org/officeDocument/2006/relationships/hyperlink" Target="test:4" TargetMode="External"/><Relationship Id="rId25" Type="http://schemas.openxmlformats.org/officeDocument/2006/relationships/hyperlink" Target="test:14" TargetMode="External"/><Relationship Id="rId33" Type="http://schemas.openxmlformats.org/officeDocument/2006/relationships/hyperlink" Target="test:11" TargetMode="External"/><Relationship Id="rId2" Type="http://schemas.openxmlformats.org/officeDocument/2006/relationships/hyperlink" Target="test:24" TargetMode="External"/><Relationship Id="rId16" Type="http://schemas.openxmlformats.org/officeDocument/2006/relationships/hyperlink" Target="test:8" TargetMode="External"/><Relationship Id="rId20" Type="http://schemas.openxmlformats.org/officeDocument/2006/relationships/hyperlink" Target="test:15" TargetMode="External"/><Relationship Id="rId29" Type="http://schemas.openxmlformats.org/officeDocument/2006/relationships/hyperlink" Target="test:9" TargetMode="External"/><Relationship Id="rId1" Type="http://schemas.openxmlformats.org/officeDocument/2006/relationships/hyperlink" Target="test:3" TargetMode="External"/><Relationship Id="rId6" Type="http://schemas.openxmlformats.org/officeDocument/2006/relationships/hyperlink" Target="test:3" TargetMode="External"/><Relationship Id="rId11" Type="http://schemas.openxmlformats.org/officeDocument/2006/relationships/hyperlink" Target="test:28" TargetMode="External"/><Relationship Id="rId24" Type="http://schemas.openxmlformats.org/officeDocument/2006/relationships/hyperlink" Target="test:13" TargetMode="External"/><Relationship Id="rId32" Type="http://schemas.openxmlformats.org/officeDocument/2006/relationships/hyperlink" Target="test:10" TargetMode="External"/><Relationship Id="rId5" Type="http://schemas.openxmlformats.org/officeDocument/2006/relationships/hyperlink" Target="test:4" TargetMode="External"/><Relationship Id="rId15" Type="http://schemas.openxmlformats.org/officeDocument/2006/relationships/hyperlink" Target="test:27" TargetMode="External"/><Relationship Id="rId23" Type="http://schemas.openxmlformats.org/officeDocument/2006/relationships/hyperlink" Target="test:17" TargetMode="External"/><Relationship Id="rId28" Type="http://schemas.openxmlformats.org/officeDocument/2006/relationships/hyperlink" Target="test:19" TargetMode="External"/><Relationship Id="rId10" Type="http://schemas.openxmlformats.org/officeDocument/2006/relationships/hyperlink" Target="test:22" TargetMode="External"/><Relationship Id="rId19" Type="http://schemas.openxmlformats.org/officeDocument/2006/relationships/hyperlink" Target="test:1" TargetMode="External"/><Relationship Id="rId31" Type="http://schemas.openxmlformats.org/officeDocument/2006/relationships/hyperlink" Target="test:2" TargetMode="External"/><Relationship Id="rId4" Type="http://schemas.openxmlformats.org/officeDocument/2006/relationships/hyperlink" Target="test:21" TargetMode="External"/><Relationship Id="rId9" Type="http://schemas.openxmlformats.org/officeDocument/2006/relationships/hyperlink" Target="test:25" TargetMode="External"/><Relationship Id="rId14" Type="http://schemas.openxmlformats.org/officeDocument/2006/relationships/hyperlink" Target="test:6" TargetMode="External"/><Relationship Id="rId22" Type="http://schemas.openxmlformats.org/officeDocument/2006/relationships/hyperlink" Target="test:12" TargetMode="External"/><Relationship Id="rId27" Type="http://schemas.openxmlformats.org/officeDocument/2006/relationships/hyperlink" Target="test:18" TargetMode="External"/><Relationship Id="rId30" Type="http://schemas.openxmlformats.org/officeDocument/2006/relationships/hyperlink" Target="test:0" TargetMode="External"/><Relationship Id="rId35" Type="http://schemas.openxmlformats.org/officeDocument/2006/relationships/printerSettings" Target="../printerSettings/printerSettings4.bin"/><Relationship Id="rId8" Type="http://schemas.openxmlformats.org/officeDocument/2006/relationships/hyperlink" Target="test:21"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sales@sony.com" TargetMode="External"/><Relationship Id="rId13" Type="http://schemas.openxmlformats.org/officeDocument/2006/relationships/drawing" Target="../drawings/drawing3.xml"/><Relationship Id="rId3" Type="http://schemas.openxmlformats.org/officeDocument/2006/relationships/hyperlink" Target="mailto:sales@tcomboTcombo.com" TargetMode="External"/><Relationship Id="rId7" Type="http://schemas.openxmlformats.org/officeDocument/2006/relationships/hyperlink" Target="mailto:sales@paperbackPaperback.com" TargetMode="External"/><Relationship Id="rId12" Type="http://schemas.openxmlformats.org/officeDocument/2006/relationships/printerSettings" Target="../printerSettings/printerSettings5.bin"/><Relationship Id="rId2" Type="http://schemas.openxmlformats.org/officeDocument/2006/relationships/hyperlink" Target="mailto:sales@louisGarneau.com" TargetMode="External"/><Relationship Id="rId1" Type="http://schemas.openxmlformats.org/officeDocument/2006/relationships/hyperlink" Target="mailto:sales@pearlIzumi.com" TargetMode="External"/><Relationship Id="rId6" Type="http://schemas.openxmlformats.org/officeDocument/2006/relationships/hyperlink" Target="mailto:sales@newBalanace.com" TargetMode="External"/><Relationship Id="rId11" Type="http://schemas.openxmlformats.org/officeDocument/2006/relationships/hyperlink" Target="mailto:sales@ciyoyoCIYOYO.com" TargetMode="External"/><Relationship Id="rId5" Type="http://schemas.openxmlformats.org/officeDocument/2006/relationships/hyperlink" Target="mailto:sales@komodosport.com" TargetMode="External"/><Relationship Id="rId10" Type="http://schemas.openxmlformats.org/officeDocument/2006/relationships/hyperlink" Target="mailto:sales@westernDigital.com" TargetMode="External"/><Relationship Id="rId4" Type="http://schemas.openxmlformats.org/officeDocument/2006/relationships/hyperlink" Target="mailto:sales@nike.com" TargetMode="External"/><Relationship Id="rId9" Type="http://schemas.openxmlformats.org/officeDocument/2006/relationships/hyperlink" Target="mailto:sales@amazon.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
  <sheetViews>
    <sheetView tabSelected="1" workbookViewId="0">
      <selection activeCell="O10" sqref="O10"/>
    </sheetView>
  </sheetViews>
  <sheetFormatPr defaultRowHeight="15" x14ac:dyDescent="0.25"/>
  <cols>
    <col min="4" max="4" width="26.7109375" bestFit="1" customWidth="1"/>
  </cols>
  <sheetData>
    <row r="1" spans="1:15" x14ac:dyDescent="0.25">
      <c r="A1" s="10"/>
      <c r="B1" s="10"/>
      <c r="C1" s="10"/>
      <c r="D1" s="10"/>
      <c r="E1" s="10"/>
      <c r="F1" s="10"/>
      <c r="G1" s="10"/>
      <c r="H1" s="10"/>
      <c r="I1" s="10"/>
      <c r="J1" s="10"/>
      <c r="K1" s="10"/>
      <c r="L1" s="10"/>
      <c r="M1" s="10"/>
      <c r="N1" s="10"/>
      <c r="O1" s="10"/>
    </row>
    <row r="2" spans="1:15" ht="31.5" x14ac:dyDescent="0.5">
      <c r="A2" s="10"/>
      <c r="B2" s="10"/>
      <c r="C2" s="10"/>
      <c r="D2" s="59" t="s">
        <v>43</v>
      </c>
      <c r="E2" s="59"/>
      <c r="F2" s="59"/>
      <c r="G2" s="59"/>
      <c r="H2" s="59"/>
      <c r="I2" s="59"/>
      <c r="J2" s="59"/>
      <c r="K2" s="10"/>
      <c r="L2" s="10"/>
      <c r="M2" s="10"/>
      <c r="N2" s="10"/>
      <c r="O2" s="10"/>
    </row>
    <row r="3" spans="1:15" x14ac:dyDescent="0.25">
      <c r="A3" s="10"/>
      <c r="B3" s="10"/>
      <c r="C3" s="10"/>
      <c r="D3" s="10"/>
      <c r="E3" s="10"/>
      <c r="F3" s="10"/>
      <c r="G3" s="10"/>
      <c r="H3" s="10"/>
      <c r="I3" s="10"/>
      <c r="J3" s="10"/>
      <c r="K3" s="10"/>
      <c r="L3" s="10"/>
      <c r="M3" s="10"/>
      <c r="N3" s="10"/>
      <c r="O3" s="10"/>
    </row>
    <row r="4" spans="1:15" x14ac:dyDescent="0.25">
      <c r="A4" s="10"/>
      <c r="B4" s="10"/>
      <c r="C4" s="10"/>
      <c r="D4" s="10"/>
      <c r="E4" s="10"/>
      <c r="F4" s="10"/>
      <c r="G4" s="10"/>
      <c r="H4" s="10"/>
      <c r="I4" s="10"/>
      <c r="J4" s="10"/>
      <c r="K4" s="10"/>
      <c r="L4" s="10"/>
      <c r="M4" s="10"/>
      <c r="N4" s="10"/>
      <c r="O4" s="10"/>
    </row>
    <row r="5" spans="1:15" x14ac:dyDescent="0.25">
      <c r="A5" s="10"/>
      <c r="B5" s="10"/>
      <c r="C5" s="10"/>
      <c r="D5" s="10"/>
      <c r="E5" s="10"/>
      <c r="F5" s="10"/>
      <c r="G5" s="10"/>
      <c r="H5" s="10"/>
      <c r="I5" s="10"/>
      <c r="J5" s="10"/>
      <c r="K5" s="10"/>
      <c r="L5" s="10"/>
      <c r="M5" s="10"/>
      <c r="N5" s="10"/>
      <c r="O5" s="10"/>
    </row>
    <row r="6" spans="1:15" x14ac:dyDescent="0.25">
      <c r="A6" s="10"/>
      <c r="B6" s="10"/>
      <c r="C6" s="10"/>
      <c r="D6" s="10"/>
      <c r="E6" s="10"/>
      <c r="F6" s="10"/>
      <c r="G6" s="10"/>
      <c r="H6" s="10"/>
      <c r="I6" s="10"/>
      <c r="J6" s="10"/>
      <c r="K6" s="10"/>
      <c r="L6" s="10"/>
      <c r="M6" s="10"/>
      <c r="N6" s="10"/>
      <c r="O6" s="10"/>
    </row>
    <row r="7" spans="1:15" x14ac:dyDescent="0.25">
      <c r="A7" s="10"/>
      <c r="B7" s="10"/>
      <c r="C7" s="10"/>
      <c r="D7" s="10"/>
      <c r="E7" s="10"/>
      <c r="F7" s="10"/>
      <c r="G7" s="10"/>
      <c r="H7" s="10"/>
      <c r="I7" s="10"/>
      <c r="J7" s="10"/>
      <c r="K7" s="10"/>
      <c r="L7" s="10"/>
      <c r="M7" s="10"/>
      <c r="N7" s="10"/>
      <c r="O7" s="10"/>
    </row>
    <row r="8" spans="1:15" x14ac:dyDescent="0.25">
      <c r="A8" s="10"/>
      <c r="B8" s="10"/>
      <c r="C8" s="10"/>
      <c r="D8" s="10"/>
      <c r="E8" s="10"/>
      <c r="F8" s="10"/>
      <c r="G8" s="10"/>
      <c r="H8" s="10"/>
      <c r="I8" s="10"/>
      <c r="J8" s="10"/>
      <c r="K8" s="10"/>
      <c r="L8" s="10"/>
      <c r="M8" s="10"/>
      <c r="N8" s="10"/>
      <c r="O8" s="10"/>
    </row>
    <row r="9" spans="1:15" x14ac:dyDescent="0.25">
      <c r="A9" s="10"/>
      <c r="B9" s="10"/>
      <c r="C9" s="10"/>
      <c r="D9" s="10"/>
      <c r="E9" s="10"/>
      <c r="F9" s="10"/>
      <c r="G9" s="10"/>
      <c r="H9" s="10"/>
      <c r="I9" s="10"/>
      <c r="J9" s="10"/>
      <c r="K9" s="10"/>
      <c r="L9" s="10"/>
      <c r="M9" s="10"/>
      <c r="N9" s="10"/>
      <c r="O9" s="10"/>
    </row>
    <row r="10" spans="1:15" x14ac:dyDescent="0.25">
      <c r="A10" s="10"/>
      <c r="B10" s="10"/>
      <c r="C10" s="10"/>
      <c r="D10" s="10"/>
      <c r="E10" s="10"/>
      <c r="F10" s="10"/>
      <c r="G10" s="10"/>
      <c r="H10" s="10"/>
      <c r="I10" s="10"/>
      <c r="J10" s="10"/>
      <c r="K10" s="10"/>
      <c r="L10" s="10"/>
      <c r="M10" s="10"/>
      <c r="N10" s="10"/>
      <c r="O10" s="10"/>
    </row>
    <row r="11" spans="1:15" x14ac:dyDescent="0.25">
      <c r="A11" s="10"/>
      <c r="B11" s="10"/>
      <c r="C11" s="10"/>
      <c r="D11" s="10"/>
      <c r="E11" s="10"/>
      <c r="F11" s="10"/>
      <c r="G11" s="10"/>
      <c r="H11" s="10"/>
      <c r="I11" s="10"/>
      <c r="J11" s="10"/>
      <c r="K11" s="10"/>
      <c r="L11" s="10"/>
      <c r="M11" s="10"/>
      <c r="N11" s="10"/>
      <c r="O11" s="10"/>
    </row>
    <row r="12" spans="1:15" x14ac:dyDescent="0.25">
      <c r="A12" s="10"/>
      <c r="B12" s="10"/>
      <c r="C12" s="10"/>
      <c r="D12" s="10"/>
      <c r="E12" s="10"/>
      <c r="F12" s="10"/>
      <c r="G12" s="10"/>
      <c r="H12" s="10"/>
      <c r="I12" s="10"/>
      <c r="J12" s="10"/>
      <c r="K12" s="10"/>
      <c r="L12" s="10"/>
      <c r="M12" s="10"/>
      <c r="N12" s="10"/>
      <c r="O12" s="10"/>
    </row>
    <row r="13" spans="1:15" x14ac:dyDescent="0.25">
      <c r="A13" s="10"/>
      <c r="B13" s="10"/>
      <c r="C13" s="10"/>
      <c r="D13" s="10"/>
      <c r="E13" s="10"/>
      <c r="F13" s="10"/>
      <c r="G13" s="10"/>
      <c r="H13" s="10"/>
      <c r="I13" s="10"/>
      <c r="J13" s="10"/>
      <c r="K13" s="10"/>
      <c r="L13" s="10"/>
      <c r="M13" s="10"/>
      <c r="N13" s="10"/>
      <c r="O13" s="10"/>
    </row>
    <row r="14" spans="1:15" x14ac:dyDescent="0.25">
      <c r="A14" s="10"/>
      <c r="B14" s="10"/>
      <c r="C14" s="10"/>
      <c r="D14" s="10"/>
      <c r="E14" s="62" t="s">
        <v>42</v>
      </c>
      <c r="F14" s="62"/>
      <c r="G14" s="62"/>
      <c r="H14" s="10"/>
      <c r="I14" s="10"/>
      <c r="J14" s="10"/>
      <c r="K14" s="10"/>
      <c r="L14" s="10"/>
      <c r="M14" s="10"/>
      <c r="N14" s="10"/>
      <c r="O14" s="10"/>
    </row>
    <row r="15" spans="1:15" x14ac:dyDescent="0.25">
      <c r="A15" s="10"/>
      <c r="B15" s="10"/>
      <c r="C15" s="10"/>
      <c r="D15" s="10"/>
      <c r="E15" s="10"/>
      <c r="F15" s="10"/>
      <c r="G15" s="10"/>
      <c r="H15" s="10"/>
      <c r="I15" s="10"/>
      <c r="J15" s="10"/>
      <c r="K15" s="10"/>
      <c r="L15" s="10"/>
      <c r="M15" s="10"/>
      <c r="N15" s="10"/>
      <c r="O15" s="10"/>
    </row>
    <row r="16" spans="1:15" x14ac:dyDescent="0.25">
      <c r="A16" s="10"/>
      <c r="B16" s="10"/>
      <c r="C16" s="10"/>
      <c r="D16" s="10"/>
      <c r="E16" s="10"/>
      <c r="F16" s="10"/>
      <c r="G16" s="10"/>
      <c r="H16" s="10"/>
      <c r="I16" s="10"/>
      <c r="J16" s="10"/>
      <c r="K16" s="10"/>
      <c r="L16" s="10"/>
      <c r="M16" s="10"/>
      <c r="N16" s="10"/>
      <c r="O16" s="10"/>
    </row>
    <row r="17" spans="1:15" x14ac:dyDescent="0.25">
      <c r="A17" s="10"/>
      <c r="B17" s="10"/>
      <c r="C17" s="10"/>
      <c r="E17" s="54"/>
      <c r="F17" s="54"/>
      <c r="G17" s="54"/>
      <c r="H17" s="54"/>
      <c r="I17" s="54"/>
      <c r="J17" s="54"/>
      <c r="K17" s="54"/>
      <c r="L17" s="10"/>
      <c r="M17" s="10"/>
      <c r="N17" s="10"/>
      <c r="O17" s="10"/>
    </row>
    <row r="18" spans="1:15" x14ac:dyDescent="0.25">
      <c r="A18" s="10"/>
      <c r="B18" s="10"/>
      <c r="C18" s="10"/>
      <c r="D18" s="11" t="s">
        <v>40</v>
      </c>
      <c r="E18" s="60" t="s">
        <v>41</v>
      </c>
      <c r="F18" s="60"/>
      <c r="G18" s="60"/>
      <c r="H18" s="60"/>
      <c r="I18" s="60"/>
      <c r="J18" s="60"/>
      <c r="K18" s="60"/>
      <c r="L18" s="10"/>
      <c r="M18" s="10"/>
      <c r="N18" s="10"/>
      <c r="O18" s="10"/>
    </row>
    <row r="19" spans="1:15" x14ac:dyDescent="0.25">
      <c r="A19" s="10"/>
      <c r="B19" s="10"/>
      <c r="C19" s="10"/>
      <c r="D19" s="10" t="s">
        <v>683</v>
      </c>
      <c r="E19" s="54" t="s">
        <v>684</v>
      </c>
      <c r="F19" s="54"/>
      <c r="G19" s="54"/>
      <c r="H19" s="54"/>
      <c r="I19" s="54"/>
      <c r="J19" s="54"/>
      <c r="K19" s="54"/>
      <c r="L19" s="10"/>
      <c r="M19" s="10"/>
      <c r="N19" s="10"/>
      <c r="O19" s="10"/>
    </row>
    <row r="20" spans="1:15" x14ac:dyDescent="0.25">
      <c r="A20" s="10"/>
      <c r="B20" s="10"/>
      <c r="C20" s="10"/>
      <c r="D20" s="10" t="s">
        <v>685</v>
      </c>
      <c r="E20" s="54" t="s">
        <v>686</v>
      </c>
      <c r="F20" s="54"/>
      <c r="G20" s="54"/>
      <c r="H20" s="54"/>
      <c r="I20" s="54"/>
      <c r="J20" s="54"/>
      <c r="K20" s="54"/>
      <c r="L20" s="10"/>
      <c r="M20" s="10"/>
      <c r="N20" s="10"/>
      <c r="O20" s="10"/>
    </row>
    <row r="21" spans="1:15" x14ac:dyDescent="0.25">
      <c r="A21" s="10"/>
      <c r="B21" s="10"/>
      <c r="C21" s="10"/>
      <c r="D21" s="10" t="s">
        <v>687</v>
      </c>
      <c r="E21" s="54" t="s">
        <v>690</v>
      </c>
      <c r="F21" s="54"/>
      <c r="G21" s="54"/>
      <c r="H21" s="54"/>
      <c r="I21" s="54"/>
      <c r="J21" s="54"/>
      <c r="K21" s="54"/>
      <c r="L21" s="10"/>
      <c r="M21" s="10"/>
      <c r="N21" s="10"/>
      <c r="O21" s="10"/>
    </row>
    <row r="22" spans="1:15" x14ac:dyDescent="0.25">
      <c r="A22" s="10"/>
      <c r="B22" s="10"/>
      <c r="C22" s="10"/>
      <c r="D22" s="10"/>
      <c r="E22" s="12"/>
      <c r="F22" s="12"/>
      <c r="G22" s="12"/>
      <c r="H22" s="12"/>
      <c r="I22" s="12"/>
      <c r="J22" s="12"/>
      <c r="K22" s="12"/>
      <c r="L22" s="10"/>
      <c r="M22" s="10"/>
      <c r="N22" s="10"/>
      <c r="O22" s="10"/>
    </row>
    <row r="23" spans="1:15" x14ac:dyDescent="0.25">
      <c r="A23" s="10"/>
      <c r="B23" s="10"/>
      <c r="C23" s="10"/>
      <c r="D23" s="11" t="s">
        <v>23</v>
      </c>
      <c r="E23" s="60" t="s">
        <v>24</v>
      </c>
      <c r="F23" s="60"/>
      <c r="G23" s="60"/>
      <c r="H23" s="60"/>
      <c r="I23" s="60"/>
      <c r="J23" s="60"/>
      <c r="K23" s="60"/>
      <c r="L23" s="10"/>
      <c r="M23" s="10"/>
      <c r="N23" s="10"/>
      <c r="O23" s="10"/>
    </row>
    <row r="24" spans="1:15" x14ac:dyDescent="0.25">
      <c r="A24" s="10"/>
      <c r="B24" s="10"/>
      <c r="C24" s="10"/>
      <c r="D24" s="10" t="s">
        <v>688</v>
      </c>
      <c r="E24" s="61" t="s">
        <v>696</v>
      </c>
      <c r="F24" s="61"/>
      <c r="G24" s="61"/>
      <c r="H24" s="61"/>
      <c r="I24" s="61"/>
      <c r="J24" s="61"/>
      <c r="K24" s="61"/>
      <c r="L24" s="10"/>
      <c r="M24" s="10"/>
      <c r="N24" s="10"/>
      <c r="O24" s="10"/>
    </row>
    <row r="25" spans="1:15" x14ac:dyDescent="0.25">
      <c r="A25" s="10"/>
      <c r="B25" s="10"/>
      <c r="C25" s="10"/>
      <c r="D25" s="10" t="s">
        <v>689</v>
      </c>
      <c r="E25" s="61" t="s">
        <v>697</v>
      </c>
      <c r="F25" s="61"/>
      <c r="G25" s="61"/>
      <c r="H25" s="61"/>
      <c r="I25" s="61"/>
      <c r="J25" s="61"/>
      <c r="K25" s="61"/>
      <c r="L25" s="10"/>
      <c r="M25" s="10"/>
      <c r="N25" s="10"/>
      <c r="O25" s="10"/>
    </row>
    <row r="26" spans="1:15" x14ac:dyDescent="0.25">
      <c r="A26" s="10"/>
      <c r="B26" s="10"/>
      <c r="C26" s="10"/>
      <c r="D26" s="10" t="s">
        <v>22</v>
      </c>
      <c r="E26" s="61" t="s">
        <v>698</v>
      </c>
      <c r="F26" s="61"/>
      <c r="G26" s="61"/>
      <c r="H26" s="61"/>
      <c r="I26" s="61"/>
      <c r="J26" s="61"/>
      <c r="K26" s="61"/>
      <c r="L26" s="10"/>
      <c r="M26" s="10"/>
      <c r="N26" s="10"/>
      <c r="O26" s="10"/>
    </row>
    <row r="27" spans="1:15" x14ac:dyDescent="0.25">
      <c r="A27" s="10"/>
      <c r="B27" s="10"/>
      <c r="C27" s="10"/>
      <c r="D27" s="10"/>
      <c r="E27" s="10"/>
      <c r="F27" s="10"/>
      <c r="G27" s="10"/>
      <c r="H27" s="10"/>
      <c r="I27" s="10"/>
      <c r="J27" s="10"/>
      <c r="K27" s="10"/>
      <c r="L27" s="10"/>
      <c r="M27" s="10"/>
      <c r="N27" s="10"/>
      <c r="O27" s="10"/>
    </row>
    <row r="28" spans="1:15" x14ac:dyDescent="0.25">
      <c r="A28" s="10"/>
      <c r="B28" s="10"/>
      <c r="C28" s="10"/>
      <c r="D28" s="10"/>
      <c r="E28" s="10"/>
      <c r="F28" s="10"/>
      <c r="G28" s="10"/>
      <c r="H28" s="10"/>
      <c r="I28" s="10"/>
      <c r="J28" s="10"/>
      <c r="K28" s="10"/>
      <c r="L28" s="10"/>
      <c r="M28" s="10"/>
      <c r="N28" s="10"/>
      <c r="O28" s="10"/>
    </row>
    <row r="29" spans="1:15" x14ac:dyDescent="0.25">
      <c r="A29" s="10"/>
      <c r="B29" s="10"/>
      <c r="C29" s="10"/>
      <c r="D29" s="10"/>
      <c r="E29" s="10"/>
      <c r="F29" s="10"/>
      <c r="G29" s="10"/>
      <c r="H29" s="10"/>
      <c r="I29" s="10"/>
      <c r="J29" s="10"/>
      <c r="K29" s="10"/>
      <c r="L29" s="10"/>
      <c r="M29" s="10"/>
      <c r="N29" s="10"/>
      <c r="O29" s="10"/>
    </row>
    <row r="30" spans="1:15" x14ac:dyDescent="0.25">
      <c r="A30" s="10"/>
      <c r="B30" s="10"/>
      <c r="C30" s="10"/>
      <c r="D30" s="10"/>
      <c r="E30" s="10"/>
      <c r="F30" s="10"/>
      <c r="G30" s="10"/>
      <c r="H30" s="10"/>
      <c r="I30" s="10"/>
      <c r="J30" s="10"/>
      <c r="K30" s="10"/>
      <c r="L30" s="10"/>
      <c r="M30" s="10"/>
      <c r="N30" s="10"/>
      <c r="O30" s="10"/>
    </row>
    <row r="31" spans="1:15" x14ac:dyDescent="0.25">
      <c r="A31" s="10"/>
      <c r="B31" s="10"/>
      <c r="C31" s="10"/>
      <c r="D31" s="10"/>
      <c r="E31" s="10"/>
      <c r="F31" s="10"/>
      <c r="G31" s="10"/>
      <c r="H31" s="10"/>
      <c r="I31" s="10"/>
      <c r="J31" s="10"/>
      <c r="K31" s="10"/>
      <c r="L31" s="10"/>
      <c r="M31" s="10"/>
      <c r="N31" s="10"/>
      <c r="O31" s="10"/>
    </row>
    <row r="32" spans="1:15" x14ac:dyDescent="0.25">
      <c r="A32" s="10"/>
      <c r="B32" s="10"/>
      <c r="C32" s="10"/>
      <c r="D32" s="10"/>
      <c r="E32" s="10"/>
      <c r="F32" s="10"/>
      <c r="G32" s="10"/>
      <c r="H32" s="10"/>
      <c r="I32" s="10"/>
      <c r="J32" s="10"/>
      <c r="K32" s="10"/>
      <c r="L32" s="10"/>
      <c r="M32" s="10"/>
      <c r="N32" s="10"/>
      <c r="O32" s="10"/>
    </row>
    <row r="33" spans="1:15" x14ac:dyDescent="0.25">
      <c r="A33" s="10"/>
      <c r="B33" s="10"/>
      <c r="C33" s="10"/>
      <c r="D33" s="10"/>
      <c r="E33" s="10"/>
      <c r="F33" s="10"/>
      <c r="G33" s="10"/>
      <c r="H33" s="10"/>
      <c r="I33" s="10"/>
      <c r="J33" s="10"/>
      <c r="K33" s="10"/>
      <c r="L33" s="10"/>
      <c r="M33" s="10"/>
      <c r="N33" s="10"/>
      <c r="O33" s="10"/>
    </row>
    <row r="34" spans="1:15" x14ac:dyDescent="0.25">
      <c r="A34" s="10"/>
      <c r="B34" s="10"/>
      <c r="C34" s="10"/>
      <c r="D34" s="10"/>
      <c r="E34" s="10"/>
      <c r="F34" s="10"/>
      <c r="G34" s="10"/>
      <c r="H34" s="10"/>
      <c r="I34" s="10"/>
      <c r="J34" s="10"/>
      <c r="K34" s="10"/>
      <c r="L34" s="10"/>
      <c r="M34" s="10"/>
      <c r="N34" s="10"/>
      <c r="O34" s="10"/>
    </row>
    <row r="35" spans="1:15" x14ac:dyDescent="0.25">
      <c r="A35" s="10"/>
      <c r="B35" s="10"/>
      <c r="C35" s="10"/>
      <c r="D35" s="10"/>
      <c r="E35" s="10"/>
      <c r="F35" s="10"/>
      <c r="G35" s="10"/>
      <c r="H35" s="10"/>
      <c r="I35" s="10"/>
      <c r="J35" s="10"/>
      <c r="K35" s="10"/>
      <c r="L35" s="10"/>
      <c r="M35" s="10"/>
      <c r="N35" s="10"/>
      <c r="O35" s="10"/>
    </row>
    <row r="36" spans="1:15" x14ac:dyDescent="0.25">
      <c r="A36" s="10"/>
      <c r="B36" s="10"/>
      <c r="C36" s="10"/>
      <c r="D36" s="10"/>
      <c r="E36" s="10"/>
      <c r="F36" s="10"/>
      <c r="G36" s="10"/>
      <c r="H36" s="10"/>
      <c r="I36" s="10"/>
      <c r="J36" s="10"/>
      <c r="K36" s="10"/>
      <c r="L36" s="10"/>
      <c r="M36" s="10"/>
      <c r="N36" s="10"/>
      <c r="O36" s="10"/>
    </row>
    <row r="37" spans="1:15" x14ac:dyDescent="0.25">
      <c r="A37" s="10"/>
      <c r="B37" s="10"/>
      <c r="C37" s="10"/>
      <c r="D37" s="10"/>
      <c r="E37" s="10"/>
      <c r="F37" s="10"/>
      <c r="G37" s="10"/>
      <c r="H37" s="10"/>
      <c r="I37" s="10"/>
      <c r="J37" s="10"/>
      <c r="K37" s="10"/>
      <c r="L37" s="10"/>
      <c r="M37" s="10"/>
      <c r="N37" s="10"/>
      <c r="O37" s="10"/>
    </row>
    <row r="38" spans="1:15" x14ac:dyDescent="0.25">
      <c r="A38" s="10"/>
      <c r="B38" s="10"/>
      <c r="C38" s="10"/>
      <c r="D38" s="10"/>
      <c r="E38" s="10"/>
      <c r="F38" s="10"/>
      <c r="G38" s="10"/>
      <c r="H38" s="10"/>
      <c r="I38" s="10"/>
      <c r="J38" s="10"/>
      <c r="K38" s="10"/>
      <c r="L38" s="10"/>
      <c r="M38" s="10"/>
      <c r="N38" s="10"/>
      <c r="O38" s="10"/>
    </row>
    <row r="39" spans="1:15" x14ac:dyDescent="0.25">
      <c r="A39" s="10"/>
      <c r="B39" s="10"/>
      <c r="C39" s="10"/>
      <c r="D39" s="10"/>
      <c r="E39" s="10"/>
      <c r="F39" s="10"/>
      <c r="G39" s="10"/>
      <c r="H39" s="10"/>
      <c r="I39" s="10"/>
      <c r="J39" s="10"/>
      <c r="K39" s="10"/>
      <c r="L39" s="10"/>
      <c r="M39" s="10"/>
      <c r="N39" s="10"/>
      <c r="O39" s="10"/>
    </row>
    <row r="40" spans="1:15" x14ac:dyDescent="0.25">
      <c r="A40" s="10"/>
      <c r="B40" s="10"/>
      <c r="C40" s="10"/>
      <c r="D40" s="10"/>
      <c r="E40" s="10"/>
      <c r="F40" s="10"/>
      <c r="G40" s="10"/>
      <c r="H40" s="10"/>
      <c r="I40" s="10"/>
      <c r="J40" s="10"/>
      <c r="K40" s="10"/>
      <c r="L40" s="10"/>
      <c r="M40" s="10"/>
      <c r="N40" s="10"/>
      <c r="O40" s="10"/>
    </row>
    <row r="41" spans="1:15" x14ac:dyDescent="0.25">
      <c r="A41" s="10"/>
      <c r="B41" s="10"/>
      <c r="C41" s="10"/>
      <c r="D41" s="10"/>
      <c r="E41" s="10"/>
      <c r="F41" s="10"/>
      <c r="G41" s="10"/>
      <c r="H41" s="10"/>
      <c r="I41" s="10"/>
      <c r="J41" s="10"/>
      <c r="K41" s="10"/>
      <c r="L41" s="10"/>
      <c r="M41" s="10"/>
      <c r="N41" s="10"/>
      <c r="O41" s="10"/>
    </row>
    <row r="42" spans="1:15" x14ac:dyDescent="0.25">
      <c r="A42" s="10"/>
      <c r="B42" s="10"/>
      <c r="C42" s="10"/>
      <c r="D42" s="10"/>
      <c r="E42" s="10"/>
      <c r="F42" s="10"/>
      <c r="G42" s="10"/>
      <c r="H42" s="10"/>
      <c r="I42" s="10"/>
      <c r="J42" s="10"/>
      <c r="K42" s="10"/>
      <c r="L42" s="10"/>
      <c r="M42" s="10"/>
      <c r="N42" s="10"/>
      <c r="O42" s="10"/>
    </row>
    <row r="43" spans="1:15" x14ac:dyDescent="0.25">
      <c r="A43" s="10"/>
      <c r="B43" s="10"/>
      <c r="C43" s="10"/>
      <c r="D43" s="10"/>
      <c r="E43" s="10"/>
      <c r="F43" s="10"/>
      <c r="G43" s="10"/>
      <c r="H43" s="10"/>
      <c r="I43" s="10"/>
      <c r="J43" s="10"/>
      <c r="K43" s="10"/>
      <c r="L43" s="10"/>
      <c r="M43" s="10"/>
      <c r="N43" s="10"/>
      <c r="O43" s="10"/>
    </row>
  </sheetData>
  <mergeCells count="7">
    <mergeCell ref="D2:J2"/>
    <mergeCell ref="E14:G14"/>
    <mergeCell ref="E23:K23"/>
    <mergeCell ref="E24:K24"/>
    <mergeCell ref="E25:K25"/>
    <mergeCell ref="E26:K26"/>
    <mergeCell ref="E18:K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P93"/>
  <sheetViews>
    <sheetView topLeftCell="B88" workbookViewId="0">
      <selection activeCell="K39" sqref="K39"/>
    </sheetView>
  </sheetViews>
  <sheetFormatPr defaultRowHeight="15" x14ac:dyDescent="0.25"/>
  <cols>
    <col min="12" max="12" width="3.7109375" customWidth="1"/>
    <col min="30" max="30" width="15.42578125" customWidth="1"/>
    <col min="31" max="31" width="18.7109375" customWidth="1"/>
    <col min="32" max="32" width="18.140625" bestFit="1" customWidth="1"/>
    <col min="34" max="34" width="11" customWidth="1"/>
  </cols>
  <sheetData>
    <row r="1" spans="2:42" ht="21" x14ac:dyDescent="0.35">
      <c r="B1" s="71" t="s">
        <v>30</v>
      </c>
      <c r="C1" s="71"/>
      <c r="D1" s="71"/>
      <c r="E1" s="71"/>
      <c r="F1" s="71"/>
      <c r="G1" s="71"/>
      <c r="H1" s="71"/>
      <c r="I1" s="71"/>
      <c r="J1" s="71"/>
      <c r="K1" s="71"/>
      <c r="L1" s="71"/>
      <c r="M1" s="71"/>
      <c r="N1" s="71"/>
      <c r="O1" s="71"/>
      <c r="P1" s="71"/>
      <c r="Q1" s="71"/>
      <c r="R1" s="71"/>
      <c r="S1" s="71"/>
      <c r="T1" s="71"/>
      <c r="U1" s="71"/>
      <c r="V1" s="71"/>
    </row>
    <row r="2" spans="2:42" x14ac:dyDescent="0.25">
      <c r="C2" s="68" t="s">
        <v>476</v>
      </c>
      <c r="D2" s="68"/>
      <c r="E2" s="68"/>
      <c r="F2" s="68"/>
      <c r="G2" s="68"/>
      <c r="H2" s="68"/>
      <c r="I2" s="68"/>
      <c r="J2" s="68"/>
      <c r="K2" s="68"/>
    </row>
    <row r="3" spans="2:42" x14ac:dyDescent="0.25">
      <c r="C3" s="68" t="s">
        <v>474</v>
      </c>
      <c r="D3" s="68"/>
      <c r="E3" s="68"/>
      <c r="F3" s="68"/>
      <c r="G3" s="68"/>
      <c r="H3" s="68"/>
      <c r="I3" s="68"/>
      <c r="J3" s="68"/>
      <c r="K3" s="68"/>
    </row>
    <row r="4" spans="2:42" x14ac:dyDescent="0.25">
      <c r="C4" s="68" t="s">
        <v>477</v>
      </c>
      <c r="D4" s="68"/>
      <c r="E4" s="68"/>
      <c r="F4" s="68"/>
      <c r="G4" s="68"/>
      <c r="H4" s="68"/>
      <c r="I4" s="68"/>
      <c r="J4" s="68"/>
      <c r="K4" s="68"/>
    </row>
    <row r="5" spans="2:42" x14ac:dyDescent="0.25">
      <c r="C5" s="68" t="s">
        <v>31</v>
      </c>
      <c r="D5" s="68"/>
      <c r="E5" s="68"/>
      <c r="F5" s="68"/>
      <c r="G5" s="68"/>
      <c r="H5" s="68"/>
      <c r="I5" s="68"/>
      <c r="J5" s="68"/>
      <c r="K5" s="68"/>
    </row>
    <row r="6" spans="2:42" x14ac:dyDescent="0.25">
      <c r="C6" s="68" t="s">
        <v>891</v>
      </c>
      <c r="D6" s="68"/>
      <c r="E6" s="68"/>
      <c r="F6" s="68"/>
      <c r="G6" s="68"/>
      <c r="H6" s="68"/>
      <c r="I6" s="68"/>
      <c r="J6" s="68"/>
      <c r="K6" s="68"/>
    </row>
    <row r="7" spans="2:42" x14ac:dyDescent="0.25">
      <c r="C7" s="68" t="s">
        <v>641</v>
      </c>
      <c r="D7" s="68"/>
      <c r="E7" s="68"/>
      <c r="F7" s="68"/>
      <c r="G7" s="68"/>
      <c r="H7" s="68"/>
      <c r="I7" s="68"/>
      <c r="J7" s="68"/>
      <c r="K7" s="68"/>
      <c r="AB7" s="65" t="s">
        <v>490</v>
      </c>
      <c r="AC7" s="65"/>
      <c r="AD7" s="65"/>
      <c r="AE7" s="65"/>
      <c r="AH7" s="65" t="s">
        <v>489</v>
      </c>
      <c r="AI7" s="65"/>
      <c r="AJ7" s="65"/>
      <c r="AK7" s="65"/>
      <c r="AL7" s="65"/>
      <c r="AN7" s="69" t="s">
        <v>488</v>
      </c>
      <c r="AO7" s="69"/>
      <c r="AP7" s="69"/>
    </row>
    <row r="8" spans="2:42" ht="20.25" customHeight="1" x14ac:dyDescent="0.25">
      <c r="AC8" s="4" t="s">
        <v>468</v>
      </c>
      <c r="AD8" s="4" t="s">
        <v>638</v>
      </c>
      <c r="AE8" s="4" t="s">
        <v>642</v>
      </c>
      <c r="AG8">
        <f>SUM(AC9:AC18)</f>
        <v>59</v>
      </c>
      <c r="AH8" t="s">
        <v>478</v>
      </c>
      <c r="AI8" t="s">
        <v>63</v>
      </c>
      <c r="AJ8" t="s">
        <v>479</v>
      </c>
      <c r="AK8" t="s">
        <v>480</v>
      </c>
      <c r="AN8" t="s">
        <v>63</v>
      </c>
      <c r="AO8" t="s">
        <v>486</v>
      </c>
      <c r="AP8" t="s">
        <v>487</v>
      </c>
    </row>
    <row r="9" spans="2:42" x14ac:dyDescent="0.25">
      <c r="B9" s="60" t="s">
        <v>643</v>
      </c>
      <c r="C9" s="60"/>
      <c r="D9" s="60"/>
      <c r="E9" s="60"/>
      <c r="F9" s="60"/>
      <c r="G9" s="60"/>
      <c r="H9" s="60"/>
      <c r="I9" s="60"/>
      <c r="J9" s="60"/>
      <c r="K9" s="60"/>
      <c r="M9" s="70" t="s">
        <v>28</v>
      </c>
      <c r="N9" s="70"/>
      <c r="O9" s="70"/>
      <c r="P9" s="70"/>
      <c r="Q9" s="70"/>
      <c r="R9" s="70"/>
      <c r="S9" s="70"/>
      <c r="T9" s="70"/>
      <c r="U9" s="70"/>
      <c r="V9" s="70"/>
      <c r="AB9" t="s">
        <v>64</v>
      </c>
      <c r="AC9">
        <v>2</v>
      </c>
      <c r="AD9">
        <v>0</v>
      </c>
      <c r="AE9">
        <v>0</v>
      </c>
      <c r="AH9">
        <f>(2/AG8)</f>
        <v>3.3898305084745763E-2</v>
      </c>
      <c r="AI9" t="s">
        <v>64</v>
      </c>
      <c r="AJ9">
        <f t="shared" ref="AJ9:AJ18" si="0">AH9*100</f>
        <v>3.3898305084745761</v>
      </c>
      <c r="AK9">
        <f>AC9</f>
        <v>2</v>
      </c>
      <c r="AN9" t="s">
        <v>64</v>
      </c>
    </row>
    <row r="10" spans="2:42" x14ac:dyDescent="0.25">
      <c r="M10" s="64" t="s">
        <v>639</v>
      </c>
      <c r="N10" s="64"/>
      <c r="O10" s="64"/>
      <c r="P10" s="64"/>
      <c r="Q10" s="64"/>
      <c r="R10" s="64"/>
      <c r="S10" s="64"/>
      <c r="T10" s="64"/>
      <c r="U10" s="64"/>
      <c r="V10" s="64"/>
      <c r="AB10" t="s">
        <v>185</v>
      </c>
      <c r="AC10">
        <v>5</v>
      </c>
      <c r="AD10">
        <v>1</v>
      </c>
      <c r="AE10">
        <v>9</v>
      </c>
      <c r="AH10">
        <f>(AH9+(AC10/$AG$8) )</f>
        <v>0.11864406779661016</v>
      </c>
      <c r="AI10" t="s">
        <v>185</v>
      </c>
      <c r="AJ10">
        <f t="shared" si="0"/>
        <v>11.864406779661016</v>
      </c>
      <c r="AK10">
        <f>AK9+AC10</f>
        <v>7</v>
      </c>
      <c r="AN10" t="s">
        <v>185</v>
      </c>
    </row>
    <row r="11" spans="2:42" ht="15.75" customHeight="1" x14ac:dyDescent="0.25">
      <c r="M11" s="66" t="s">
        <v>640</v>
      </c>
      <c r="N11" s="66"/>
      <c r="O11" s="66"/>
      <c r="P11" s="66"/>
      <c r="Q11" s="66"/>
      <c r="R11" s="66"/>
      <c r="S11" s="66"/>
      <c r="T11" s="66"/>
      <c r="U11" s="66"/>
      <c r="V11" s="66"/>
      <c r="AB11" t="s">
        <v>191</v>
      </c>
      <c r="AC11">
        <v>12</v>
      </c>
      <c r="AD11">
        <v>7</v>
      </c>
      <c r="AE11">
        <v>0</v>
      </c>
      <c r="AH11">
        <f>AH10+(AC11/$AG$8)</f>
        <v>0.32203389830508478</v>
      </c>
      <c r="AI11" t="s">
        <v>191</v>
      </c>
      <c r="AJ11">
        <f t="shared" si="0"/>
        <v>32.203389830508478</v>
      </c>
      <c r="AK11">
        <f t="shared" ref="AK11:AK18" si="1">AK10+AC11</f>
        <v>19</v>
      </c>
      <c r="AN11" t="s">
        <v>191</v>
      </c>
    </row>
    <row r="12" spans="2:42" ht="15" customHeight="1" x14ac:dyDescent="0.25">
      <c r="M12" s="66"/>
      <c r="N12" s="66"/>
      <c r="O12" s="66"/>
      <c r="P12" s="66"/>
      <c r="Q12" s="66"/>
      <c r="R12" s="66"/>
      <c r="S12" s="66"/>
      <c r="T12" s="66"/>
      <c r="U12" s="66"/>
      <c r="V12" s="66"/>
      <c r="AB12" t="s">
        <v>469</v>
      </c>
      <c r="AC12">
        <v>9</v>
      </c>
      <c r="AD12">
        <v>8</v>
      </c>
      <c r="AE12">
        <v>0</v>
      </c>
      <c r="AH12">
        <f t="shared" ref="AH12:AH18" si="2">AH11+(AC12/$AG$8)</f>
        <v>0.47457627118644075</v>
      </c>
      <c r="AI12" t="s">
        <v>469</v>
      </c>
      <c r="AJ12">
        <f t="shared" si="0"/>
        <v>47.457627118644076</v>
      </c>
      <c r="AK12">
        <f t="shared" si="1"/>
        <v>28</v>
      </c>
      <c r="AN12" t="s">
        <v>469</v>
      </c>
    </row>
    <row r="13" spans="2:42" ht="15" customHeight="1" x14ac:dyDescent="0.25">
      <c r="M13" s="64" t="s">
        <v>142</v>
      </c>
      <c r="N13" s="64"/>
      <c r="O13" s="64"/>
      <c r="P13" s="64"/>
      <c r="Q13" s="64"/>
      <c r="R13" s="64"/>
      <c r="S13" s="64"/>
      <c r="T13" s="64"/>
      <c r="U13" s="64"/>
      <c r="V13" s="64"/>
      <c r="AB13" t="s">
        <v>470</v>
      </c>
      <c r="AC13">
        <v>10</v>
      </c>
      <c r="AD13">
        <v>1</v>
      </c>
      <c r="AE13">
        <v>1</v>
      </c>
      <c r="AH13">
        <f t="shared" si="2"/>
        <v>0.64406779661016955</v>
      </c>
      <c r="AI13" t="s">
        <v>470</v>
      </c>
      <c r="AJ13">
        <f t="shared" si="0"/>
        <v>64.406779661016955</v>
      </c>
      <c r="AK13">
        <f t="shared" si="1"/>
        <v>38</v>
      </c>
      <c r="AN13" t="s">
        <v>470</v>
      </c>
    </row>
    <row r="14" spans="2:42" x14ac:dyDescent="0.25">
      <c r="M14" s="67" t="s">
        <v>817</v>
      </c>
      <c r="N14" s="68"/>
      <c r="O14" s="68"/>
      <c r="P14" s="68"/>
      <c r="Q14" s="68"/>
      <c r="R14" s="68"/>
      <c r="S14" s="68"/>
      <c r="T14" s="68"/>
      <c r="U14" s="68"/>
      <c r="V14" s="68"/>
      <c r="AB14" t="s">
        <v>245</v>
      </c>
      <c r="AC14">
        <v>8</v>
      </c>
      <c r="AD14">
        <v>8</v>
      </c>
      <c r="AE14">
        <v>2</v>
      </c>
      <c r="AH14">
        <f t="shared" si="2"/>
        <v>0.77966101694915257</v>
      </c>
      <c r="AI14" t="s">
        <v>245</v>
      </c>
      <c r="AJ14">
        <f t="shared" si="0"/>
        <v>77.966101694915253</v>
      </c>
      <c r="AK14">
        <f t="shared" si="1"/>
        <v>46</v>
      </c>
      <c r="AN14" t="s">
        <v>245</v>
      </c>
    </row>
    <row r="15" spans="2:42" x14ac:dyDescent="0.25">
      <c r="M15" s="68"/>
      <c r="N15" s="68"/>
      <c r="O15" s="68"/>
      <c r="P15" s="68"/>
      <c r="Q15" s="68"/>
      <c r="R15" s="68"/>
      <c r="S15" s="68"/>
      <c r="T15" s="68"/>
      <c r="U15" s="68"/>
      <c r="V15" s="68"/>
      <c r="AB15" t="s">
        <v>338</v>
      </c>
      <c r="AC15">
        <v>7</v>
      </c>
      <c r="AD15">
        <v>4</v>
      </c>
      <c r="AE15">
        <v>7</v>
      </c>
      <c r="AH15">
        <f t="shared" si="2"/>
        <v>0.89830508474576276</v>
      </c>
      <c r="AI15" t="s">
        <v>338</v>
      </c>
      <c r="AJ15">
        <f t="shared" si="0"/>
        <v>89.830508474576277</v>
      </c>
      <c r="AK15">
        <f t="shared" si="1"/>
        <v>53</v>
      </c>
      <c r="AN15" t="s">
        <v>338</v>
      </c>
    </row>
    <row r="16" spans="2:42" x14ac:dyDescent="0.25">
      <c r="M16" s="68"/>
      <c r="N16" s="68"/>
      <c r="O16" s="68"/>
      <c r="P16" s="68"/>
      <c r="Q16" s="68"/>
      <c r="R16" s="68"/>
      <c r="S16" s="68"/>
      <c r="T16" s="68"/>
      <c r="U16" s="68"/>
      <c r="V16" s="68"/>
      <c r="AB16" t="s">
        <v>471</v>
      </c>
      <c r="AC16">
        <v>6</v>
      </c>
      <c r="AD16">
        <v>4</v>
      </c>
      <c r="AE16">
        <v>1</v>
      </c>
      <c r="AH16">
        <f t="shared" si="2"/>
        <v>1</v>
      </c>
      <c r="AI16" t="s">
        <v>471</v>
      </c>
      <c r="AJ16">
        <f t="shared" si="0"/>
        <v>100</v>
      </c>
      <c r="AK16">
        <f t="shared" si="1"/>
        <v>59</v>
      </c>
      <c r="AN16" t="s">
        <v>471</v>
      </c>
    </row>
    <row r="17" spans="2:40" x14ac:dyDescent="0.25">
      <c r="M17" s="68"/>
      <c r="N17" s="68"/>
      <c r="O17" s="68"/>
      <c r="P17" s="68"/>
      <c r="Q17" s="68"/>
      <c r="R17" s="68"/>
      <c r="S17" s="68"/>
      <c r="T17" s="68"/>
      <c r="U17" s="68"/>
      <c r="V17" s="68"/>
      <c r="AB17" t="s">
        <v>472</v>
      </c>
      <c r="AC17">
        <v>0</v>
      </c>
      <c r="AD17">
        <v>35</v>
      </c>
      <c r="AE17">
        <v>14</v>
      </c>
      <c r="AH17">
        <f t="shared" si="2"/>
        <v>1</v>
      </c>
      <c r="AI17" t="s">
        <v>472</v>
      </c>
      <c r="AJ17">
        <f t="shared" si="0"/>
        <v>100</v>
      </c>
      <c r="AK17">
        <f t="shared" si="1"/>
        <v>59</v>
      </c>
      <c r="AN17" t="s">
        <v>472</v>
      </c>
    </row>
    <row r="18" spans="2:40" x14ac:dyDescent="0.25">
      <c r="M18" s="68"/>
      <c r="N18" s="68"/>
      <c r="O18" s="68"/>
      <c r="P18" s="68"/>
      <c r="Q18" s="68"/>
      <c r="R18" s="68"/>
      <c r="S18" s="68"/>
      <c r="T18" s="68"/>
      <c r="U18" s="68"/>
      <c r="V18" s="68"/>
      <c r="AB18" t="s">
        <v>473</v>
      </c>
      <c r="AC18">
        <v>0</v>
      </c>
      <c r="AD18">
        <v>15</v>
      </c>
      <c r="AE18">
        <v>34</v>
      </c>
      <c r="AH18">
        <f t="shared" si="2"/>
        <v>1</v>
      </c>
      <c r="AI18" t="s">
        <v>473</v>
      </c>
      <c r="AJ18">
        <f t="shared" si="0"/>
        <v>100</v>
      </c>
      <c r="AK18">
        <f t="shared" si="1"/>
        <v>59</v>
      </c>
      <c r="AN18" t="s">
        <v>473</v>
      </c>
    </row>
    <row r="19" spans="2:40" x14ac:dyDescent="0.25">
      <c r="M19" s="64" t="s">
        <v>814</v>
      </c>
      <c r="N19" s="64"/>
      <c r="O19" s="64"/>
      <c r="P19" s="52">
        <v>181345</v>
      </c>
      <c r="AB19" t="s">
        <v>636</v>
      </c>
      <c r="AC19">
        <v>0</v>
      </c>
      <c r="AD19">
        <v>23</v>
      </c>
      <c r="AE19">
        <v>15</v>
      </c>
    </row>
    <row r="20" spans="2:40" ht="14.25" customHeight="1" x14ac:dyDescent="0.25">
      <c r="M20" s="64" t="s">
        <v>815</v>
      </c>
      <c r="N20" s="64"/>
      <c r="O20" s="64"/>
      <c r="P20" s="52">
        <v>976</v>
      </c>
      <c r="Q20" s="51"/>
      <c r="AB20" t="s">
        <v>724</v>
      </c>
      <c r="AC20">
        <v>0</v>
      </c>
      <c r="AD20">
        <v>0</v>
      </c>
      <c r="AE20">
        <v>23</v>
      </c>
    </row>
    <row r="21" spans="2:40" x14ac:dyDescent="0.25">
      <c r="M21" s="64" t="s">
        <v>813</v>
      </c>
      <c r="N21" s="64"/>
      <c r="O21" s="64"/>
      <c r="P21" s="52">
        <v>135</v>
      </c>
      <c r="Q21" s="51"/>
      <c r="AB21" t="s">
        <v>659</v>
      </c>
      <c r="AC21">
        <f>SUM(AC9:AC20)</f>
        <v>59</v>
      </c>
      <c r="AD21">
        <f>SUM(AD9:AD20)</f>
        <v>106</v>
      </c>
      <c r="AE21">
        <f>SUM(AE9:AE20)</f>
        <v>106</v>
      </c>
    </row>
    <row r="22" spans="2:40" x14ac:dyDescent="0.25">
      <c r="M22" s="64" t="s">
        <v>468</v>
      </c>
      <c r="N22" s="64"/>
      <c r="O22" s="64"/>
      <c r="P22" s="52">
        <v>59</v>
      </c>
      <c r="Q22" s="51"/>
    </row>
    <row r="23" spans="2:40" x14ac:dyDescent="0.25">
      <c r="M23" s="64" t="s">
        <v>29</v>
      </c>
      <c r="N23" s="64"/>
      <c r="O23" s="64"/>
      <c r="P23" s="52">
        <v>5</v>
      </c>
      <c r="Q23" s="51"/>
    </row>
    <row r="24" spans="2:40" x14ac:dyDescent="0.25">
      <c r="M24" s="64" t="s">
        <v>816</v>
      </c>
      <c r="N24" s="64"/>
      <c r="O24" s="64"/>
      <c r="P24" s="55">
        <v>2880</v>
      </c>
      <c r="Q24" s="51"/>
      <c r="AB24" s="53"/>
      <c r="AC24" s="53" t="s">
        <v>660</v>
      </c>
      <c r="AD24" s="53" t="s">
        <v>661</v>
      </c>
      <c r="AF24" s="53" t="s">
        <v>694</v>
      </c>
      <c r="AH24" s="53" t="s">
        <v>335</v>
      </c>
      <c r="AI24" s="53" t="s">
        <v>11</v>
      </c>
      <c r="AK24" s="53" t="s">
        <v>17</v>
      </c>
      <c r="AL24" s="53" t="s">
        <v>11</v>
      </c>
    </row>
    <row r="25" spans="2:40" x14ac:dyDescent="0.25">
      <c r="M25" s="58"/>
      <c r="N25" s="58"/>
      <c r="O25" s="58"/>
      <c r="P25" s="55"/>
      <c r="Q25" s="51"/>
      <c r="AB25" s="53"/>
      <c r="AC25" s="53"/>
      <c r="AD25" s="53"/>
      <c r="AF25" s="53"/>
      <c r="AH25" s="53"/>
      <c r="AI25" s="53"/>
      <c r="AK25" s="53"/>
      <c r="AL25" s="53"/>
    </row>
    <row r="26" spans="2:40" x14ac:dyDescent="0.25">
      <c r="M26" s="87" t="s">
        <v>802</v>
      </c>
      <c r="N26" s="87"/>
      <c r="O26" s="87"/>
      <c r="P26" s="87"/>
      <c r="Q26" s="87"/>
      <c r="AB26" t="s">
        <v>64</v>
      </c>
      <c r="AC26">
        <v>63</v>
      </c>
      <c r="AD26">
        <v>63</v>
      </c>
      <c r="AF26">
        <v>1</v>
      </c>
      <c r="AH26" t="s">
        <v>187</v>
      </c>
      <c r="AI26">
        <v>11</v>
      </c>
      <c r="AK26" t="s">
        <v>370</v>
      </c>
      <c r="AL26">
        <v>4</v>
      </c>
    </row>
    <row r="27" spans="2:40" x14ac:dyDescent="0.25">
      <c r="M27" t="s">
        <v>803</v>
      </c>
      <c r="N27" s="51"/>
      <c r="O27" s="51"/>
      <c r="P27" s="51"/>
      <c r="Q27" s="51"/>
      <c r="AB27" t="s">
        <v>185</v>
      </c>
      <c r="AC27">
        <v>42</v>
      </c>
      <c r="AD27">
        <v>34</v>
      </c>
      <c r="AF27">
        <v>2</v>
      </c>
      <c r="AH27" t="s">
        <v>199</v>
      </c>
      <c r="AI27">
        <v>18</v>
      </c>
      <c r="AK27" t="s">
        <v>371</v>
      </c>
      <c r="AL27">
        <f>27+10</f>
        <v>37</v>
      </c>
    </row>
    <row r="28" spans="2:40" x14ac:dyDescent="0.25">
      <c r="B28" s="60" t="s">
        <v>474</v>
      </c>
      <c r="C28" s="60"/>
      <c r="D28" s="60"/>
      <c r="E28" s="60"/>
      <c r="F28" s="60"/>
      <c r="G28" s="60"/>
      <c r="H28" s="60"/>
      <c r="I28" s="60"/>
      <c r="J28" s="60"/>
      <c r="K28" s="60"/>
      <c r="M28" t="s">
        <v>806</v>
      </c>
      <c r="N28" s="51"/>
      <c r="O28" s="51"/>
      <c r="P28" s="51"/>
      <c r="Q28" s="51"/>
      <c r="AB28" t="s">
        <v>191</v>
      </c>
      <c r="AC28">
        <v>71</v>
      </c>
      <c r="AD28">
        <v>50</v>
      </c>
      <c r="AF28">
        <v>3</v>
      </c>
      <c r="AH28" t="s">
        <v>364</v>
      </c>
      <c r="AI28">
        <v>52</v>
      </c>
      <c r="AK28" t="s">
        <v>372</v>
      </c>
      <c r="AL28">
        <v>34</v>
      </c>
    </row>
    <row r="29" spans="2:40" x14ac:dyDescent="0.25">
      <c r="M29" t="s">
        <v>807</v>
      </c>
      <c r="N29" s="51"/>
      <c r="O29" s="51"/>
      <c r="P29" s="51"/>
      <c r="Q29" s="51"/>
      <c r="AB29" t="s">
        <v>469</v>
      </c>
      <c r="AC29">
        <v>50</v>
      </c>
      <c r="AD29">
        <v>43</v>
      </c>
      <c r="AF29">
        <v>5</v>
      </c>
      <c r="AH29" t="s">
        <v>365</v>
      </c>
      <c r="AI29">
        <f>8+10</f>
        <v>18</v>
      </c>
      <c r="AK29" t="s">
        <v>373</v>
      </c>
      <c r="AL29">
        <v>15</v>
      </c>
    </row>
    <row r="30" spans="2:40" x14ac:dyDescent="0.25">
      <c r="M30" t="s">
        <v>804</v>
      </c>
      <c r="N30" s="51"/>
      <c r="O30" s="51"/>
      <c r="P30" s="51"/>
      <c r="Q30" s="51"/>
      <c r="AB30" t="s">
        <v>470</v>
      </c>
      <c r="AC30">
        <v>63</v>
      </c>
      <c r="AD30">
        <v>50</v>
      </c>
      <c r="AF30">
        <v>8</v>
      </c>
      <c r="AH30" t="s">
        <v>366</v>
      </c>
      <c r="AI30">
        <f>4+3</f>
        <v>7</v>
      </c>
      <c r="AK30" t="s">
        <v>374</v>
      </c>
      <c r="AL30">
        <v>16</v>
      </c>
    </row>
    <row r="31" spans="2:40" x14ac:dyDescent="0.25">
      <c r="M31" s="88" t="s">
        <v>805</v>
      </c>
      <c r="N31" s="88"/>
      <c r="O31" s="88"/>
      <c r="P31" s="88"/>
      <c r="Q31" s="88"/>
      <c r="AB31" t="s">
        <v>245</v>
      </c>
      <c r="AC31">
        <v>45</v>
      </c>
      <c r="AD31">
        <v>45</v>
      </c>
      <c r="AF31">
        <v>13</v>
      </c>
    </row>
    <row r="32" spans="2:40" x14ac:dyDescent="0.25">
      <c r="M32" s="88"/>
      <c r="N32" s="88"/>
      <c r="O32" s="88"/>
      <c r="P32" s="88"/>
      <c r="Q32" s="88"/>
      <c r="AB32" t="s">
        <v>338</v>
      </c>
      <c r="AC32">
        <v>63</v>
      </c>
      <c r="AD32">
        <v>63</v>
      </c>
      <c r="AF32">
        <v>21</v>
      </c>
      <c r="AH32" t="s">
        <v>693</v>
      </c>
      <c r="AI32">
        <f>SUM(AI26:AI30)</f>
        <v>106</v>
      </c>
      <c r="AJ32" s="86"/>
      <c r="AK32" t="s">
        <v>808</v>
      </c>
      <c r="AL32">
        <f>SUM(AL26:AL30)</f>
        <v>106</v>
      </c>
    </row>
    <row r="33" spans="2:36" x14ac:dyDescent="0.25">
      <c r="M33" s="17"/>
      <c r="N33" s="17"/>
      <c r="O33" s="17"/>
      <c r="P33" s="17"/>
      <c r="Q33" s="17"/>
      <c r="AB33" t="s">
        <v>471</v>
      </c>
      <c r="AC33">
        <v>48</v>
      </c>
      <c r="AD33">
        <v>41</v>
      </c>
      <c r="AF33">
        <v>34</v>
      </c>
      <c r="AJ33" s="86"/>
    </row>
    <row r="34" spans="2:36" x14ac:dyDescent="0.25">
      <c r="M34" s="60" t="s">
        <v>699</v>
      </c>
      <c r="N34" s="60"/>
      <c r="O34" s="60"/>
      <c r="P34" s="60"/>
      <c r="Q34" s="60"/>
      <c r="R34" s="60"/>
      <c r="S34" s="60"/>
      <c r="T34" s="60"/>
      <c r="U34" s="60"/>
      <c r="V34" s="60"/>
      <c r="AB34" t="s">
        <v>472</v>
      </c>
      <c r="AC34" s="63" t="s">
        <v>695</v>
      </c>
      <c r="AD34" s="63"/>
    </row>
    <row r="35" spans="2:36" x14ac:dyDescent="0.25">
      <c r="M35" t="s">
        <v>794</v>
      </c>
      <c r="AB35" t="s">
        <v>473</v>
      </c>
      <c r="AC35" s="63"/>
      <c r="AD35" s="63"/>
    </row>
    <row r="36" spans="2:36" x14ac:dyDescent="0.25">
      <c r="M36" t="s">
        <v>795</v>
      </c>
      <c r="P36" s="67" t="s">
        <v>793</v>
      </c>
      <c r="Q36" s="67"/>
      <c r="R36" s="67"/>
      <c r="S36" s="67"/>
      <c r="T36" s="67"/>
      <c r="U36" s="67"/>
      <c r="V36" s="67"/>
      <c r="AB36" t="s">
        <v>636</v>
      </c>
      <c r="AC36" s="63"/>
      <c r="AD36" s="63"/>
    </row>
    <row r="37" spans="2:36" x14ac:dyDescent="0.25">
      <c r="M37" t="s">
        <v>796</v>
      </c>
      <c r="P37" s="67"/>
      <c r="Q37" s="67"/>
      <c r="R37" s="67"/>
      <c r="S37" s="67"/>
      <c r="T37" s="67"/>
      <c r="U37" s="67"/>
      <c r="V37" s="67"/>
      <c r="AB37" t="s">
        <v>724</v>
      </c>
      <c r="AC37" s="63"/>
      <c r="AD37" s="63"/>
    </row>
    <row r="38" spans="2:36" x14ac:dyDescent="0.25">
      <c r="M38" t="s">
        <v>797</v>
      </c>
    </row>
    <row r="39" spans="2:36" x14ac:dyDescent="0.25">
      <c r="M39" t="s">
        <v>798</v>
      </c>
    </row>
    <row r="40" spans="2:36" x14ac:dyDescent="0.25">
      <c r="M40" t="s">
        <v>799</v>
      </c>
    </row>
    <row r="41" spans="2:36" x14ac:dyDescent="0.25">
      <c r="M41" t="s">
        <v>800</v>
      </c>
    </row>
    <row r="42" spans="2:36" x14ac:dyDescent="0.25">
      <c r="M42" t="s">
        <v>801</v>
      </c>
    </row>
    <row r="47" spans="2:36" x14ac:dyDescent="0.25">
      <c r="B47" s="60" t="s">
        <v>501</v>
      </c>
      <c r="C47" s="60"/>
      <c r="D47" s="60"/>
      <c r="E47" s="60"/>
      <c r="F47" s="60"/>
      <c r="G47" s="60"/>
      <c r="H47" s="60"/>
      <c r="I47" s="60"/>
      <c r="J47" s="60"/>
      <c r="K47" s="60"/>
      <c r="M47" s="60" t="s">
        <v>637</v>
      </c>
      <c r="N47" s="60"/>
      <c r="O47" s="60"/>
      <c r="P47" s="60"/>
      <c r="Q47" s="60"/>
      <c r="R47" s="60"/>
      <c r="S47" s="60"/>
      <c r="T47" s="60"/>
      <c r="U47" s="60"/>
      <c r="V47" s="60"/>
    </row>
    <row r="48" spans="2:36" x14ac:dyDescent="0.25">
      <c r="B48" t="s">
        <v>481</v>
      </c>
    </row>
    <row r="68" spans="2:22" x14ac:dyDescent="0.25">
      <c r="B68" s="60" t="s">
        <v>809</v>
      </c>
      <c r="C68" s="60"/>
      <c r="D68" s="60"/>
      <c r="E68" s="60"/>
      <c r="F68" s="60"/>
      <c r="G68" s="60"/>
      <c r="H68" s="60"/>
      <c r="I68" s="60"/>
      <c r="J68" s="60"/>
      <c r="K68" s="60"/>
      <c r="M68" s="60" t="s">
        <v>662</v>
      </c>
      <c r="N68" s="60"/>
      <c r="O68" s="60"/>
      <c r="P68" s="60"/>
      <c r="Q68" s="60"/>
      <c r="R68" s="60"/>
      <c r="S68" s="60"/>
      <c r="T68" s="60"/>
      <c r="U68" s="60"/>
      <c r="V68" s="60"/>
    </row>
    <row r="89" spans="2:11" x14ac:dyDescent="0.25">
      <c r="B89" s="60" t="s">
        <v>812</v>
      </c>
      <c r="C89" s="60"/>
      <c r="D89" s="60"/>
      <c r="E89" s="60"/>
      <c r="F89" s="60"/>
      <c r="G89" s="60"/>
      <c r="H89" s="60"/>
      <c r="I89" s="60"/>
      <c r="J89" s="60"/>
      <c r="K89" s="60"/>
    </row>
    <row r="90" spans="2:11" x14ac:dyDescent="0.25">
      <c r="B90" s="67" t="s">
        <v>682</v>
      </c>
      <c r="C90" s="67"/>
      <c r="D90" s="67"/>
      <c r="E90" s="67"/>
      <c r="F90" s="67"/>
      <c r="G90" s="67"/>
      <c r="H90" s="67"/>
      <c r="I90" s="67"/>
      <c r="J90" s="67"/>
      <c r="K90" s="67"/>
    </row>
    <row r="91" spans="2:11" x14ac:dyDescent="0.25">
      <c r="B91" s="67"/>
      <c r="C91" s="67"/>
      <c r="D91" s="67"/>
      <c r="E91" s="67"/>
      <c r="F91" s="67"/>
      <c r="G91" s="67"/>
      <c r="H91" s="67"/>
      <c r="I91" s="67"/>
      <c r="J91" s="67"/>
      <c r="K91" s="67"/>
    </row>
    <row r="92" spans="2:11" x14ac:dyDescent="0.25">
      <c r="B92" s="67"/>
      <c r="C92" s="67"/>
      <c r="D92" s="67"/>
      <c r="E92" s="67"/>
      <c r="F92" s="67"/>
      <c r="G92" s="67"/>
      <c r="H92" s="67"/>
      <c r="I92" s="67"/>
      <c r="J92" s="67"/>
      <c r="K92" s="67"/>
    </row>
    <row r="93" spans="2:11" x14ac:dyDescent="0.25">
      <c r="B93" s="64" t="s">
        <v>818</v>
      </c>
      <c r="C93" s="64"/>
      <c r="D93">
        <v>62</v>
      </c>
    </row>
  </sheetData>
  <mergeCells count="35">
    <mergeCell ref="B68:K68"/>
    <mergeCell ref="B93:C93"/>
    <mergeCell ref="C6:K6"/>
    <mergeCell ref="AC34:AD37"/>
    <mergeCell ref="B90:K92"/>
    <mergeCell ref="B1:V1"/>
    <mergeCell ref="C5:K5"/>
    <mergeCell ref="B47:K47"/>
    <mergeCell ref="B89:K89"/>
    <mergeCell ref="C2:K2"/>
    <mergeCell ref="C3:K3"/>
    <mergeCell ref="C4:K4"/>
    <mergeCell ref="C7:K7"/>
    <mergeCell ref="B9:K9"/>
    <mergeCell ref="B28:K28"/>
    <mergeCell ref="M47:V47"/>
    <mergeCell ref="M68:V68"/>
    <mergeCell ref="P36:V37"/>
    <mergeCell ref="M26:Q26"/>
    <mergeCell ref="M31:Q32"/>
    <mergeCell ref="AB7:AE7"/>
    <mergeCell ref="M11:V12"/>
    <mergeCell ref="M14:V18"/>
    <mergeCell ref="AN7:AP7"/>
    <mergeCell ref="AH7:AL7"/>
    <mergeCell ref="M9:V9"/>
    <mergeCell ref="M10:V10"/>
    <mergeCell ref="M13:V13"/>
    <mergeCell ref="M19:O19"/>
    <mergeCell ref="M20:O20"/>
    <mergeCell ref="M21:O21"/>
    <mergeCell ref="M22:O22"/>
    <mergeCell ref="M23:O23"/>
    <mergeCell ref="M24:O24"/>
    <mergeCell ref="M34:V3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2"/>
  <sheetViews>
    <sheetView zoomScale="85" zoomScaleNormal="85" workbookViewId="0">
      <pane ySplit="3" topLeftCell="A133" activePane="bottomLeft" state="frozen"/>
      <selection pane="bottomLeft" activeCell="B8" sqref="B8"/>
    </sheetView>
  </sheetViews>
  <sheetFormatPr defaultRowHeight="15" x14ac:dyDescent="0.25"/>
  <cols>
    <col min="1" max="1" width="6.42578125" bestFit="1" customWidth="1"/>
    <col min="2" max="2" width="9.140625" style="7" customWidth="1"/>
    <col min="3" max="3" width="8" style="7" bestFit="1" customWidth="1"/>
    <col min="4" max="4" width="67.7109375" style="4" customWidth="1"/>
    <col min="5" max="5" width="17" style="29" customWidth="1"/>
    <col min="6" max="6" width="70.5703125" style="4" customWidth="1"/>
    <col min="7" max="7" width="10.7109375" bestFit="1" customWidth="1"/>
    <col min="8" max="8" width="11.140625" bestFit="1" customWidth="1"/>
    <col min="9" max="9" width="9.140625" style="43"/>
    <col min="10" max="10" width="12.5703125" style="4" bestFit="1" customWidth="1"/>
    <col min="11" max="11" width="30.5703125" customWidth="1"/>
    <col min="12" max="12" width="13.140625" style="4" customWidth="1"/>
    <col min="13" max="13" width="8.85546875" style="9" bestFit="1" customWidth="1"/>
  </cols>
  <sheetData>
    <row r="1" spans="1:33" x14ac:dyDescent="0.25">
      <c r="A1" s="73" t="s">
        <v>14</v>
      </c>
      <c r="B1" s="73"/>
      <c r="C1" s="73"/>
      <c r="D1" s="73"/>
      <c r="E1" s="73"/>
      <c r="F1" s="73"/>
      <c r="G1" s="73"/>
      <c r="H1" s="73"/>
      <c r="I1" s="73"/>
      <c r="J1" s="73"/>
      <c r="K1" s="73"/>
      <c r="L1" s="73"/>
      <c r="M1" s="73"/>
    </row>
    <row r="2" spans="1:33" x14ac:dyDescent="0.25">
      <c r="A2" s="72" t="s">
        <v>13</v>
      </c>
      <c r="B2" s="72"/>
      <c r="C2" s="2" t="s">
        <v>25</v>
      </c>
      <c r="D2" s="72" t="s">
        <v>16</v>
      </c>
      <c r="E2" s="72"/>
      <c r="F2" s="72"/>
      <c r="G2" s="27"/>
      <c r="H2" s="74"/>
      <c r="I2" s="75"/>
      <c r="J2" s="41" t="s">
        <v>892</v>
      </c>
      <c r="K2" s="72"/>
      <c r="L2" s="72"/>
      <c r="M2" s="72"/>
    </row>
    <row r="3" spans="1:33" x14ac:dyDescent="0.25">
      <c r="A3" s="3" t="s">
        <v>5</v>
      </c>
      <c r="B3" s="6" t="s">
        <v>6</v>
      </c>
      <c r="C3" s="6" t="s">
        <v>26</v>
      </c>
      <c r="D3" s="5" t="s">
        <v>7</v>
      </c>
      <c r="E3" s="39" t="s">
        <v>17</v>
      </c>
      <c r="F3" s="5" t="s">
        <v>8</v>
      </c>
      <c r="G3" s="3" t="s">
        <v>335</v>
      </c>
      <c r="H3" s="3" t="s">
        <v>9</v>
      </c>
      <c r="I3" s="8" t="s">
        <v>12</v>
      </c>
      <c r="J3" s="5"/>
      <c r="K3" s="3" t="s">
        <v>10</v>
      </c>
      <c r="L3" s="5" t="s">
        <v>11</v>
      </c>
      <c r="M3" s="8" t="s">
        <v>15</v>
      </c>
      <c r="AC3" t="s">
        <v>18</v>
      </c>
      <c r="AD3" t="s">
        <v>187</v>
      </c>
      <c r="AE3" t="s">
        <v>27</v>
      </c>
      <c r="AF3" t="s">
        <v>367</v>
      </c>
      <c r="AG3" t="s">
        <v>370</v>
      </c>
    </row>
    <row r="4" spans="1:33" x14ac:dyDescent="0.25">
      <c r="A4" s="36" t="s">
        <v>184</v>
      </c>
      <c r="B4" s="36"/>
      <c r="C4" s="36"/>
      <c r="D4" s="36"/>
      <c r="E4" s="40"/>
      <c r="F4" s="38"/>
      <c r="G4" s="36"/>
      <c r="H4" s="36"/>
      <c r="I4" s="40"/>
      <c r="J4" s="38"/>
      <c r="K4" s="36"/>
      <c r="L4" s="38"/>
      <c r="M4" s="36"/>
      <c r="AC4" t="s">
        <v>21</v>
      </c>
      <c r="AD4" t="s">
        <v>199</v>
      </c>
      <c r="AF4" t="s">
        <v>368</v>
      </c>
      <c r="AG4" t="s">
        <v>371</v>
      </c>
    </row>
    <row r="5" spans="1:33" ht="30" x14ac:dyDescent="0.25">
      <c r="B5" s="7" t="s">
        <v>182</v>
      </c>
      <c r="D5" s="7" t="s">
        <v>183</v>
      </c>
      <c r="E5" s="29" t="s">
        <v>374</v>
      </c>
      <c r="F5" s="4" t="s">
        <v>461</v>
      </c>
      <c r="G5" s="4" t="s">
        <v>187</v>
      </c>
      <c r="H5" t="s">
        <v>19</v>
      </c>
      <c r="I5" s="43" t="s">
        <v>369</v>
      </c>
      <c r="J5" s="4" t="s">
        <v>388</v>
      </c>
      <c r="L5" s="4" t="s">
        <v>547</v>
      </c>
      <c r="M5" s="9">
        <v>1</v>
      </c>
      <c r="AD5" t="s">
        <v>364</v>
      </c>
      <c r="AF5" t="s">
        <v>369</v>
      </c>
      <c r="AG5" t="s">
        <v>372</v>
      </c>
    </row>
    <row r="6" spans="1:33" ht="45" x14ac:dyDescent="0.25">
      <c r="B6" s="7" t="s">
        <v>360</v>
      </c>
      <c r="D6" s="4" t="s">
        <v>359</v>
      </c>
      <c r="E6" s="29" t="s">
        <v>362</v>
      </c>
      <c r="F6" s="4" t="s">
        <v>361</v>
      </c>
      <c r="G6" s="4" t="s">
        <v>187</v>
      </c>
      <c r="H6" t="s">
        <v>19</v>
      </c>
      <c r="I6" s="43" t="s">
        <v>369</v>
      </c>
      <c r="J6" s="4" t="s">
        <v>462</v>
      </c>
      <c r="K6" s="4" t="s">
        <v>529</v>
      </c>
      <c r="M6" s="9">
        <v>1</v>
      </c>
      <c r="AC6" t="s">
        <v>19</v>
      </c>
      <c r="AD6" t="s">
        <v>365</v>
      </c>
      <c r="AG6" t="s">
        <v>373</v>
      </c>
    </row>
    <row r="7" spans="1:33" x14ac:dyDescent="0.25">
      <c r="A7" s="36" t="s">
        <v>185</v>
      </c>
      <c r="B7" s="36"/>
      <c r="C7" s="36"/>
      <c r="D7" s="36"/>
      <c r="E7" s="40"/>
      <c r="F7" s="38"/>
      <c r="G7" s="36"/>
      <c r="H7" s="36"/>
      <c r="I7" s="40"/>
      <c r="J7" s="38"/>
      <c r="K7" s="36"/>
      <c r="L7" s="38"/>
      <c r="M7" s="36"/>
      <c r="AC7" t="s">
        <v>20</v>
      </c>
      <c r="AD7" t="s">
        <v>366</v>
      </c>
      <c r="AG7" t="s">
        <v>374</v>
      </c>
    </row>
    <row r="8" spans="1:33" ht="75" x14ac:dyDescent="0.25">
      <c r="A8" t="s">
        <v>4</v>
      </c>
      <c r="B8" s="7" t="s">
        <v>1</v>
      </c>
      <c r="C8" s="7" t="s">
        <v>810</v>
      </c>
      <c r="D8" s="37" t="s">
        <v>186</v>
      </c>
      <c r="E8" s="29" t="s">
        <v>374</v>
      </c>
      <c r="F8" s="4" t="s">
        <v>389</v>
      </c>
      <c r="G8" s="4" t="s">
        <v>187</v>
      </c>
      <c r="H8" t="s">
        <v>19</v>
      </c>
      <c r="I8" s="43" t="s">
        <v>369</v>
      </c>
      <c r="J8" s="4" t="s">
        <v>388</v>
      </c>
      <c r="K8" s="4" t="s">
        <v>391</v>
      </c>
      <c r="L8" s="4" t="s">
        <v>692</v>
      </c>
      <c r="M8" s="9">
        <v>2</v>
      </c>
    </row>
    <row r="9" spans="1:33" ht="30" x14ac:dyDescent="0.25">
      <c r="B9" s="7" t="s">
        <v>358</v>
      </c>
      <c r="C9" s="7" t="s">
        <v>810</v>
      </c>
      <c r="D9" s="37" t="s">
        <v>188</v>
      </c>
      <c r="E9" s="29" t="s">
        <v>374</v>
      </c>
      <c r="F9" s="4" t="s">
        <v>390</v>
      </c>
      <c r="G9" s="4" t="s">
        <v>187</v>
      </c>
      <c r="H9" t="s">
        <v>19</v>
      </c>
      <c r="I9" s="43" t="s">
        <v>369</v>
      </c>
      <c r="J9" s="4" t="s">
        <v>388</v>
      </c>
      <c r="M9" s="9">
        <v>2</v>
      </c>
    </row>
    <row r="10" spans="1:33" ht="30" x14ac:dyDescent="0.25">
      <c r="B10" s="7" t="s">
        <v>357</v>
      </c>
      <c r="C10" s="7" t="s">
        <v>811</v>
      </c>
      <c r="D10" s="37" t="s">
        <v>189</v>
      </c>
      <c r="E10" s="29" t="s">
        <v>374</v>
      </c>
      <c r="F10" s="4" t="s">
        <v>392</v>
      </c>
      <c r="G10" s="4" t="s">
        <v>187</v>
      </c>
      <c r="H10" t="s">
        <v>19</v>
      </c>
      <c r="I10" s="43" t="s">
        <v>369</v>
      </c>
      <c r="J10" s="4" t="s">
        <v>388</v>
      </c>
      <c r="M10" s="9">
        <v>2</v>
      </c>
    </row>
    <row r="11" spans="1:33" ht="30" x14ac:dyDescent="0.25">
      <c r="B11" s="7" t="s">
        <v>2</v>
      </c>
      <c r="D11" s="42" t="s">
        <v>393</v>
      </c>
      <c r="E11" s="29" t="s">
        <v>374</v>
      </c>
      <c r="F11" s="4" t="s">
        <v>394</v>
      </c>
      <c r="G11" s="4" t="s">
        <v>187</v>
      </c>
      <c r="H11" t="s">
        <v>19</v>
      </c>
      <c r="I11" s="43" t="s">
        <v>369</v>
      </c>
      <c r="J11" s="4" t="s">
        <v>388</v>
      </c>
      <c r="M11" s="9">
        <v>2</v>
      </c>
    </row>
    <row r="12" spans="1:33" ht="30" x14ac:dyDescent="0.25">
      <c r="B12" s="7" t="s">
        <v>3</v>
      </c>
      <c r="D12" s="42" t="s">
        <v>190</v>
      </c>
      <c r="E12" s="29" t="s">
        <v>374</v>
      </c>
      <c r="F12" s="4" t="s">
        <v>394</v>
      </c>
      <c r="G12" s="4" t="s">
        <v>187</v>
      </c>
      <c r="H12" t="s">
        <v>19</v>
      </c>
      <c r="I12" s="43" t="s">
        <v>369</v>
      </c>
      <c r="J12" s="4" t="s">
        <v>388</v>
      </c>
      <c r="M12" s="9">
        <v>2</v>
      </c>
    </row>
    <row r="13" spans="1:33" x14ac:dyDescent="0.25">
      <c r="A13" s="36" t="s">
        <v>191</v>
      </c>
      <c r="B13" s="36"/>
      <c r="C13" s="36"/>
      <c r="D13" s="38"/>
      <c r="E13" s="38"/>
      <c r="F13" s="38"/>
      <c r="G13" s="36"/>
      <c r="H13" s="36"/>
      <c r="I13" s="40"/>
      <c r="J13" s="38"/>
      <c r="K13" s="36"/>
      <c r="L13" s="38"/>
      <c r="M13" s="36"/>
    </row>
    <row r="14" spans="1:33" ht="30" x14ac:dyDescent="0.25">
      <c r="B14" s="7" t="s">
        <v>351</v>
      </c>
      <c r="D14" s="37" t="s">
        <v>192</v>
      </c>
      <c r="E14" s="29" t="s">
        <v>370</v>
      </c>
      <c r="F14" s="4" t="s">
        <v>395</v>
      </c>
      <c r="G14" s="4" t="s">
        <v>187</v>
      </c>
      <c r="H14" t="s">
        <v>19</v>
      </c>
      <c r="I14" s="43" t="s">
        <v>369</v>
      </c>
      <c r="J14" s="4" t="s">
        <v>388</v>
      </c>
      <c r="L14" s="4" t="s">
        <v>528</v>
      </c>
      <c r="M14" s="9">
        <v>3</v>
      </c>
    </row>
    <row r="15" spans="1:33" ht="105" x14ac:dyDescent="0.25">
      <c r="B15" s="7" t="s">
        <v>193</v>
      </c>
      <c r="C15" s="7" t="s">
        <v>810</v>
      </c>
      <c r="D15" s="37" t="s">
        <v>194</v>
      </c>
      <c r="E15" s="29" t="s">
        <v>372</v>
      </c>
      <c r="F15" s="4" t="s">
        <v>700</v>
      </c>
      <c r="G15" s="4" t="s">
        <v>195</v>
      </c>
      <c r="H15" t="s">
        <v>19</v>
      </c>
      <c r="I15" s="43" t="s">
        <v>369</v>
      </c>
      <c r="J15" s="4" t="s">
        <v>388</v>
      </c>
      <c r="L15" s="4" t="s">
        <v>701</v>
      </c>
      <c r="M15" s="9">
        <v>3</v>
      </c>
    </row>
    <row r="16" spans="1:33" ht="90" x14ac:dyDescent="0.25">
      <c r="B16" s="7" t="s">
        <v>196</v>
      </c>
      <c r="D16" s="37" t="s">
        <v>197</v>
      </c>
      <c r="E16" s="29" t="s">
        <v>372</v>
      </c>
      <c r="F16" s="4" t="s">
        <v>703</v>
      </c>
      <c r="G16" s="4" t="s">
        <v>195</v>
      </c>
      <c r="H16" t="s">
        <v>19</v>
      </c>
      <c r="I16" s="43" t="s">
        <v>369</v>
      </c>
      <c r="J16" s="4" t="s">
        <v>388</v>
      </c>
      <c r="L16" s="4" t="s">
        <v>702</v>
      </c>
      <c r="M16" s="28">
        <v>3</v>
      </c>
    </row>
    <row r="17" spans="1:13" ht="45" x14ac:dyDescent="0.25">
      <c r="B17" s="7" t="s">
        <v>198</v>
      </c>
      <c r="D17" s="37" t="s">
        <v>704</v>
      </c>
      <c r="E17" s="29" t="s">
        <v>374</v>
      </c>
      <c r="F17" s="4" t="s">
        <v>705</v>
      </c>
      <c r="G17" s="4" t="s">
        <v>199</v>
      </c>
      <c r="H17" t="s">
        <v>19</v>
      </c>
      <c r="I17" s="43" t="s">
        <v>369</v>
      </c>
      <c r="J17" s="4" t="s">
        <v>388</v>
      </c>
      <c r="L17" s="4" t="s">
        <v>707</v>
      </c>
      <c r="M17" s="28">
        <v>3</v>
      </c>
    </row>
    <row r="18" spans="1:13" ht="30" x14ac:dyDescent="0.25">
      <c r="B18" s="7" t="s">
        <v>200</v>
      </c>
      <c r="C18" s="7" t="s">
        <v>810</v>
      </c>
      <c r="D18" s="37" t="s">
        <v>201</v>
      </c>
      <c r="E18" s="29" t="s">
        <v>374</v>
      </c>
      <c r="F18" s="4" t="s">
        <v>708</v>
      </c>
      <c r="G18" s="4" t="s">
        <v>199</v>
      </c>
      <c r="H18" t="s">
        <v>19</v>
      </c>
      <c r="I18" s="43" t="s">
        <v>369</v>
      </c>
      <c r="J18" s="4" t="s">
        <v>388</v>
      </c>
      <c r="M18" s="28">
        <v>3</v>
      </c>
    </row>
    <row r="19" spans="1:13" ht="45" x14ac:dyDescent="0.25">
      <c r="B19" s="7" t="s">
        <v>352</v>
      </c>
      <c r="D19" s="37" t="s">
        <v>202</v>
      </c>
      <c r="E19" s="29" t="s">
        <v>373</v>
      </c>
      <c r="F19" s="4" t="s">
        <v>396</v>
      </c>
      <c r="G19" s="4" t="s">
        <v>187</v>
      </c>
      <c r="H19" t="s">
        <v>19</v>
      </c>
      <c r="I19" s="43" t="s">
        <v>369</v>
      </c>
      <c r="J19" s="4" t="s">
        <v>126</v>
      </c>
      <c r="M19" s="28">
        <v>3</v>
      </c>
    </row>
    <row r="20" spans="1:13" ht="30" x14ac:dyDescent="0.25">
      <c r="B20" s="7" t="s">
        <v>353</v>
      </c>
      <c r="C20" s="7" t="s">
        <v>810</v>
      </c>
      <c r="D20" s="37" t="s">
        <v>203</v>
      </c>
      <c r="E20" s="29" t="s">
        <v>373</v>
      </c>
      <c r="F20" s="4" t="s">
        <v>397</v>
      </c>
      <c r="G20" s="4" t="s">
        <v>187</v>
      </c>
      <c r="H20" t="s">
        <v>19</v>
      </c>
      <c r="I20" s="43" t="s">
        <v>369</v>
      </c>
      <c r="J20" s="4" t="s">
        <v>127</v>
      </c>
      <c r="L20" s="4" t="s">
        <v>710</v>
      </c>
      <c r="M20" s="28">
        <v>3</v>
      </c>
    </row>
    <row r="21" spans="1:13" ht="45" x14ac:dyDescent="0.25">
      <c r="B21" s="7" t="s">
        <v>232</v>
      </c>
      <c r="D21" s="37" t="s">
        <v>204</v>
      </c>
      <c r="E21" s="29" t="s">
        <v>373</v>
      </c>
      <c r="F21" s="4" t="s">
        <v>398</v>
      </c>
      <c r="G21" s="4" t="s">
        <v>187</v>
      </c>
      <c r="H21" t="s">
        <v>19</v>
      </c>
      <c r="I21" s="43" t="s">
        <v>369</v>
      </c>
      <c r="J21" s="4" t="s">
        <v>402</v>
      </c>
      <c r="M21" s="28">
        <v>3</v>
      </c>
    </row>
    <row r="22" spans="1:13" ht="45" x14ac:dyDescent="0.25">
      <c r="B22" s="7" t="s">
        <v>354</v>
      </c>
      <c r="D22" s="37" t="s">
        <v>205</v>
      </c>
      <c r="E22" s="29" t="s">
        <v>373</v>
      </c>
      <c r="F22" s="4" t="s">
        <v>399</v>
      </c>
      <c r="G22" s="4" t="s">
        <v>187</v>
      </c>
      <c r="H22" t="s">
        <v>19</v>
      </c>
      <c r="I22" s="43" t="s">
        <v>369</v>
      </c>
      <c r="J22" s="4" t="s">
        <v>402</v>
      </c>
      <c r="M22" s="28">
        <v>3</v>
      </c>
    </row>
    <row r="23" spans="1:13" ht="45" x14ac:dyDescent="0.25">
      <c r="B23" s="7" t="s">
        <v>233</v>
      </c>
      <c r="D23" s="37" t="s">
        <v>206</v>
      </c>
      <c r="E23" s="29" t="s">
        <v>373</v>
      </c>
      <c r="F23" s="4" t="s">
        <v>400</v>
      </c>
      <c r="G23" s="4" t="s">
        <v>187</v>
      </c>
      <c r="H23" t="s">
        <v>19</v>
      </c>
      <c r="I23" s="43" t="s">
        <v>369</v>
      </c>
      <c r="J23" s="4" t="s">
        <v>401</v>
      </c>
      <c r="M23" s="28">
        <v>3</v>
      </c>
    </row>
    <row r="24" spans="1:13" ht="45" x14ac:dyDescent="0.25">
      <c r="B24" s="7" t="s">
        <v>355</v>
      </c>
      <c r="C24" s="7" t="s">
        <v>810</v>
      </c>
      <c r="D24" s="37" t="s">
        <v>207</v>
      </c>
      <c r="E24" s="29" t="s">
        <v>373</v>
      </c>
      <c r="F24" s="4" t="s">
        <v>403</v>
      </c>
      <c r="G24" s="4" t="s">
        <v>187</v>
      </c>
      <c r="H24" t="s">
        <v>19</v>
      </c>
      <c r="I24" s="43" t="s">
        <v>369</v>
      </c>
      <c r="J24" s="4" t="s">
        <v>401</v>
      </c>
      <c r="L24" s="4" t="s">
        <v>711</v>
      </c>
      <c r="M24" s="28">
        <v>3</v>
      </c>
    </row>
    <row r="25" spans="1:13" ht="45" x14ac:dyDescent="0.25">
      <c r="B25" s="7" t="s">
        <v>356</v>
      </c>
      <c r="C25" s="7" t="s">
        <v>810</v>
      </c>
      <c r="D25" s="37" t="s">
        <v>208</v>
      </c>
      <c r="E25" s="29" t="s">
        <v>373</v>
      </c>
      <c r="F25" s="4" t="s">
        <v>404</v>
      </c>
      <c r="G25" s="4" t="s">
        <v>187</v>
      </c>
      <c r="H25" t="s">
        <v>19</v>
      </c>
      <c r="I25" s="43" t="s">
        <v>369</v>
      </c>
      <c r="J25" s="4" t="s">
        <v>401</v>
      </c>
      <c r="M25" s="28">
        <v>3</v>
      </c>
    </row>
    <row r="26" spans="1:13" x14ac:dyDescent="0.25">
      <c r="A26" s="36" t="s">
        <v>336</v>
      </c>
      <c r="B26" s="36"/>
      <c r="C26" s="36"/>
      <c r="D26" s="38"/>
      <c r="E26" s="38"/>
      <c r="F26" s="38"/>
      <c r="G26" s="36"/>
      <c r="H26" s="36"/>
      <c r="I26" s="40"/>
      <c r="J26" s="38"/>
      <c r="K26" s="36"/>
      <c r="L26" s="38"/>
      <c r="M26" s="36"/>
    </row>
    <row r="27" spans="1:13" ht="60" x14ac:dyDescent="0.25">
      <c r="B27" s="7" t="s">
        <v>209</v>
      </c>
      <c r="D27" s="37" t="s">
        <v>210</v>
      </c>
      <c r="E27" s="29" t="s">
        <v>370</v>
      </c>
      <c r="F27" s="4" t="s">
        <v>405</v>
      </c>
      <c r="G27" s="4" t="s">
        <v>187</v>
      </c>
      <c r="H27" t="s">
        <v>19</v>
      </c>
      <c r="I27" s="43" t="s">
        <v>369</v>
      </c>
      <c r="J27" s="4" t="s">
        <v>410</v>
      </c>
      <c r="M27" s="9">
        <v>4</v>
      </c>
    </row>
    <row r="28" spans="1:13" ht="45" x14ac:dyDescent="0.25">
      <c r="B28" s="7" t="s">
        <v>211</v>
      </c>
      <c r="D28" s="37" t="s">
        <v>212</v>
      </c>
      <c r="E28" s="29" t="s">
        <v>370</v>
      </c>
      <c r="F28" s="4" t="s">
        <v>406</v>
      </c>
      <c r="G28" s="4" t="s">
        <v>199</v>
      </c>
      <c r="H28" t="s">
        <v>19</v>
      </c>
      <c r="I28" s="43" t="s">
        <v>369</v>
      </c>
      <c r="J28" s="4" t="s">
        <v>409</v>
      </c>
      <c r="M28" s="9">
        <v>4</v>
      </c>
    </row>
    <row r="29" spans="1:13" ht="60" x14ac:dyDescent="0.25">
      <c r="B29" s="7" t="s">
        <v>213</v>
      </c>
      <c r="C29" s="7" t="s">
        <v>811</v>
      </c>
      <c r="D29" s="37" t="s">
        <v>214</v>
      </c>
      <c r="E29" s="29" t="s">
        <v>372</v>
      </c>
      <c r="F29" s="4" t="s">
        <v>407</v>
      </c>
      <c r="G29" s="4" t="s">
        <v>199</v>
      </c>
      <c r="H29" t="s">
        <v>19</v>
      </c>
      <c r="I29" s="43" t="s">
        <v>369</v>
      </c>
      <c r="J29" s="4" t="s">
        <v>408</v>
      </c>
      <c r="M29" s="28">
        <v>4</v>
      </c>
    </row>
    <row r="30" spans="1:13" ht="60" x14ac:dyDescent="0.25">
      <c r="B30" s="7" t="s">
        <v>215</v>
      </c>
      <c r="D30" s="37" t="s">
        <v>216</v>
      </c>
      <c r="E30" s="29" t="s">
        <v>372</v>
      </c>
      <c r="F30" s="4" t="s">
        <v>411</v>
      </c>
      <c r="G30" s="4" t="s">
        <v>217</v>
      </c>
      <c r="H30" t="s">
        <v>19</v>
      </c>
      <c r="I30" s="43" t="s">
        <v>369</v>
      </c>
      <c r="J30" s="4" t="s">
        <v>408</v>
      </c>
      <c r="K30" s="4" t="s">
        <v>712</v>
      </c>
      <c r="M30" s="28">
        <v>4</v>
      </c>
    </row>
    <row r="31" spans="1:13" ht="60" x14ac:dyDescent="0.25">
      <c r="B31" s="7" t="s">
        <v>219</v>
      </c>
      <c r="D31" s="37" t="s">
        <v>220</v>
      </c>
      <c r="E31" s="29" t="s">
        <v>374</v>
      </c>
      <c r="F31" s="4" t="s">
        <v>414</v>
      </c>
      <c r="G31" s="4" t="s">
        <v>187</v>
      </c>
      <c r="H31" t="s">
        <v>19</v>
      </c>
      <c r="I31" s="43" t="s">
        <v>369</v>
      </c>
      <c r="J31" s="4" t="s">
        <v>415</v>
      </c>
      <c r="L31" s="4" t="s">
        <v>713</v>
      </c>
      <c r="M31" s="28">
        <v>4</v>
      </c>
    </row>
    <row r="32" spans="1:13" ht="75" x14ac:dyDescent="0.25">
      <c r="B32" s="7" t="s">
        <v>221</v>
      </c>
      <c r="D32" s="37" t="s">
        <v>222</v>
      </c>
      <c r="E32" s="29" t="s">
        <v>374</v>
      </c>
      <c r="F32" s="4" t="s">
        <v>416</v>
      </c>
      <c r="G32" s="4" t="s">
        <v>187</v>
      </c>
      <c r="H32" t="s">
        <v>19</v>
      </c>
      <c r="I32" s="43" t="s">
        <v>369</v>
      </c>
      <c r="J32" s="4" t="s">
        <v>410</v>
      </c>
      <c r="L32" s="4" t="s">
        <v>715</v>
      </c>
      <c r="M32" s="28">
        <v>4</v>
      </c>
    </row>
    <row r="33" spans="1:13" ht="45" x14ac:dyDescent="0.25">
      <c r="B33" s="7" t="s">
        <v>223</v>
      </c>
      <c r="D33" s="37" t="s">
        <v>224</v>
      </c>
      <c r="E33" s="29" t="s">
        <v>373</v>
      </c>
      <c r="F33" s="4" t="s">
        <v>417</v>
      </c>
      <c r="G33" s="4" t="s">
        <v>187</v>
      </c>
      <c r="H33" t="s">
        <v>19</v>
      </c>
      <c r="I33" s="43" t="s">
        <v>369</v>
      </c>
      <c r="J33" s="4" t="s">
        <v>401</v>
      </c>
      <c r="M33" s="28">
        <v>4</v>
      </c>
    </row>
    <row r="34" spans="1:13" ht="30" x14ac:dyDescent="0.25">
      <c r="B34" s="7" t="s">
        <v>225</v>
      </c>
      <c r="D34" s="37" t="s">
        <v>226</v>
      </c>
      <c r="E34" s="29" t="s">
        <v>373</v>
      </c>
      <c r="F34" s="4" t="s">
        <v>418</v>
      </c>
      <c r="G34" s="4" t="s">
        <v>187</v>
      </c>
      <c r="H34" t="s">
        <v>19</v>
      </c>
      <c r="I34" s="43" t="s">
        <v>369</v>
      </c>
      <c r="J34" s="4" t="s">
        <v>126</v>
      </c>
      <c r="M34" s="28">
        <v>4</v>
      </c>
    </row>
    <row r="35" spans="1:13" x14ac:dyDescent="0.25">
      <c r="B35" s="7" t="s">
        <v>227</v>
      </c>
      <c r="D35" s="37" t="s">
        <v>228</v>
      </c>
      <c r="E35" s="29" t="s">
        <v>373</v>
      </c>
      <c r="F35" s="4" t="s">
        <v>419</v>
      </c>
      <c r="G35" s="4" t="s">
        <v>187</v>
      </c>
      <c r="H35" t="s">
        <v>19</v>
      </c>
      <c r="I35" s="43" t="s">
        <v>369</v>
      </c>
      <c r="J35" s="4" t="s">
        <v>126</v>
      </c>
      <c r="M35" s="9">
        <v>4</v>
      </c>
    </row>
    <row r="36" spans="1:13" x14ac:dyDescent="0.25">
      <c r="A36" s="36" t="s">
        <v>337</v>
      </c>
      <c r="B36" s="36"/>
      <c r="C36" s="36"/>
      <c r="D36" s="38"/>
      <c r="E36" s="38"/>
      <c r="F36" s="38"/>
      <c r="G36" s="36"/>
      <c r="H36" s="36"/>
      <c r="I36" s="40"/>
      <c r="J36" s="38"/>
      <c r="K36" s="36"/>
      <c r="L36" s="38"/>
      <c r="M36" s="36"/>
    </row>
    <row r="37" spans="1:13" ht="30" x14ac:dyDescent="0.25">
      <c r="B37" s="7" t="s">
        <v>229</v>
      </c>
      <c r="D37" s="37" t="s">
        <v>230</v>
      </c>
      <c r="E37" s="29" t="s">
        <v>370</v>
      </c>
      <c r="F37" s="4" t="s">
        <v>420</v>
      </c>
      <c r="G37" s="4" t="s">
        <v>187</v>
      </c>
      <c r="H37" t="s">
        <v>19</v>
      </c>
      <c r="I37" s="43" t="s">
        <v>369</v>
      </c>
      <c r="J37" s="4" t="s">
        <v>421</v>
      </c>
      <c r="M37" s="9">
        <v>5</v>
      </c>
    </row>
    <row r="38" spans="1:13" ht="30" x14ac:dyDescent="0.25">
      <c r="B38" s="7" t="s">
        <v>221</v>
      </c>
      <c r="D38" s="37" t="s">
        <v>222</v>
      </c>
      <c r="E38" s="29" t="s">
        <v>374</v>
      </c>
      <c r="F38" s="4" t="s">
        <v>422</v>
      </c>
      <c r="G38" s="4" t="s">
        <v>187</v>
      </c>
      <c r="H38" t="s">
        <v>19</v>
      </c>
      <c r="I38" s="43" t="s">
        <v>369</v>
      </c>
      <c r="J38" s="4" t="s">
        <v>421</v>
      </c>
      <c r="M38" s="9">
        <v>5</v>
      </c>
    </row>
    <row r="39" spans="1:13" ht="30" x14ac:dyDescent="0.25">
      <c r="B39" s="7" t="s">
        <v>231</v>
      </c>
      <c r="D39" s="37" t="s">
        <v>716</v>
      </c>
      <c r="E39" s="29" t="s">
        <v>373</v>
      </c>
      <c r="F39" s="4" t="s">
        <v>423</v>
      </c>
      <c r="G39" s="4" t="s">
        <v>187</v>
      </c>
      <c r="H39" t="s">
        <v>19</v>
      </c>
      <c r="I39" s="43" t="s">
        <v>369</v>
      </c>
      <c r="J39" s="4" t="s">
        <v>421</v>
      </c>
      <c r="L39" s="4" t="s">
        <v>717</v>
      </c>
      <c r="M39" s="9">
        <v>5</v>
      </c>
    </row>
    <row r="40" spans="1:13" ht="45" x14ac:dyDescent="0.25">
      <c r="B40" s="7" t="s">
        <v>232</v>
      </c>
      <c r="D40" s="37" t="s">
        <v>204</v>
      </c>
      <c r="E40" s="29" t="s">
        <v>373</v>
      </c>
      <c r="F40" s="4" t="s">
        <v>398</v>
      </c>
      <c r="G40" s="4" t="s">
        <v>187</v>
      </c>
      <c r="H40" t="s">
        <v>19</v>
      </c>
      <c r="I40" s="43" t="s">
        <v>369</v>
      </c>
      <c r="J40" s="4" t="s">
        <v>421</v>
      </c>
      <c r="M40" s="9">
        <v>5</v>
      </c>
    </row>
    <row r="41" spans="1:13" ht="30" x14ac:dyDescent="0.25">
      <c r="B41" s="7" t="s">
        <v>233</v>
      </c>
      <c r="D41" s="37" t="s">
        <v>206</v>
      </c>
      <c r="E41" s="29" t="s">
        <v>373</v>
      </c>
      <c r="F41" s="4" t="s">
        <v>502</v>
      </c>
      <c r="G41" s="4" t="s">
        <v>187</v>
      </c>
      <c r="H41" t="s">
        <v>19</v>
      </c>
      <c r="I41" s="43" t="s">
        <v>369</v>
      </c>
      <c r="J41" s="4" t="s">
        <v>421</v>
      </c>
      <c r="M41" s="9">
        <v>5</v>
      </c>
    </row>
    <row r="42" spans="1:13" ht="60" x14ac:dyDescent="0.25">
      <c r="B42" s="7" t="s">
        <v>234</v>
      </c>
      <c r="D42" s="37" t="s">
        <v>235</v>
      </c>
      <c r="E42" s="29" t="s">
        <v>373</v>
      </c>
      <c r="F42" s="4" t="s">
        <v>424</v>
      </c>
      <c r="G42" s="4" t="s">
        <v>187</v>
      </c>
      <c r="H42" t="s">
        <v>19</v>
      </c>
      <c r="I42" s="43" t="s">
        <v>369</v>
      </c>
      <c r="J42" s="4" t="s">
        <v>426</v>
      </c>
      <c r="M42" s="9">
        <v>5</v>
      </c>
    </row>
    <row r="43" spans="1:13" x14ac:dyDescent="0.25">
      <c r="B43" s="7" t="s">
        <v>236</v>
      </c>
      <c r="D43" s="37" t="s">
        <v>237</v>
      </c>
      <c r="E43" s="29" t="s">
        <v>374</v>
      </c>
      <c r="F43" s="4" t="s">
        <v>238</v>
      </c>
      <c r="G43" s="4" t="s">
        <v>217</v>
      </c>
      <c r="H43" t="s">
        <v>19</v>
      </c>
      <c r="I43" s="43" t="s">
        <v>369</v>
      </c>
      <c r="M43" s="9">
        <v>5</v>
      </c>
    </row>
    <row r="44" spans="1:13" ht="60" x14ac:dyDescent="0.25">
      <c r="B44" s="7" t="s">
        <v>239</v>
      </c>
      <c r="C44" s="7" t="s">
        <v>811</v>
      </c>
      <c r="D44" s="37" t="s">
        <v>240</v>
      </c>
      <c r="E44" s="29" t="s">
        <v>374</v>
      </c>
      <c r="F44" s="4" t="s">
        <v>425</v>
      </c>
      <c r="G44" s="4" t="s">
        <v>187</v>
      </c>
      <c r="H44" t="s">
        <v>19</v>
      </c>
      <c r="I44" s="43" t="s">
        <v>369</v>
      </c>
      <c r="J44" s="4" t="s">
        <v>426</v>
      </c>
      <c r="M44" s="9">
        <v>5</v>
      </c>
    </row>
    <row r="45" spans="1:13" ht="60" x14ac:dyDescent="0.25">
      <c r="B45" s="7" t="s">
        <v>241</v>
      </c>
      <c r="C45" s="7" t="s">
        <v>811</v>
      </c>
      <c r="D45" s="37" t="s">
        <v>242</v>
      </c>
      <c r="E45" s="29" t="s">
        <v>372</v>
      </c>
      <c r="F45" s="4" t="s">
        <v>427</v>
      </c>
      <c r="G45" s="4" t="s">
        <v>195</v>
      </c>
      <c r="H45" t="s">
        <v>19</v>
      </c>
      <c r="I45" s="43" t="s">
        <v>369</v>
      </c>
      <c r="J45" s="4" t="s">
        <v>426</v>
      </c>
      <c r="M45" s="9">
        <v>5</v>
      </c>
    </row>
    <row r="46" spans="1:13" ht="30" x14ac:dyDescent="0.25">
      <c r="B46" s="7" t="s">
        <v>349</v>
      </c>
      <c r="D46" s="37" t="s">
        <v>243</v>
      </c>
      <c r="E46" s="29" t="s">
        <v>372</v>
      </c>
      <c r="F46" s="4" t="s">
        <v>428</v>
      </c>
      <c r="G46" s="4" t="s">
        <v>195</v>
      </c>
      <c r="H46" t="s">
        <v>19</v>
      </c>
      <c r="I46" s="43" t="s">
        <v>369</v>
      </c>
      <c r="J46" s="4" t="s">
        <v>421</v>
      </c>
      <c r="M46" s="9">
        <v>5</v>
      </c>
    </row>
    <row r="47" spans="1:13" ht="45" x14ac:dyDescent="0.25">
      <c r="B47" s="7" t="s">
        <v>350</v>
      </c>
      <c r="D47" s="37" t="s">
        <v>244</v>
      </c>
      <c r="E47" s="29" t="s">
        <v>371</v>
      </c>
      <c r="F47" s="4" t="s">
        <v>429</v>
      </c>
      <c r="G47" s="4" t="s">
        <v>217</v>
      </c>
      <c r="H47" t="s">
        <v>19</v>
      </c>
      <c r="I47" s="43" t="s">
        <v>369</v>
      </c>
      <c r="J47" s="4" t="s">
        <v>421</v>
      </c>
      <c r="M47" s="9">
        <v>5</v>
      </c>
    </row>
    <row r="48" spans="1:13" x14ac:dyDescent="0.25">
      <c r="A48" s="36" t="s">
        <v>245</v>
      </c>
      <c r="B48" s="36"/>
      <c r="C48" s="36"/>
      <c r="D48" s="38"/>
      <c r="E48" s="38"/>
      <c r="F48" s="38"/>
      <c r="G48" s="36"/>
      <c r="H48" s="36"/>
      <c r="I48" s="40"/>
      <c r="J48" s="38"/>
      <c r="K48" s="36"/>
      <c r="L48" s="38"/>
      <c r="M48" s="36"/>
    </row>
    <row r="49" spans="1:13" ht="45" x14ac:dyDescent="0.25">
      <c r="B49" s="7" t="s">
        <v>246</v>
      </c>
      <c r="D49" s="37" t="s">
        <v>247</v>
      </c>
      <c r="E49" s="29" t="s">
        <v>370</v>
      </c>
      <c r="F49" s="4" t="s">
        <v>430</v>
      </c>
      <c r="G49" s="4" t="s">
        <v>187</v>
      </c>
      <c r="H49" t="s">
        <v>19</v>
      </c>
      <c r="I49" s="43" t="s">
        <v>369</v>
      </c>
      <c r="J49" s="4" t="s">
        <v>421</v>
      </c>
      <c r="L49" s="4" t="s">
        <v>718</v>
      </c>
      <c r="M49" s="9">
        <v>6</v>
      </c>
    </row>
    <row r="50" spans="1:13" ht="30" x14ac:dyDescent="0.25">
      <c r="B50" s="7" t="s">
        <v>248</v>
      </c>
      <c r="D50" s="37" t="s">
        <v>249</v>
      </c>
      <c r="E50" s="29" t="s">
        <v>370</v>
      </c>
      <c r="F50" s="4" t="s">
        <v>431</v>
      </c>
      <c r="G50" s="4" t="s">
        <v>187</v>
      </c>
      <c r="H50" t="s">
        <v>19</v>
      </c>
      <c r="I50" s="43" t="s">
        <v>369</v>
      </c>
      <c r="J50" s="4" t="s">
        <v>421</v>
      </c>
      <c r="L50" s="4" t="s">
        <v>719</v>
      </c>
      <c r="M50" s="9">
        <v>6</v>
      </c>
    </row>
    <row r="51" spans="1:13" ht="45" x14ac:dyDescent="0.25">
      <c r="B51" s="7" t="s">
        <v>209</v>
      </c>
      <c r="D51" s="37" t="s">
        <v>210</v>
      </c>
      <c r="E51" s="29" t="s">
        <v>370</v>
      </c>
      <c r="F51" s="4" t="s">
        <v>432</v>
      </c>
      <c r="G51" s="4" t="s">
        <v>187</v>
      </c>
      <c r="H51" t="s">
        <v>19</v>
      </c>
      <c r="I51" s="43" t="s">
        <v>369</v>
      </c>
      <c r="J51" s="4" t="s">
        <v>433</v>
      </c>
      <c r="K51" s="4" t="s">
        <v>720</v>
      </c>
      <c r="M51" s="9">
        <v>6</v>
      </c>
    </row>
    <row r="52" spans="1:13" ht="60" x14ac:dyDescent="0.25">
      <c r="B52" s="7" t="s">
        <v>250</v>
      </c>
      <c r="D52" s="37" t="s">
        <v>435</v>
      </c>
      <c r="E52" s="29" t="s">
        <v>372</v>
      </c>
      <c r="F52" s="4" t="s">
        <v>436</v>
      </c>
      <c r="G52" s="4" t="s">
        <v>199</v>
      </c>
      <c r="H52" t="s">
        <v>19</v>
      </c>
      <c r="I52" s="43" t="s">
        <v>369</v>
      </c>
      <c r="J52" s="4" t="s">
        <v>434</v>
      </c>
      <c r="M52" s="9">
        <v>6</v>
      </c>
    </row>
    <row r="53" spans="1:13" ht="75" x14ac:dyDescent="0.25">
      <c r="B53" s="7" t="s">
        <v>348</v>
      </c>
      <c r="C53" s="7" t="s">
        <v>811</v>
      </c>
      <c r="D53" s="37" t="s">
        <v>437</v>
      </c>
      <c r="E53" s="29" t="s">
        <v>372</v>
      </c>
      <c r="F53" s="4" t="s">
        <v>438</v>
      </c>
      <c r="G53" s="4" t="s">
        <v>199</v>
      </c>
      <c r="H53" t="s">
        <v>19</v>
      </c>
      <c r="I53" s="43" t="s">
        <v>369</v>
      </c>
      <c r="J53" s="4" t="s">
        <v>434</v>
      </c>
      <c r="K53" s="4" t="s">
        <v>439</v>
      </c>
      <c r="L53" s="4" t="s">
        <v>560</v>
      </c>
      <c r="M53" s="9">
        <v>6</v>
      </c>
    </row>
    <row r="54" spans="1:13" ht="105" x14ac:dyDescent="0.25">
      <c r="A54" s="4" t="s">
        <v>384</v>
      </c>
      <c r="B54" s="7" t="s">
        <v>251</v>
      </c>
      <c r="D54" s="37" t="s">
        <v>252</v>
      </c>
      <c r="E54" s="29" t="s">
        <v>372</v>
      </c>
      <c r="F54" s="4" t="s">
        <v>440</v>
      </c>
      <c r="G54" s="4" t="s">
        <v>187</v>
      </c>
      <c r="H54" t="s">
        <v>19</v>
      </c>
      <c r="I54" s="43" t="s">
        <v>369</v>
      </c>
      <c r="J54" s="4" t="s">
        <v>434</v>
      </c>
      <c r="M54" s="28">
        <v>6</v>
      </c>
    </row>
    <row r="55" spans="1:13" ht="90" x14ac:dyDescent="0.25">
      <c r="B55" s="7" t="s">
        <v>347</v>
      </c>
      <c r="D55" s="37" t="s">
        <v>253</v>
      </c>
      <c r="E55" s="29" t="s">
        <v>372</v>
      </c>
      <c r="F55" s="4" t="s">
        <v>441</v>
      </c>
      <c r="G55" s="4" t="s">
        <v>195</v>
      </c>
      <c r="H55" t="s">
        <v>19</v>
      </c>
      <c r="I55" s="56" t="s">
        <v>369</v>
      </c>
      <c r="J55" s="4" t="s">
        <v>434</v>
      </c>
      <c r="M55" s="28">
        <v>6</v>
      </c>
    </row>
    <row r="56" spans="1:13" ht="120" x14ac:dyDescent="0.25">
      <c r="B56" s="7" t="s">
        <v>193</v>
      </c>
      <c r="D56" s="37" t="s">
        <v>194</v>
      </c>
      <c r="E56" s="29" t="s">
        <v>372</v>
      </c>
      <c r="F56" s="4" t="s">
        <v>442</v>
      </c>
      <c r="G56" s="4" t="s">
        <v>195</v>
      </c>
      <c r="H56" t="s">
        <v>19</v>
      </c>
      <c r="I56" s="56" t="s">
        <v>369</v>
      </c>
      <c r="J56" s="4" t="s">
        <v>434</v>
      </c>
      <c r="M56" s="28">
        <v>6</v>
      </c>
    </row>
    <row r="57" spans="1:13" x14ac:dyDescent="0.25">
      <c r="B57" s="7" t="s">
        <v>346</v>
      </c>
      <c r="D57" s="37" t="s">
        <v>254</v>
      </c>
      <c r="E57" s="29" t="s">
        <v>373</v>
      </c>
      <c r="F57" s="4" t="s">
        <v>238</v>
      </c>
      <c r="G57" s="4" t="s">
        <v>195</v>
      </c>
      <c r="H57" t="s">
        <v>19</v>
      </c>
      <c r="I57" s="43" t="s">
        <v>369</v>
      </c>
      <c r="M57" s="28">
        <v>6</v>
      </c>
    </row>
    <row r="58" spans="1:13" x14ac:dyDescent="0.25">
      <c r="B58" s="7" t="s">
        <v>345</v>
      </c>
      <c r="D58" s="37" t="s">
        <v>255</v>
      </c>
      <c r="E58" s="29" t="s">
        <v>371</v>
      </c>
      <c r="F58" s="4" t="s">
        <v>238</v>
      </c>
      <c r="G58" s="4" t="s">
        <v>195</v>
      </c>
      <c r="H58" t="s">
        <v>19</v>
      </c>
      <c r="I58" s="43" t="s">
        <v>369</v>
      </c>
      <c r="M58" s="28">
        <v>6</v>
      </c>
    </row>
    <row r="59" spans="1:13" x14ac:dyDescent="0.25">
      <c r="A59" s="36" t="s">
        <v>338</v>
      </c>
      <c r="B59" s="36"/>
      <c r="C59" s="36"/>
      <c r="D59" s="38"/>
      <c r="E59" s="38"/>
      <c r="F59" s="38"/>
      <c r="G59" s="36"/>
      <c r="H59" s="36"/>
      <c r="I59" s="40"/>
      <c r="J59" s="38"/>
      <c r="K59" s="36"/>
      <c r="L59" s="38"/>
      <c r="M59" s="36"/>
    </row>
    <row r="60" spans="1:13" ht="60" x14ac:dyDescent="0.25">
      <c r="B60" s="7" t="s">
        <v>375</v>
      </c>
      <c r="C60" s="7" t="s">
        <v>810</v>
      </c>
      <c r="D60" s="37" t="s">
        <v>377</v>
      </c>
      <c r="E60" s="29" t="s">
        <v>371</v>
      </c>
      <c r="F60" s="4" t="s">
        <v>443</v>
      </c>
      <c r="G60" s="4" t="s">
        <v>199</v>
      </c>
      <c r="H60" t="s">
        <v>19</v>
      </c>
      <c r="I60" s="43" t="s">
        <v>369</v>
      </c>
      <c r="J60" s="4" t="s">
        <v>445</v>
      </c>
      <c r="M60" s="28">
        <v>7</v>
      </c>
    </row>
    <row r="61" spans="1:13" ht="75" x14ac:dyDescent="0.25">
      <c r="A61" t="s">
        <v>385</v>
      </c>
      <c r="B61" s="7" t="s">
        <v>376</v>
      </c>
      <c r="D61" s="37" t="s">
        <v>378</v>
      </c>
      <c r="E61" s="29" t="s">
        <v>371</v>
      </c>
      <c r="F61" s="4" t="s">
        <v>444</v>
      </c>
      <c r="G61" s="4" t="s">
        <v>195</v>
      </c>
      <c r="H61" t="s">
        <v>19</v>
      </c>
      <c r="I61" s="43" t="s">
        <v>369</v>
      </c>
      <c r="J61" s="4" t="s">
        <v>445</v>
      </c>
      <c r="L61" s="4" t="s">
        <v>722</v>
      </c>
      <c r="M61" s="28">
        <v>7</v>
      </c>
    </row>
    <row r="62" spans="1:13" ht="60" x14ac:dyDescent="0.25">
      <c r="B62" s="7" t="s">
        <v>339</v>
      </c>
      <c r="D62" s="37" t="s">
        <v>256</v>
      </c>
      <c r="E62" s="29" t="s">
        <v>371</v>
      </c>
      <c r="F62" s="4" t="s">
        <v>446</v>
      </c>
      <c r="G62" s="4" t="s">
        <v>195</v>
      </c>
      <c r="H62" t="s">
        <v>19</v>
      </c>
      <c r="I62" s="43" t="s">
        <v>369</v>
      </c>
      <c r="J62" s="4" t="s">
        <v>445</v>
      </c>
      <c r="K62" s="4" t="s">
        <v>447</v>
      </c>
      <c r="M62" s="9">
        <v>7</v>
      </c>
    </row>
    <row r="63" spans="1:13" ht="60" x14ac:dyDescent="0.25">
      <c r="B63" s="7" t="s">
        <v>340</v>
      </c>
      <c r="D63" s="37" t="s">
        <v>257</v>
      </c>
      <c r="E63" s="29" t="s">
        <v>371</v>
      </c>
      <c r="F63" s="4" t="s">
        <v>448</v>
      </c>
      <c r="G63" s="4" t="s">
        <v>199</v>
      </c>
      <c r="H63" t="s">
        <v>19</v>
      </c>
      <c r="I63" s="43" t="s">
        <v>369</v>
      </c>
      <c r="J63" s="4" t="s">
        <v>445</v>
      </c>
      <c r="L63" s="4" t="s">
        <v>723</v>
      </c>
      <c r="M63" s="9">
        <v>7</v>
      </c>
    </row>
    <row r="64" spans="1:13" ht="60" x14ac:dyDescent="0.25">
      <c r="B64" s="7" t="s">
        <v>341</v>
      </c>
      <c r="D64" s="37" t="s">
        <v>258</v>
      </c>
      <c r="E64" s="29" t="s">
        <v>371</v>
      </c>
      <c r="F64" s="4" t="s">
        <v>449</v>
      </c>
      <c r="G64" s="4" t="s">
        <v>199</v>
      </c>
      <c r="H64" t="s">
        <v>19</v>
      </c>
      <c r="I64" s="43" t="s">
        <v>369</v>
      </c>
      <c r="J64" s="4" t="s">
        <v>445</v>
      </c>
      <c r="M64" s="28">
        <v>7</v>
      </c>
    </row>
    <row r="65" spans="1:13" ht="60" x14ac:dyDescent="0.25">
      <c r="A65" t="s">
        <v>387</v>
      </c>
      <c r="B65" s="7" t="s">
        <v>259</v>
      </c>
      <c r="D65" s="37" t="s">
        <v>260</v>
      </c>
      <c r="E65" s="29" t="s">
        <v>372</v>
      </c>
      <c r="F65" s="4" t="s">
        <v>451</v>
      </c>
      <c r="G65" s="4" t="s">
        <v>195</v>
      </c>
      <c r="H65" t="s">
        <v>19</v>
      </c>
      <c r="I65" s="43" t="s">
        <v>369</v>
      </c>
      <c r="J65" s="4" t="s">
        <v>445</v>
      </c>
      <c r="M65" s="28">
        <v>7</v>
      </c>
    </row>
    <row r="66" spans="1:13" ht="60" x14ac:dyDescent="0.25">
      <c r="B66" s="7" t="s">
        <v>198</v>
      </c>
      <c r="C66" s="7" t="s">
        <v>810</v>
      </c>
      <c r="D66" s="37" t="s">
        <v>452</v>
      </c>
      <c r="E66" s="29" t="s">
        <v>374</v>
      </c>
      <c r="F66" s="4" t="s">
        <v>453</v>
      </c>
      <c r="G66" s="4" t="s">
        <v>199</v>
      </c>
      <c r="H66" t="s">
        <v>19</v>
      </c>
      <c r="I66" s="43" t="s">
        <v>369</v>
      </c>
      <c r="J66" s="4" t="s">
        <v>445</v>
      </c>
      <c r="M66" s="28">
        <v>7</v>
      </c>
    </row>
    <row r="67" spans="1:13" x14ac:dyDescent="0.25">
      <c r="B67" s="7" t="s">
        <v>261</v>
      </c>
      <c r="D67" s="37" t="s">
        <v>262</v>
      </c>
      <c r="E67" s="29" t="s">
        <v>370</v>
      </c>
      <c r="F67" s="4" t="s">
        <v>454</v>
      </c>
      <c r="G67" s="4" t="s">
        <v>195</v>
      </c>
      <c r="H67" t="s">
        <v>19</v>
      </c>
      <c r="I67" s="43" t="s">
        <v>369</v>
      </c>
      <c r="M67" s="28">
        <v>7</v>
      </c>
    </row>
    <row r="68" spans="1:13" x14ac:dyDescent="0.25">
      <c r="B68" s="7" t="s">
        <v>263</v>
      </c>
      <c r="D68" s="37" t="s">
        <v>264</v>
      </c>
      <c r="E68" s="29" t="s">
        <v>371</v>
      </c>
      <c r="F68" s="4" t="s">
        <v>379</v>
      </c>
      <c r="G68" s="4" t="s">
        <v>195</v>
      </c>
      <c r="H68" t="s">
        <v>19</v>
      </c>
      <c r="I68" s="56" t="s">
        <v>369</v>
      </c>
      <c r="M68" s="28">
        <v>7</v>
      </c>
    </row>
    <row r="69" spans="1:13" x14ac:dyDescent="0.25">
      <c r="B69" s="7" t="s">
        <v>265</v>
      </c>
      <c r="D69" s="37" t="s">
        <v>266</v>
      </c>
      <c r="E69" s="29" t="s">
        <v>372</v>
      </c>
      <c r="F69" s="4" t="s">
        <v>379</v>
      </c>
      <c r="G69" s="4" t="s">
        <v>195</v>
      </c>
      <c r="H69" t="s">
        <v>19</v>
      </c>
      <c r="I69" s="56" t="s">
        <v>369</v>
      </c>
      <c r="M69" s="28">
        <v>7</v>
      </c>
    </row>
    <row r="70" spans="1:13" x14ac:dyDescent="0.25">
      <c r="B70" s="7" t="s">
        <v>267</v>
      </c>
      <c r="D70" s="37" t="s">
        <v>268</v>
      </c>
      <c r="E70" s="29" t="s">
        <v>372</v>
      </c>
      <c r="F70" s="4" t="s">
        <v>379</v>
      </c>
      <c r="G70" s="4" t="s">
        <v>195</v>
      </c>
      <c r="H70" t="s">
        <v>19</v>
      </c>
      <c r="I70" s="56" t="s">
        <v>369</v>
      </c>
      <c r="M70" s="28">
        <v>7</v>
      </c>
    </row>
    <row r="71" spans="1:13" x14ac:dyDescent="0.25">
      <c r="B71" s="7" t="s">
        <v>342</v>
      </c>
      <c r="D71" s="37" t="s">
        <v>269</v>
      </c>
      <c r="E71" s="29" t="s">
        <v>371</v>
      </c>
      <c r="F71" s="4" t="s">
        <v>379</v>
      </c>
      <c r="G71" s="4" t="s">
        <v>195</v>
      </c>
      <c r="H71" t="s">
        <v>19</v>
      </c>
      <c r="I71" s="56" t="s">
        <v>369</v>
      </c>
      <c r="M71" s="28">
        <v>7</v>
      </c>
    </row>
    <row r="72" spans="1:13" ht="30" x14ac:dyDescent="0.25">
      <c r="B72" s="7" t="s">
        <v>343</v>
      </c>
      <c r="D72" s="37" t="s">
        <v>270</v>
      </c>
      <c r="E72" s="29" t="s">
        <v>371</v>
      </c>
      <c r="F72" s="4" t="s">
        <v>379</v>
      </c>
      <c r="G72" s="4" t="s">
        <v>199</v>
      </c>
      <c r="H72" t="s">
        <v>19</v>
      </c>
      <c r="I72" s="56" t="s">
        <v>369</v>
      </c>
      <c r="M72" s="28">
        <v>7</v>
      </c>
    </row>
    <row r="73" spans="1:13" x14ac:dyDescent="0.25">
      <c r="B73" s="7" t="s">
        <v>344</v>
      </c>
      <c r="D73" s="37" t="s">
        <v>271</v>
      </c>
      <c r="E73" s="29" t="s">
        <v>371</v>
      </c>
      <c r="F73" s="4" t="s">
        <v>379</v>
      </c>
      <c r="G73" s="4" t="s">
        <v>199</v>
      </c>
      <c r="H73" t="s">
        <v>19</v>
      </c>
      <c r="I73" s="56" t="s">
        <v>369</v>
      </c>
      <c r="M73" s="9">
        <v>7</v>
      </c>
    </row>
    <row r="74" spans="1:13" x14ac:dyDescent="0.25">
      <c r="A74" s="36" t="s">
        <v>363</v>
      </c>
      <c r="B74" s="36"/>
      <c r="C74" s="36"/>
      <c r="D74" s="38"/>
      <c r="E74" s="40"/>
      <c r="F74" s="38"/>
      <c r="G74" s="36"/>
      <c r="H74" s="36"/>
      <c r="I74" s="40"/>
      <c r="J74" s="38"/>
      <c r="K74" s="36"/>
      <c r="L74" s="38"/>
      <c r="M74" s="36"/>
    </row>
    <row r="75" spans="1:13" ht="60" x14ac:dyDescent="0.25">
      <c r="A75" t="s">
        <v>386</v>
      </c>
      <c r="B75" s="7" t="s">
        <v>380</v>
      </c>
      <c r="D75" s="4" t="s">
        <v>381</v>
      </c>
      <c r="E75" s="29" t="s">
        <v>371</v>
      </c>
      <c r="F75" s="4" t="s">
        <v>455</v>
      </c>
      <c r="G75" s="4" t="s">
        <v>187</v>
      </c>
      <c r="H75" t="s">
        <v>19</v>
      </c>
      <c r="I75" s="43" t="s">
        <v>369</v>
      </c>
      <c r="J75" s="4" t="s">
        <v>413</v>
      </c>
      <c r="M75" s="9">
        <v>8</v>
      </c>
    </row>
    <row r="76" spans="1:13" ht="90" x14ac:dyDescent="0.25">
      <c r="A76" t="s">
        <v>387</v>
      </c>
      <c r="B76" s="7" t="s">
        <v>382</v>
      </c>
      <c r="D76" s="44" t="s">
        <v>383</v>
      </c>
      <c r="E76" s="48" t="s">
        <v>371</v>
      </c>
      <c r="F76" s="4" t="s">
        <v>463</v>
      </c>
      <c r="G76" s="4" t="s">
        <v>187</v>
      </c>
      <c r="H76" t="s">
        <v>19</v>
      </c>
      <c r="I76" s="43" t="s">
        <v>369</v>
      </c>
      <c r="J76" s="4" t="s">
        <v>413</v>
      </c>
      <c r="M76" s="9">
        <v>8</v>
      </c>
    </row>
    <row r="77" spans="1:13" ht="60" x14ac:dyDescent="0.25">
      <c r="B77" s="7" t="s">
        <v>0</v>
      </c>
      <c r="D77" s="37" t="s">
        <v>218</v>
      </c>
      <c r="E77" s="29" t="s">
        <v>374</v>
      </c>
      <c r="F77" s="4" t="s">
        <v>412</v>
      </c>
      <c r="G77" s="4" t="s">
        <v>187</v>
      </c>
      <c r="H77" t="s">
        <v>19</v>
      </c>
      <c r="I77" s="43" t="s">
        <v>369</v>
      </c>
      <c r="J77" s="4" t="s">
        <v>413</v>
      </c>
      <c r="M77" s="28">
        <v>8</v>
      </c>
    </row>
    <row r="78" spans="1:13" ht="60" x14ac:dyDescent="0.25">
      <c r="B78" s="7" t="s">
        <v>450</v>
      </c>
      <c r="D78" s="4" t="s">
        <v>459</v>
      </c>
      <c r="E78" s="31" t="s">
        <v>372</v>
      </c>
      <c r="F78" s="4" t="s">
        <v>460</v>
      </c>
      <c r="G78" s="4" t="s">
        <v>199</v>
      </c>
      <c r="H78" t="s">
        <v>19</v>
      </c>
      <c r="I78" s="43" t="s">
        <v>369</v>
      </c>
      <c r="J78" s="4" t="s">
        <v>421</v>
      </c>
      <c r="M78" s="9">
        <v>8</v>
      </c>
    </row>
    <row r="79" spans="1:13" ht="60" x14ac:dyDescent="0.25">
      <c r="B79" s="7" t="s">
        <v>456</v>
      </c>
      <c r="D79" s="4" t="s">
        <v>457</v>
      </c>
      <c r="E79" s="31" t="s">
        <v>370</v>
      </c>
      <c r="F79" s="4" t="s">
        <v>458</v>
      </c>
      <c r="G79" s="4" t="s">
        <v>217</v>
      </c>
      <c r="H79" t="s">
        <v>19</v>
      </c>
      <c r="I79" s="43" t="s">
        <v>369</v>
      </c>
      <c r="J79" s="4" t="s">
        <v>421</v>
      </c>
      <c r="M79" s="9">
        <v>8</v>
      </c>
    </row>
    <row r="80" spans="1:13" ht="90" x14ac:dyDescent="0.25">
      <c r="B80" s="7" t="s">
        <v>464</v>
      </c>
      <c r="C80" s="7" t="s">
        <v>810</v>
      </c>
      <c r="D80" s="4" t="s">
        <v>465</v>
      </c>
      <c r="E80" s="31" t="s">
        <v>371</v>
      </c>
      <c r="F80" s="4" t="s">
        <v>466</v>
      </c>
      <c r="G80" s="4" t="s">
        <v>195</v>
      </c>
      <c r="H80" t="s">
        <v>19</v>
      </c>
      <c r="I80" s="43" t="s">
        <v>369</v>
      </c>
      <c r="J80" s="4" t="s">
        <v>413</v>
      </c>
      <c r="L80" s="4" t="s">
        <v>467</v>
      </c>
      <c r="M80" s="9">
        <v>8</v>
      </c>
    </row>
    <row r="81" spans="1:13" ht="30" x14ac:dyDescent="0.25">
      <c r="B81" s="7" t="s">
        <v>485</v>
      </c>
      <c r="D81" s="4" t="s">
        <v>484</v>
      </c>
      <c r="E81" s="31" t="s">
        <v>373</v>
      </c>
      <c r="F81" s="4" t="s">
        <v>379</v>
      </c>
      <c r="G81" s="4" t="s">
        <v>195</v>
      </c>
      <c r="H81" t="s">
        <v>19</v>
      </c>
      <c r="I81" s="43" t="s">
        <v>369</v>
      </c>
      <c r="J81" s="4" t="s">
        <v>421</v>
      </c>
      <c r="M81" s="9">
        <v>8</v>
      </c>
    </row>
    <row r="82" spans="1:13" x14ac:dyDescent="0.25">
      <c r="A82" s="36" t="s">
        <v>472</v>
      </c>
      <c r="B82" s="36"/>
      <c r="C82" s="36"/>
      <c r="D82" s="38"/>
      <c r="E82" s="40"/>
      <c r="F82" s="38"/>
      <c r="G82" s="36"/>
      <c r="H82" s="36"/>
      <c r="I82" s="40"/>
      <c r="J82" s="38"/>
      <c r="K82" s="36"/>
      <c r="L82" s="38"/>
      <c r="M82" s="36"/>
    </row>
    <row r="83" spans="1:13" x14ac:dyDescent="0.25">
      <c r="B83" s="7" t="s">
        <v>592</v>
      </c>
      <c r="D83" s="37" t="s">
        <v>576</v>
      </c>
      <c r="E83" s="48" t="s">
        <v>373</v>
      </c>
      <c r="F83" s="4" t="s">
        <v>379</v>
      </c>
      <c r="G83" s="48" t="s">
        <v>195</v>
      </c>
      <c r="H83" t="s">
        <v>19</v>
      </c>
      <c r="I83" s="43" t="s">
        <v>369</v>
      </c>
      <c r="M83" s="9">
        <v>9</v>
      </c>
    </row>
    <row r="84" spans="1:13" ht="30" x14ac:dyDescent="0.25">
      <c r="B84" s="7" t="s">
        <v>593</v>
      </c>
      <c r="D84" s="37" t="s">
        <v>578</v>
      </c>
      <c r="E84" s="57" t="s">
        <v>371</v>
      </c>
      <c r="F84" s="4" t="s">
        <v>379</v>
      </c>
      <c r="G84" s="48" t="s">
        <v>217</v>
      </c>
      <c r="H84" t="s">
        <v>19</v>
      </c>
      <c r="I84" s="56" t="s">
        <v>369</v>
      </c>
      <c r="M84" s="9">
        <v>9</v>
      </c>
    </row>
    <row r="85" spans="1:13" x14ac:dyDescent="0.25">
      <c r="B85" s="7" t="s">
        <v>579</v>
      </c>
      <c r="D85" s="37" t="s">
        <v>580</v>
      </c>
      <c r="E85" s="57" t="s">
        <v>371</v>
      </c>
      <c r="F85" s="4" t="s">
        <v>379</v>
      </c>
      <c r="G85" s="48" t="s">
        <v>195</v>
      </c>
      <c r="H85" t="s">
        <v>19</v>
      </c>
      <c r="I85" s="56" t="s">
        <v>369</v>
      </c>
      <c r="M85" s="47">
        <v>9</v>
      </c>
    </row>
    <row r="86" spans="1:13" x14ac:dyDescent="0.25">
      <c r="B86" s="7" t="s">
        <v>594</v>
      </c>
      <c r="D86" s="37" t="s">
        <v>581</v>
      </c>
      <c r="E86" s="57" t="s">
        <v>371</v>
      </c>
      <c r="F86" s="4" t="s">
        <v>379</v>
      </c>
      <c r="G86" s="48" t="s">
        <v>199</v>
      </c>
      <c r="H86" t="s">
        <v>19</v>
      </c>
      <c r="I86" s="56" t="s">
        <v>369</v>
      </c>
      <c r="M86" s="47">
        <v>9</v>
      </c>
    </row>
    <row r="87" spans="1:13" ht="30" x14ac:dyDescent="0.25">
      <c r="B87" s="7" t="s">
        <v>547</v>
      </c>
      <c r="D87" s="37" t="s">
        <v>582</v>
      </c>
      <c r="E87" s="57" t="s">
        <v>374</v>
      </c>
      <c r="F87" s="4" t="s">
        <v>379</v>
      </c>
      <c r="G87" s="48" t="s">
        <v>195</v>
      </c>
      <c r="H87" t="s">
        <v>19</v>
      </c>
      <c r="I87" s="56" t="s">
        <v>369</v>
      </c>
      <c r="M87" s="47">
        <v>9</v>
      </c>
    </row>
    <row r="88" spans="1:13" x14ac:dyDescent="0.25">
      <c r="B88" s="7" t="s">
        <v>548</v>
      </c>
      <c r="D88" s="37" t="s">
        <v>583</v>
      </c>
      <c r="E88" s="57" t="s">
        <v>374</v>
      </c>
      <c r="F88" s="4" t="s">
        <v>379</v>
      </c>
      <c r="G88" s="48" t="s">
        <v>195</v>
      </c>
      <c r="H88" t="s">
        <v>19</v>
      </c>
      <c r="I88" s="56" t="s">
        <v>369</v>
      </c>
      <c r="M88" s="47">
        <v>9</v>
      </c>
    </row>
    <row r="89" spans="1:13" x14ac:dyDescent="0.25">
      <c r="B89" s="7" t="s">
        <v>595</v>
      </c>
      <c r="D89" s="37" t="s">
        <v>584</v>
      </c>
      <c r="E89" s="57" t="s">
        <v>372</v>
      </c>
      <c r="F89" s="4" t="s">
        <v>379</v>
      </c>
      <c r="G89" s="48" t="s">
        <v>187</v>
      </c>
      <c r="H89" t="s">
        <v>19</v>
      </c>
      <c r="I89" s="56" t="s">
        <v>369</v>
      </c>
      <c r="M89" s="47">
        <v>9</v>
      </c>
    </row>
    <row r="90" spans="1:13" x14ac:dyDescent="0.25">
      <c r="B90" s="7" t="s">
        <v>596</v>
      </c>
      <c r="D90" s="37" t="s">
        <v>585</v>
      </c>
      <c r="E90" s="57" t="s">
        <v>371</v>
      </c>
      <c r="F90" s="4" t="s">
        <v>379</v>
      </c>
      <c r="G90" s="48" t="s">
        <v>187</v>
      </c>
      <c r="H90" t="s">
        <v>19</v>
      </c>
      <c r="I90" s="56" t="s">
        <v>369</v>
      </c>
      <c r="M90" s="47">
        <v>9</v>
      </c>
    </row>
    <row r="91" spans="1:13" ht="30" x14ac:dyDescent="0.25">
      <c r="B91" s="7" t="s">
        <v>559</v>
      </c>
      <c r="D91" s="37" t="s">
        <v>586</v>
      </c>
      <c r="E91" s="57" t="s">
        <v>372</v>
      </c>
      <c r="F91" s="4" t="s">
        <v>379</v>
      </c>
      <c r="G91" s="48" t="s">
        <v>195</v>
      </c>
      <c r="H91" t="s">
        <v>19</v>
      </c>
      <c r="I91" s="56" t="s">
        <v>369</v>
      </c>
      <c r="M91" s="47">
        <v>9</v>
      </c>
    </row>
    <row r="92" spans="1:13" ht="30" x14ac:dyDescent="0.25">
      <c r="B92" s="7" t="s">
        <v>597</v>
      </c>
      <c r="D92" s="37" t="s">
        <v>587</v>
      </c>
      <c r="E92" s="57" t="s">
        <v>372</v>
      </c>
      <c r="F92" s="4" t="s">
        <v>379</v>
      </c>
      <c r="G92" s="48" t="s">
        <v>195</v>
      </c>
      <c r="H92" t="s">
        <v>19</v>
      </c>
      <c r="I92" s="56" t="s">
        <v>369</v>
      </c>
      <c r="M92" s="47">
        <v>9</v>
      </c>
    </row>
    <row r="93" spans="1:13" x14ac:dyDescent="0.25">
      <c r="B93" s="7" t="s">
        <v>598</v>
      </c>
      <c r="D93" s="37" t="s">
        <v>588</v>
      </c>
      <c r="E93" s="57" t="s">
        <v>372</v>
      </c>
      <c r="F93" s="4" t="s">
        <v>379</v>
      </c>
      <c r="G93" s="48" t="s">
        <v>195</v>
      </c>
      <c r="H93" t="s">
        <v>19</v>
      </c>
      <c r="I93" s="56" t="s">
        <v>369</v>
      </c>
      <c r="M93" s="47">
        <v>9</v>
      </c>
    </row>
    <row r="94" spans="1:13" ht="30" x14ac:dyDescent="0.25">
      <c r="B94" s="7" t="s">
        <v>599</v>
      </c>
      <c r="D94" s="37" t="s">
        <v>589</v>
      </c>
      <c r="E94" s="57" t="s">
        <v>372</v>
      </c>
      <c r="F94" s="4" t="s">
        <v>379</v>
      </c>
      <c r="G94" s="48" t="s">
        <v>195</v>
      </c>
      <c r="H94" t="s">
        <v>19</v>
      </c>
      <c r="I94" s="56" t="s">
        <v>369</v>
      </c>
      <c r="M94" s="47">
        <v>9</v>
      </c>
    </row>
    <row r="95" spans="1:13" x14ac:dyDescent="0.25">
      <c r="B95" s="7" t="s">
        <v>600</v>
      </c>
      <c r="D95" s="37" t="s">
        <v>590</v>
      </c>
      <c r="E95" s="57" t="s">
        <v>372</v>
      </c>
      <c r="F95" s="4" t="s">
        <v>379</v>
      </c>
      <c r="G95" t="s">
        <v>195</v>
      </c>
      <c r="H95" t="s">
        <v>19</v>
      </c>
      <c r="I95" s="56" t="s">
        <v>369</v>
      </c>
      <c r="M95" s="47">
        <v>9</v>
      </c>
    </row>
    <row r="96" spans="1:13" ht="30" x14ac:dyDescent="0.25">
      <c r="B96" s="7" t="s">
        <v>601</v>
      </c>
      <c r="D96" s="37" t="s">
        <v>591</v>
      </c>
      <c r="E96" s="57" t="s">
        <v>372</v>
      </c>
      <c r="F96" s="4" t="s">
        <v>379</v>
      </c>
      <c r="G96" s="48" t="s">
        <v>195</v>
      </c>
      <c r="H96" t="s">
        <v>19</v>
      </c>
      <c r="I96" s="56" t="s">
        <v>369</v>
      </c>
      <c r="M96" s="9">
        <v>9</v>
      </c>
    </row>
    <row r="97" spans="1:13" x14ac:dyDescent="0.25">
      <c r="A97" s="36" t="s">
        <v>473</v>
      </c>
      <c r="B97" s="36"/>
      <c r="C97" s="36"/>
      <c r="D97" s="38"/>
      <c r="E97" s="40"/>
      <c r="F97" s="38"/>
      <c r="G97" s="36"/>
      <c r="H97" s="36"/>
      <c r="I97" s="40"/>
      <c r="J97" s="38"/>
      <c r="K97" s="36"/>
      <c r="L97" s="38"/>
      <c r="M97" s="36"/>
    </row>
    <row r="98" spans="1:13" x14ac:dyDescent="0.25">
      <c r="B98" s="7" t="s">
        <v>644</v>
      </c>
      <c r="D98" s="7" t="s">
        <v>602</v>
      </c>
      <c r="E98" s="57" t="s">
        <v>372</v>
      </c>
      <c r="F98" s="4" t="s">
        <v>577</v>
      </c>
      <c r="G98" s="48" t="s">
        <v>195</v>
      </c>
      <c r="H98" t="s">
        <v>19</v>
      </c>
      <c r="I98" s="56" t="s">
        <v>369</v>
      </c>
      <c r="M98" s="9">
        <v>10</v>
      </c>
    </row>
    <row r="99" spans="1:13" x14ac:dyDescent="0.25">
      <c r="B99" s="7" t="s">
        <v>645</v>
      </c>
      <c r="D99" s="7" t="s">
        <v>603</v>
      </c>
      <c r="E99" s="57" t="s">
        <v>372</v>
      </c>
      <c r="F99" s="4" t="s">
        <v>238</v>
      </c>
      <c r="G99" s="48" t="s">
        <v>187</v>
      </c>
      <c r="H99" t="s">
        <v>19</v>
      </c>
      <c r="I99" s="56" t="s">
        <v>369</v>
      </c>
      <c r="M99" s="9">
        <v>10</v>
      </c>
    </row>
    <row r="100" spans="1:13" x14ac:dyDescent="0.25">
      <c r="B100" s="7" t="s">
        <v>646</v>
      </c>
      <c r="D100" s="7" t="s">
        <v>604</v>
      </c>
      <c r="E100" s="57" t="s">
        <v>374</v>
      </c>
      <c r="F100" s="4" t="s">
        <v>238</v>
      </c>
      <c r="G100" s="48" t="s">
        <v>187</v>
      </c>
      <c r="H100" t="s">
        <v>19</v>
      </c>
      <c r="I100" s="56" t="s">
        <v>369</v>
      </c>
      <c r="M100" s="47">
        <v>10</v>
      </c>
    </row>
    <row r="101" spans="1:13" x14ac:dyDescent="0.25">
      <c r="B101" s="7" t="s">
        <v>647</v>
      </c>
      <c r="D101" s="7" t="s">
        <v>605</v>
      </c>
      <c r="E101" s="57" t="s">
        <v>374</v>
      </c>
      <c r="F101" s="4" t="s">
        <v>238</v>
      </c>
      <c r="G101" s="48" t="s">
        <v>195</v>
      </c>
      <c r="H101" t="s">
        <v>19</v>
      </c>
      <c r="I101" s="43" t="s">
        <v>369</v>
      </c>
      <c r="M101" s="47">
        <v>10</v>
      </c>
    </row>
    <row r="102" spans="1:13" x14ac:dyDescent="0.25">
      <c r="B102" s="7" t="s">
        <v>648</v>
      </c>
      <c r="D102" s="7" t="s">
        <v>606</v>
      </c>
      <c r="E102" s="57" t="s">
        <v>374</v>
      </c>
      <c r="F102" s="4" t="s">
        <v>238</v>
      </c>
      <c r="G102" s="48" t="s">
        <v>195</v>
      </c>
      <c r="H102" t="s">
        <v>19</v>
      </c>
      <c r="I102" s="56" t="s">
        <v>369</v>
      </c>
      <c r="M102" s="47">
        <v>10</v>
      </c>
    </row>
    <row r="103" spans="1:13" x14ac:dyDescent="0.25">
      <c r="B103" s="7" t="s">
        <v>649</v>
      </c>
      <c r="D103" s="7" t="s">
        <v>607</v>
      </c>
      <c r="E103" s="57" t="s">
        <v>374</v>
      </c>
      <c r="F103" s="4" t="s">
        <v>238</v>
      </c>
      <c r="G103" s="48" t="s">
        <v>195</v>
      </c>
      <c r="H103" t="s">
        <v>19</v>
      </c>
      <c r="I103" s="56" t="s">
        <v>369</v>
      </c>
      <c r="M103" s="47">
        <v>10</v>
      </c>
    </row>
    <row r="104" spans="1:13" x14ac:dyDescent="0.25">
      <c r="B104" s="7" t="s">
        <v>650</v>
      </c>
      <c r="D104" s="7" t="s">
        <v>608</v>
      </c>
      <c r="E104" s="57" t="s">
        <v>372</v>
      </c>
      <c r="F104" s="4" t="s">
        <v>238</v>
      </c>
      <c r="G104" s="48" t="s">
        <v>195</v>
      </c>
      <c r="H104" t="s">
        <v>19</v>
      </c>
      <c r="I104" s="56" t="s">
        <v>369</v>
      </c>
      <c r="M104" s="47">
        <v>10</v>
      </c>
    </row>
    <row r="105" spans="1:13" x14ac:dyDescent="0.25">
      <c r="B105" s="7" t="s">
        <v>651</v>
      </c>
      <c r="D105" s="7" t="s">
        <v>609</v>
      </c>
      <c r="E105" s="57" t="s">
        <v>372</v>
      </c>
      <c r="F105" s="4" t="s">
        <v>238</v>
      </c>
      <c r="G105" s="48" t="s">
        <v>195</v>
      </c>
      <c r="H105" t="s">
        <v>19</v>
      </c>
      <c r="I105" s="56" t="s">
        <v>369</v>
      </c>
      <c r="M105" s="47">
        <v>10</v>
      </c>
    </row>
    <row r="106" spans="1:13" x14ac:dyDescent="0.25">
      <c r="B106" s="7" t="s">
        <v>652</v>
      </c>
      <c r="D106" s="7" t="s">
        <v>610</v>
      </c>
      <c r="E106" s="57" t="s">
        <v>372</v>
      </c>
      <c r="F106" s="4" t="s">
        <v>238</v>
      </c>
      <c r="G106" s="48" t="s">
        <v>195</v>
      </c>
      <c r="H106" t="s">
        <v>19</v>
      </c>
      <c r="I106" s="56" t="s">
        <v>369</v>
      </c>
      <c r="M106" s="47">
        <v>10</v>
      </c>
    </row>
    <row r="107" spans="1:13" x14ac:dyDescent="0.25">
      <c r="B107" s="7" t="s">
        <v>653</v>
      </c>
      <c r="D107" s="7" t="s">
        <v>611</v>
      </c>
      <c r="E107" s="57" t="s">
        <v>372</v>
      </c>
      <c r="F107" s="4" t="s">
        <v>238</v>
      </c>
      <c r="G107" s="48" t="s">
        <v>366</v>
      </c>
      <c r="H107" t="s">
        <v>19</v>
      </c>
      <c r="I107" s="56" t="s">
        <v>369</v>
      </c>
      <c r="M107" s="47">
        <v>10</v>
      </c>
    </row>
    <row r="108" spans="1:13" x14ac:dyDescent="0.25">
      <c r="B108" s="7" t="s">
        <v>654</v>
      </c>
      <c r="D108" s="7" t="s">
        <v>612</v>
      </c>
      <c r="E108" s="57" t="s">
        <v>372</v>
      </c>
      <c r="F108" s="4" t="s">
        <v>238</v>
      </c>
      <c r="G108" s="48" t="s">
        <v>217</v>
      </c>
      <c r="H108" t="s">
        <v>19</v>
      </c>
      <c r="I108" s="56" t="s">
        <v>369</v>
      </c>
      <c r="M108" s="47">
        <v>10</v>
      </c>
    </row>
    <row r="109" spans="1:13" x14ac:dyDescent="0.25">
      <c r="B109" s="7" t="s">
        <v>655</v>
      </c>
      <c r="D109" s="7" t="s">
        <v>613</v>
      </c>
      <c r="E109" s="57" t="s">
        <v>372</v>
      </c>
      <c r="F109" s="4" t="s">
        <v>238</v>
      </c>
      <c r="G109" s="48" t="s">
        <v>195</v>
      </c>
      <c r="H109" t="s">
        <v>19</v>
      </c>
      <c r="I109" s="56" t="s">
        <v>369</v>
      </c>
      <c r="M109" s="47">
        <v>10</v>
      </c>
    </row>
    <row r="110" spans="1:13" x14ac:dyDescent="0.25">
      <c r="B110" s="7" t="s">
        <v>656</v>
      </c>
      <c r="D110" s="7" t="s">
        <v>614</v>
      </c>
      <c r="E110" s="57" t="s">
        <v>374</v>
      </c>
      <c r="F110" s="4" t="s">
        <v>238</v>
      </c>
      <c r="G110" s="48" t="s">
        <v>217</v>
      </c>
      <c r="H110" t="s">
        <v>19</v>
      </c>
      <c r="I110" s="56" t="s">
        <v>369</v>
      </c>
      <c r="M110" s="47">
        <v>10</v>
      </c>
    </row>
    <row r="111" spans="1:13" x14ac:dyDescent="0.25">
      <c r="B111" s="7" t="s">
        <v>657</v>
      </c>
      <c r="D111" s="7" t="s">
        <v>615</v>
      </c>
      <c r="E111" s="57" t="s">
        <v>372</v>
      </c>
      <c r="F111" s="4" t="s">
        <v>238</v>
      </c>
      <c r="G111" s="48" t="s">
        <v>217</v>
      </c>
      <c r="H111" t="s">
        <v>19</v>
      </c>
      <c r="I111" s="56" t="s">
        <v>369</v>
      </c>
      <c r="M111" s="47">
        <v>10</v>
      </c>
    </row>
    <row r="112" spans="1:13" x14ac:dyDescent="0.25">
      <c r="B112" s="7" t="s">
        <v>658</v>
      </c>
      <c r="D112" s="7" t="s">
        <v>616</v>
      </c>
      <c r="E112" s="57" t="s">
        <v>372</v>
      </c>
      <c r="F112" s="4" t="s">
        <v>238</v>
      </c>
      <c r="G112" s="48" t="s">
        <v>199</v>
      </c>
      <c r="H112" t="s">
        <v>19</v>
      </c>
      <c r="I112" s="56" t="s">
        <v>369</v>
      </c>
      <c r="M112" s="47">
        <v>10</v>
      </c>
    </row>
    <row r="113" spans="2:13" x14ac:dyDescent="0.25">
      <c r="B113" s="7" t="s">
        <v>663</v>
      </c>
      <c r="D113" s="7" t="s">
        <v>617</v>
      </c>
      <c r="E113" s="57" t="s">
        <v>371</v>
      </c>
      <c r="F113" s="4" t="s">
        <v>238</v>
      </c>
      <c r="G113" s="48" t="s">
        <v>199</v>
      </c>
      <c r="H113" t="s">
        <v>19</v>
      </c>
      <c r="I113" s="56" t="s">
        <v>369</v>
      </c>
      <c r="M113" s="47">
        <v>10</v>
      </c>
    </row>
    <row r="114" spans="2:13" x14ac:dyDescent="0.25">
      <c r="B114" s="7" t="s">
        <v>664</v>
      </c>
      <c r="D114" s="7" t="s">
        <v>618</v>
      </c>
      <c r="E114" s="57" t="s">
        <v>374</v>
      </c>
      <c r="F114" s="4" t="s">
        <v>238</v>
      </c>
      <c r="G114" s="48" t="s">
        <v>195</v>
      </c>
      <c r="H114" t="s">
        <v>19</v>
      </c>
      <c r="I114" s="56" t="s">
        <v>369</v>
      </c>
      <c r="M114" s="47">
        <v>10</v>
      </c>
    </row>
    <row r="115" spans="2:13" x14ac:dyDescent="0.25">
      <c r="B115" s="7" t="s">
        <v>665</v>
      </c>
      <c r="D115" s="7" t="s">
        <v>619</v>
      </c>
      <c r="E115" s="57" t="s">
        <v>374</v>
      </c>
      <c r="F115" s="4" t="s">
        <v>238</v>
      </c>
      <c r="G115" s="48" t="s">
        <v>195</v>
      </c>
      <c r="H115" t="s">
        <v>19</v>
      </c>
      <c r="I115" s="56" t="s">
        <v>369</v>
      </c>
      <c r="M115" s="47">
        <v>10</v>
      </c>
    </row>
    <row r="116" spans="2:13" x14ac:dyDescent="0.25">
      <c r="B116" s="7" t="s">
        <v>666</v>
      </c>
      <c r="D116" s="7" t="s">
        <v>620</v>
      </c>
      <c r="E116" s="57" t="s">
        <v>374</v>
      </c>
      <c r="F116" s="4" t="s">
        <v>238</v>
      </c>
      <c r="G116" s="48" t="s">
        <v>195</v>
      </c>
      <c r="H116" t="s">
        <v>19</v>
      </c>
      <c r="I116" s="56" t="s">
        <v>369</v>
      </c>
      <c r="M116" s="47">
        <v>10</v>
      </c>
    </row>
    <row r="117" spans="2:13" x14ac:dyDescent="0.25">
      <c r="B117" s="7" t="s">
        <v>667</v>
      </c>
      <c r="D117" s="7" t="s">
        <v>621</v>
      </c>
      <c r="E117" s="57" t="s">
        <v>374</v>
      </c>
      <c r="F117" s="4" t="s">
        <v>238</v>
      </c>
      <c r="G117" s="48" t="s">
        <v>195</v>
      </c>
      <c r="H117" t="s">
        <v>19</v>
      </c>
      <c r="I117" s="56" t="s">
        <v>369</v>
      </c>
      <c r="M117" s="47">
        <v>10</v>
      </c>
    </row>
    <row r="118" spans="2:13" x14ac:dyDescent="0.25">
      <c r="B118" s="7" t="s">
        <v>668</v>
      </c>
      <c r="D118" s="7" t="s">
        <v>622</v>
      </c>
      <c r="E118" s="57" t="s">
        <v>373</v>
      </c>
      <c r="F118" s="4" t="s">
        <v>238</v>
      </c>
      <c r="G118" s="48" t="s">
        <v>195</v>
      </c>
      <c r="H118" t="s">
        <v>19</v>
      </c>
      <c r="I118" s="56" t="s">
        <v>369</v>
      </c>
      <c r="M118" s="47">
        <v>10</v>
      </c>
    </row>
    <row r="119" spans="2:13" x14ac:dyDescent="0.25">
      <c r="B119" s="7" t="s">
        <v>669</v>
      </c>
      <c r="D119" s="7" t="s">
        <v>623</v>
      </c>
      <c r="E119" s="57" t="s">
        <v>373</v>
      </c>
      <c r="F119" s="4" t="s">
        <v>238</v>
      </c>
      <c r="G119" s="48" t="s">
        <v>217</v>
      </c>
      <c r="H119" t="s">
        <v>19</v>
      </c>
      <c r="I119" s="56" t="s">
        <v>369</v>
      </c>
      <c r="M119" s="47">
        <v>10</v>
      </c>
    </row>
    <row r="120" spans="2:13" x14ac:dyDescent="0.25">
      <c r="B120" s="7" t="s">
        <v>670</v>
      </c>
      <c r="D120" s="7" t="s">
        <v>624</v>
      </c>
      <c r="E120" s="57" t="s">
        <v>373</v>
      </c>
      <c r="F120" s="4" t="s">
        <v>238</v>
      </c>
      <c r="G120" s="48" t="s">
        <v>195</v>
      </c>
      <c r="H120" t="s">
        <v>19</v>
      </c>
      <c r="I120" s="56" t="s">
        <v>369</v>
      </c>
      <c r="M120" s="47">
        <v>10</v>
      </c>
    </row>
    <row r="121" spans="2:13" x14ac:dyDescent="0.25">
      <c r="B121" s="7" t="s">
        <v>671</v>
      </c>
      <c r="D121" s="7" t="s">
        <v>625</v>
      </c>
      <c r="E121" s="57" t="s">
        <v>373</v>
      </c>
      <c r="F121" s="4" t="s">
        <v>238</v>
      </c>
      <c r="G121" s="48" t="s">
        <v>195</v>
      </c>
      <c r="H121" t="s">
        <v>19</v>
      </c>
      <c r="I121" s="56" t="s">
        <v>369</v>
      </c>
      <c r="M121" s="47">
        <v>10</v>
      </c>
    </row>
    <row r="122" spans="2:13" x14ac:dyDescent="0.25">
      <c r="B122" s="7" t="s">
        <v>672</v>
      </c>
      <c r="D122" s="7" t="s">
        <v>626</v>
      </c>
      <c r="E122" s="57" t="s">
        <v>373</v>
      </c>
      <c r="F122" s="4" t="s">
        <v>238</v>
      </c>
      <c r="G122" s="48" t="s">
        <v>195</v>
      </c>
      <c r="H122" t="s">
        <v>19</v>
      </c>
      <c r="I122" s="56" t="s">
        <v>369</v>
      </c>
      <c r="M122" s="47">
        <v>10</v>
      </c>
    </row>
    <row r="123" spans="2:13" x14ac:dyDescent="0.25">
      <c r="B123" s="7" t="s">
        <v>673</v>
      </c>
      <c r="D123" s="7" t="s">
        <v>627</v>
      </c>
      <c r="E123" s="57" t="s">
        <v>373</v>
      </c>
      <c r="F123" s="4" t="s">
        <v>238</v>
      </c>
      <c r="G123" s="48" t="s">
        <v>187</v>
      </c>
      <c r="H123" t="s">
        <v>19</v>
      </c>
      <c r="I123" s="56" t="s">
        <v>369</v>
      </c>
      <c r="M123" s="47">
        <v>10</v>
      </c>
    </row>
    <row r="124" spans="2:13" x14ac:dyDescent="0.25">
      <c r="B124" s="7" t="s">
        <v>674</v>
      </c>
      <c r="D124" s="7" t="s">
        <v>628</v>
      </c>
      <c r="E124" s="57" t="s">
        <v>373</v>
      </c>
      <c r="F124" s="4" t="s">
        <v>238</v>
      </c>
      <c r="G124" s="48" t="s">
        <v>217</v>
      </c>
      <c r="H124" t="s">
        <v>19</v>
      </c>
      <c r="I124" s="56" t="s">
        <v>369</v>
      </c>
      <c r="M124" s="47">
        <v>10</v>
      </c>
    </row>
    <row r="125" spans="2:13" x14ac:dyDescent="0.25">
      <c r="B125" s="7" t="s">
        <v>675</v>
      </c>
      <c r="D125" s="7" t="s">
        <v>629</v>
      </c>
      <c r="E125" s="57" t="s">
        <v>371</v>
      </c>
      <c r="F125" s="4" t="s">
        <v>238</v>
      </c>
      <c r="G125" s="48" t="s">
        <v>187</v>
      </c>
      <c r="H125" t="s">
        <v>19</v>
      </c>
      <c r="I125" s="56" t="s">
        <v>369</v>
      </c>
      <c r="M125" s="47">
        <v>10</v>
      </c>
    </row>
    <row r="126" spans="2:13" x14ac:dyDescent="0.25">
      <c r="B126" s="7" t="s">
        <v>676</v>
      </c>
      <c r="D126" s="7" t="s">
        <v>630</v>
      </c>
      <c r="E126" s="57" t="s">
        <v>372</v>
      </c>
      <c r="F126" s="4" t="s">
        <v>238</v>
      </c>
      <c r="G126" s="48" t="s">
        <v>199</v>
      </c>
      <c r="H126" t="s">
        <v>19</v>
      </c>
      <c r="I126" s="56" t="s">
        <v>369</v>
      </c>
      <c r="M126" s="47">
        <v>10</v>
      </c>
    </row>
    <row r="127" spans="2:13" x14ac:dyDescent="0.25">
      <c r="B127" s="7" t="s">
        <v>677</v>
      </c>
      <c r="D127" s="7" t="s">
        <v>631</v>
      </c>
      <c r="E127" s="57" t="s">
        <v>372</v>
      </c>
      <c r="F127" s="4" t="s">
        <v>238</v>
      </c>
      <c r="G127" s="48" t="s">
        <v>199</v>
      </c>
      <c r="H127" t="s">
        <v>19</v>
      </c>
      <c r="I127" s="56" t="s">
        <v>369</v>
      </c>
      <c r="M127" s="47">
        <v>10</v>
      </c>
    </row>
    <row r="128" spans="2:13" x14ac:dyDescent="0.25">
      <c r="B128" s="7" t="s">
        <v>678</v>
      </c>
      <c r="D128" s="7" t="s">
        <v>632</v>
      </c>
      <c r="E128" s="57" t="s">
        <v>370</v>
      </c>
      <c r="F128" s="4" t="s">
        <v>238</v>
      </c>
      <c r="G128" s="48" t="s">
        <v>195</v>
      </c>
      <c r="H128" t="s">
        <v>19</v>
      </c>
      <c r="I128" s="56" t="s">
        <v>369</v>
      </c>
      <c r="M128" s="47">
        <v>10</v>
      </c>
    </row>
    <row r="129" spans="1:13" x14ac:dyDescent="0.25">
      <c r="B129" s="7" t="s">
        <v>679</v>
      </c>
      <c r="D129" s="7" t="s">
        <v>633</v>
      </c>
      <c r="E129" s="57" t="s">
        <v>373</v>
      </c>
      <c r="F129" s="4" t="s">
        <v>238</v>
      </c>
      <c r="G129" s="48" t="s">
        <v>195</v>
      </c>
      <c r="H129" t="s">
        <v>19</v>
      </c>
      <c r="I129" s="56" t="s">
        <v>369</v>
      </c>
      <c r="M129" s="47">
        <v>10</v>
      </c>
    </row>
    <row r="130" spans="1:13" x14ac:dyDescent="0.25">
      <c r="B130" s="7" t="s">
        <v>680</v>
      </c>
      <c r="D130" s="7" t="s">
        <v>634</v>
      </c>
      <c r="E130" s="57" t="s">
        <v>371</v>
      </c>
      <c r="F130" s="4" t="s">
        <v>238</v>
      </c>
      <c r="G130" s="48" t="s">
        <v>199</v>
      </c>
      <c r="H130" t="s">
        <v>19</v>
      </c>
      <c r="I130" s="56" t="s">
        <v>369</v>
      </c>
      <c r="M130" s="47">
        <v>10</v>
      </c>
    </row>
    <row r="131" spans="1:13" x14ac:dyDescent="0.25">
      <c r="B131" s="7" t="s">
        <v>681</v>
      </c>
      <c r="D131" s="7" t="s">
        <v>635</v>
      </c>
      <c r="E131" s="57" t="s">
        <v>373</v>
      </c>
      <c r="F131" s="4" t="s">
        <v>238</v>
      </c>
      <c r="G131" s="48" t="s">
        <v>199</v>
      </c>
      <c r="H131" t="s">
        <v>19</v>
      </c>
      <c r="I131" s="56" t="s">
        <v>369</v>
      </c>
      <c r="M131" s="47">
        <v>10</v>
      </c>
    </row>
    <row r="132" spans="1:13" x14ac:dyDescent="0.25">
      <c r="A132" s="36" t="s">
        <v>636</v>
      </c>
      <c r="B132" s="36"/>
      <c r="C132" s="36"/>
      <c r="D132" s="38"/>
      <c r="E132" s="38"/>
      <c r="F132" s="38"/>
      <c r="G132" s="36"/>
      <c r="H132" s="36"/>
      <c r="I132" s="40"/>
      <c r="J132" s="38"/>
      <c r="K132" s="36"/>
      <c r="L132" s="38"/>
      <c r="M132" s="36"/>
    </row>
    <row r="133" spans="1:13" x14ac:dyDescent="0.25">
      <c r="B133" s="7" t="s">
        <v>777</v>
      </c>
      <c r="D133" s="7" t="s">
        <v>776</v>
      </c>
      <c r="E133" s="57" t="s">
        <v>371</v>
      </c>
      <c r="F133" s="4" t="s">
        <v>379</v>
      </c>
      <c r="G133" s="4" t="s">
        <v>199</v>
      </c>
      <c r="H133" t="s">
        <v>19</v>
      </c>
      <c r="I133" s="56" t="s">
        <v>369</v>
      </c>
      <c r="M133" s="9">
        <v>11</v>
      </c>
    </row>
    <row r="134" spans="1:13" x14ac:dyDescent="0.25">
      <c r="B134" s="7" t="s">
        <v>778</v>
      </c>
      <c r="D134" s="7" t="s">
        <v>775</v>
      </c>
      <c r="E134" s="57" t="s">
        <v>371</v>
      </c>
      <c r="F134" s="4" t="s">
        <v>379</v>
      </c>
      <c r="G134" s="4" t="s">
        <v>199</v>
      </c>
      <c r="H134" t="s">
        <v>19</v>
      </c>
      <c r="I134" s="56" t="s">
        <v>369</v>
      </c>
      <c r="M134" s="56">
        <v>11</v>
      </c>
    </row>
    <row r="135" spans="1:13" x14ac:dyDescent="0.25">
      <c r="B135" s="7" t="s">
        <v>779</v>
      </c>
      <c r="D135" s="7" t="s">
        <v>774</v>
      </c>
      <c r="E135" s="57" t="s">
        <v>371</v>
      </c>
      <c r="F135" s="4" t="s">
        <v>577</v>
      </c>
      <c r="G135" s="4" t="s">
        <v>199</v>
      </c>
      <c r="H135" t="s">
        <v>19</v>
      </c>
      <c r="I135" s="56" t="s">
        <v>369</v>
      </c>
      <c r="M135" s="56">
        <v>11</v>
      </c>
    </row>
    <row r="136" spans="1:13" x14ac:dyDescent="0.25">
      <c r="B136" s="7" t="s">
        <v>780</v>
      </c>
      <c r="D136" s="7" t="s">
        <v>773</v>
      </c>
      <c r="E136" s="57" t="s">
        <v>372</v>
      </c>
      <c r="F136" s="4" t="s">
        <v>379</v>
      </c>
      <c r="G136" s="4" t="s">
        <v>217</v>
      </c>
      <c r="H136" t="s">
        <v>19</v>
      </c>
      <c r="I136" s="56" t="s">
        <v>369</v>
      </c>
      <c r="M136" s="56">
        <v>11</v>
      </c>
    </row>
    <row r="137" spans="1:13" x14ac:dyDescent="0.25">
      <c r="B137" s="7" t="s">
        <v>781</v>
      </c>
      <c r="D137" s="7" t="s">
        <v>772</v>
      </c>
      <c r="E137" s="57" t="s">
        <v>371</v>
      </c>
      <c r="F137" s="4" t="s">
        <v>379</v>
      </c>
      <c r="G137" s="4" t="s">
        <v>199</v>
      </c>
      <c r="H137" t="s">
        <v>19</v>
      </c>
      <c r="I137" s="56" t="s">
        <v>369</v>
      </c>
      <c r="M137" s="56">
        <v>11</v>
      </c>
    </row>
    <row r="138" spans="1:13" x14ac:dyDescent="0.25">
      <c r="B138" s="7" t="s">
        <v>782</v>
      </c>
      <c r="D138" s="7" t="s">
        <v>771</v>
      </c>
      <c r="E138" s="57" t="s">
        <v>372</v>
      </c>
      <c r="F138" s="4" t="s">
        <v>379</v>
      </c>
      <c r="G138" s="4" t="s">
        <v>199</v>
      </c>
      <c r="H138" t="s">
        <v>19</v>
      </c>
      <c r="I138" s="56" t="s">
        <v>369</v>
      </c>
      <c r="M138" s="56">
        <v>11</v>
      </c>
    </row>
    <row r="139" spans="1:13" x14ac:dyDescent="0.25">
      <c r="B139" s="7" t="s">
        <v>783</v>
      </c>
      <c r="D139" s="7" t="s">
        <v>784</v>
      </c>
      <c r="E139" s="57" t="s">
        <v>372</v>
      </c>
      <c r="F139" s="4" t="s">
        <v>379</v>
      </c>
      <c r="G139" s="4" t="s">
        <v>195</v>
      </c>
      <c r="H139" t="s">
        <v>19</v>
      </c>
      <c r="I139" s="56" t="s">
        <v>369</v>
      </c>
      <c r="M139" s="56">
        <v>11</v>
      </c>
    </row>
    <row r="140" spans="1:13" x14ac:dyDescent="0.25">
      <c r="B140" s="7" t="s">
        <v>785</v>
      </c>
      <c r="D140" s="7" t="s">
        <v>786</v>
      </c>
      <c r="E140" s="57" t="s">
        <v>372</v>
      </c>
      <c r="F140" s="4" t="s">
        <v>379</v>
      </c>
      <c r="G140" s="4" t="s">
        <v>195</v>
      </c>
      <c r="H140" t="s">
        <v>19</v>
      </c>
      <c r="I140" s="56" t="s">
        <v>369</v>
      </c>
      <c r="M140" s="56">
        <v>11</v>
      </c>
    </row>
    <row r="141" spans="1:13" x14ac:dyDescent="0.25">
      <c r="B141" s="7" t="s">
        <v>787</v>
      </c>
      <c r="D141" s="7" t="s">
        <v>788</v>
      </c>
      <c r="E141" s="57" t="s">
        <v>372</v>
      </c>
      <c r="F141" s="4" t="s">
        <v>379</v>
      </c>
      <c r="G141" s="4" t="s">
        <v>195</v>
      </c>
      <c r="H141" t="s">
        <v>19</v>
      </c>
      <c r="I141" s="56" t="s">
        <v>369</v>
      </c>
      <c r="M141" s="56">
        <v>11</v>
      </c>
    </row>
    <row r="142" spans="1:13" x14ac:dyDescent="0.25">
      <c r="B142" s="7" t="s">
        <v>789</v>
      </c>
      <c r="D142" s="7" t="s">
        <v>790</v>
      </c>
      <c r="E142" s="57" t="s">
        <v>372</v>
      </c>
      <c r="F142" s="4" t="s">
        <v>379</v>
      </c>
      <c r="G142" s="4" t="s">
        <v>195</v>
      </c>
      <c r="H142" t="s">
        <v>19</v>
      </c>
      <c r="I142" s="56" t="s">
        <v>369</v>
      </c>
      <c r="M142" s="56">
        <v>11</v>
      </c>
    </row>
    <row r="143" spans="1:13" x14ac:dyDescent="0.25">
      <c r="B143" s="7" t="s">
        <v>791</v>
      </c>
      <c r="D143" s="7" t="s">
        <v>770</v>
      </c>
      <c r="E143" s="57" t="s">
        <v>371</v>
      </c>
      <c r="F143" s="4" t="s">
        <v>379</v>
      </c>
      <c r="G143" s="4" t="s">
        <v>195</v>
      </c>
      <c r="H143" t="s">
        <v>19</v>
      </c>
      <c r="I143" s="56" t="s">
        <v>369</v>
      </c>
      <c r="M143" s="56">
        <v>11</v>
      </c>
    </row>
    <row r="144" spans="1:13" x14ac:dyDescent="0.25">
      <c r="B144" s="7" t="s">
        <v>768</v>
      </c>
      <c r="D144" s="7" t="s">
        <v>769</v>
      </c>
      <c r="E144" s="57" t="s">
        <v>372</v>
      </c>
      <c r="F144" s="4" t="s">
        <v>379</v>
      </c>
      <c r="G144" s="4" t="s">
        <v>366</v>
      </c>
      <c r="H144" t="s">
        <v>19</v>
      </c>
      <c r="I144" s="56" t="s">
        <v>369</v>
      </c>
      <c r="M144" s="56">
        <v>11</v>
      </c>
    </row>
    <row r="145" spans="1:13" x14ac:dyDescent="0.25">
      <c r="B145" s="7" t="s">
        <v>766</v>
      </c>
      <c r="D145" s="7" t="s">
        <v>767</v>
      </c>
      <c r="E145" s="57" t="s">
        <v>372</v>
      </c>
      <c r="F145" s="4" t="s">
        <v>379</v>
      </c>
      <c r="G145" s="4" t="s">
        <v>195</v>
      </c>
      <c r="H145" t="s">
        <v>19</v>
      </c>
      <c r="I145" s="56" t="s">
        <v>369</v>
      </c>
      <c r="M145" s="56">
        <v>11</v>
      </c>
    </row>
    <row r="146" spans="1:13" x14ac:dyDescent="0.25">
      <c r="B146" s="7" t="s">
        <v>764</v>
      </c>
      <c r="D146" s="7" t="s">
        <v>765</v>
      </c>
      <c r="E146" s="57" t="s">
        <v>374</v>
      </c>
      <c r="F146" s="4" t="s">
        <v>379</v>
      </c>
      <c r="G146" s="4" t="s">
        <v>187</v>
      </c>
      <c r="H146" t="s">
        <v>19</v>
      </c>
      <c r="I146" s="56" t="s">
        <v>369</v>
      </c>
      <c r="M146" s="56">
        <v>11</v>
      </c>
    </row>
    <row r="147" spans="1:13" x14ac:dyDescent="0.25">
      <c r="B147" s="7" t="s">
        <v>761</v>
      </c>
      <c r="D147" s="7" t="s">
        <v>762</v>
      </c>
      <c r="E147" s="57" t="s">
        <v>372</v>
      </c>
      <c r="F147" s="4" t="s">
        <v>379</v>
      </c>
      <c r="G147" s="4" t="s">
        <v>195</v>
      </c>
      <c r="H147" t="s">
        <v>19</v>
      </c>
      <c r="I147" s="56" t="s">
        <v>369</v>
      </c>
      <c r="M147" s="56">
        <v>11</v>
      </c>
    </row>
    <row r="148" spans="1:13" x14ac:dyDescent="0.25">
      <c r="A148" s="36" t="s">
        <v>724</v>
      </c>
      <c r="B148" s="36"/>
      <c r="C148" s="36"/>
      <c r="D148" s="38"/>
      <c r="E148" s="38"/>
      <c r="F148" s="38"/>
      <c r="G148" s="36"/>
      <c r="H148" s="36"/>
      <c r="I148" s="40"/>
      <c r="J148" s="38"/>
      <c r="K148" s="36"/>
      <c r="L148" s="38"/>
      <c r="M148" s="36"/>
    </row>
    <row r="149" spans="1:13" x14ac:dyDescent="0.25">
      <c r="B149" s="7" t="s">
        <v>725</v>
      </c>
      <c r="D149" s="7" t="s">
        <v>726</v>
      </c>
      <c r="E149" s="57" t="s">
        <v>370</v>
      </c>
      <c r="F149" s="4" t="s">
        <v>238</v>
      </c>
      <c r="G149" s="57" t="s">
        <v>187</v>
      </c>
      <c r="H149" t="s">
        <v>19</v>
      </c>
      <c r="I149" s="56" t="s">
        <v>369</v>
      </c>
      <c r="M149" s="9">
        <v>12</v>
      </c>
    </row>
    <row r="150" spans="1:13" x14ac:dyDescent="0.25">
      <c r="B150" s="7" t="s">
        <v>702</v>
      </c>
      <c r="D150" s="7" t="s">
        <v>727</v>
      </c>
      <c r="E150" s="57" t="s">
        <v>372</v>
      </c>
      <c r="F150" s="4" t="s">
        <v>238</v>
      </c>
      <c r="G150" s="57" t="s">
        <v>195</v>
      </c>
      <c r="H150" t="s">
        <v>19</v>
      </c>
      <c r="I150" s="56" t="s">
        <v>369</v>
      </c>
      <c r="M150" s="9">
        <v>12</v>
      </c>
    </row>
    <row r="151" spans="1:13" x14ac:dyDescent="0.25">
      <c r="B151" s="7" t="s">
        <v>706</v>
      </c>
      <c r="D151" s="7" t="s">
        <v>728</v>
      </c>
      <c r="E151" s="57" t="s">
        <v>372</v>
      </c>
      <c r="F151" s="4" t="s">
        <v>238</v>
      </c>
      <c r="G151" s="57" t="s">
        <v>195</v>
      </c>
      <c r="H151" t="s">
        <v>19</v>
      </c>
      <c r="I151" s="56" t="s">
        <v>369</v>
      </c>
      <c r="M151" s="56">
        <v>12</v>
      </c>
    </row>
    <row r="152" spans="1:13" x14ac:dyDescent="0.25">
      <c r="B152" s="7" t="s">
        <v>729</v>
      </c>
      <c r="D152" s="7" t="s">
        <v>730</v>
      </c>
      <c r="E152" s="57" t="s">
        <v>372</v>
      </c>
      <c r="F152" s="4" t="s">
        <v>238</v>
      </c>
      <c r="G152" s="57" t="s">
        <v>195</v>
      </c>
      <c r="H152" t="s">
        <v>19</v>
      </c>
      <c r="I152" s="56" t="s">
        <v>369</v>
      </c>
      <c r="M152" s="56">
        <v>12</v>
      </c>
    </row>
    <row r="153" spans="1:13" x14ac:dyDescent="0.25">
      <c r="B153" s="7" t="s">
        <v>709</v>
      </c>
      <c r="D153" s="7" t="s">
        <v>731</v>
      </c>
      <c r="E153" s="57" t="s">
        <v>373</v>
      </c>
      <c r="F153" s="4" t="s">
        <v>238</v>
      </c>
      <c r="G153" s="57" t="s">
        <v>195</v>
      </c>
      <c r="H153" t="s">
        <v>19</v>
      </c>
      <c r="I153" s="56" t="s">
        <v>369</v>
      </c>
      <c r="M153" s="56">
        <v>12</v>
      </c>
    </row>
    <row r="154" spans="1:13" x14ac:dyDescent="0.25">
      <c r="B154" s="7" t="s">
        <v>711</v>
      </c>
      <c r="D154" s="7" t="s">
        <v>732</v>
      </c>
      <c r="E154" s="57" t="s">
        <v>373</v>
      </c>
      <c r="F154" s="4" t="s">
        <v>238</v>
      </c>
      <c r="G154" s="57" t="s">
        <v>199</v>
      </c>
      <c r="H154" t="s">
        <v>19</v>
      </c>
      <c r="I154" s="56" t="s">
        <v>369</v>
      </c>
      <c r="M154" s="56">
        <v>12</v>
      </c>
    </row>
    <row r="155" spans="1:13" x14ac:dyDescent="0.25">
      <c r="B155" s="7" t="s">
        <v>733</v>
      </c>
      <c r="D155" s="7" t="s">
        <v>734</v>
      </c>
      <c r="E155" s="57" t="s">
        <v>373</v>
      </c>
      <c r="F155" s="4" t="s">
        <v>238</v>
      </c>
      <c r="G155" s="57" t="s">
        <v>199</v>
      </c>
      <c r="H155" t="s">
        <v>19</v>
      </c>
      <c r="I155" s="56" t="s">
        <v>369</v>
      </c>
      <c r="M155" s="56">
        <v>12</v>
      </c>
    </row>
    <row r="156" spans="1:13" x14ac:dyDescent="0.25">
      <c r="B156" s="7" t="s">
        <v>713</v>
      </c>
      <c r="D156" s="7" t="s">
        <v>735</v>
      </c>
      <c r="E156" s="57" t="s">
        <v>371</v>
      </c>
      <c r="F156" s="4" t="s">
        <v>238</v>
      </c>
      <c r="G156" s="57" t="s">
        <v>195</v>
      </c>
      <c r="H156" t="s">
        <v>19</v>
      </c>
      <c r="I156" s="56" t="s">
        <v>369</v>
      </c>
      <c r="M156" s="56">
        <v>12</v>
      </c>
    </row>
    <row r="157" spans="1:13" x14ac:dyDescent="0.25">
      <c r="B157" s="7" t="s">
        <v>714</v>
      </c>
      <c r="D157" s="7" t="s">
        <v>736</v>
      </c>
      <c r="E157" s="57" t="s">
        <v>374</v>
      </c>
      <c r="F157" s="4" t="s">
        <v>238</v>
      </c>
      <c r="G157" s="57" t="s">
        <v>195</v>
      </c>
      <c r="H157" t="s">
        <v>19</v>
      </c>
      <c r="I157" s="56" t="s">
        <v>369</v>
      </c>
      <c r="M157" s="56">
        <v>12</v>
      </c>
    </row>
    <row r="158" spans="1:13" x14ac:dyDescent="0.25">
      <c r="B158" s="7" t="s">
        <v>737</v>
      </c>
      <c r="D158" s="7" t="s">
        <v>738</v>
      </c>
      <c r="E158" s="57" t="s">
        <v>374</v>
      </c>
      <c r="F158" s="4" t="s">
        <v>238</v>
      </c>
      <c r="G158" s="57" t="s">
        <v>195</v>
      </c>
      <c r="H158" t="s">
        <v>19</v>
      </c>
      <c r="I158" s="56" t="s">
        <v>369</v>
      </c>
      <c r="M158" s="56">
        <v>12</v>
      </c>
    </row>
    <row r="159" spans="1:13" x14ac:dyDescent="0.25">
      <c r="B159" s="7" t="s">
        <v>739</v>
      </c>
      <c r="D159" s="7" t="s">
        <v>740</v>
      </c>
      <c r="E159" s="57" t="s">
        <v>371</v>
      </c>
      <c r="F159" s="4" t="s">
        <v>238</v>
      </c>
      <c r="G159" s="57" t="s">
        <v>366</v>
      </c>
      <c r="H159" t="s">
        <v>19</v>
      </c>
      <c r="I159" s="56" t="s">
        <v>369</v>
      </c>
      <c r="M159" s="56">
        <v>12</v>
      </c>
    </row>
    <row r="160" spans="1:13" x14ac:dyDescent="0.25">
      <c r="B160" s="7" t="s">
        <v>741</v>
      </c>
      <c r="D160" s="7" t="s">
        <v>742</v>
      </c>
      <c r="E160" s="57" t="s">
        <v>371</v>
      </c>
      <c r="F160" s="4" t="s">
        <v>238</v>
      </c>
      <c r="G160" s="57" t="s">
        <v>199</v>
      </c>
      <c r="H160" t="s">
        <v>19</v>
      </c>
      <c r="I160" s="56" t="s">
        <v>369</v>
      </c>
      <c r="M160" s="56">
        <v>12</v>
      </c>
    </row>
    <row r="161" spans="2:13" x14ac:dyDescent="0.25">
      <c r="B161" s="7" t="s">
        <v>743</v>
      </c>
      <c r="D161" s="7" t="s">
        <v>744</v>
      </c>
      <c r="E161" s="57" t="s">
        <v>371</v>
      </c>
      <c r="F161" s="4" t="s">
        <v>238</v>
      </c>
      <c r="G161" s="57" t="s">
        <v>187</v>
      </c>
      <c r="H161" t="s">
        <v>19</v>
      </c>
      <c r="I161" s="56" t="s">
        <v>369</v>
      </c>
      <c r="M161" s="56">
        <v>12</v>
      </c>
    </row>
    <row r="162" spans="2:13" x14ac:dyDescent="0.25">
      <c r="B162" s="7" t="s">
        <v>745</v>
      </c>
      <c r="D162" s="7" t="s">
        <v>746</v>
      </c>
      <c r="E162" s="57" t="s">
        <v>371</v>
      </c>
      <c r="F162" s="4" t="s">
        <v>238</v>
      </c>
      <c r="G162" s="57" t="s">
        <v>195</v>
      </c>
      <c r="H162" t="s">
        <v>19</v>
      </c>
      <c r="I162" s="56" t="s">
        <v>369</v>
      </c>
      <c r="M162" s="56">
        <v>12</v>
      </c>
    </row>
    <row r="163" spans="2:13" x14ac:dyDescent="0.25">
      <c r="B163" s="7" t="s">
        <v>792</v>
      </c>
      <c r="D163" s="7" t="s">
        <v>747</v>
      </c>
      <c r="E163" s="57" t="s">
        <v>371</v>
      </c>
      <c r="F163" s="4" t="s">
        <v>238</v>
      </c>
      <c r="G163" s="57" t="s">
        <v>187</v>
      </c>
      <c r="H163" t="s">
        <v>19</v>
      </c>
      <c r="I163" s="56" t="s">
        <v>369</v>
      </c>
      <c r="M163" s="56">
        <v>12</v>
      </c>
    </row>
    <row r="164" spans="2:13" x14ac:dyDescent="0.25">
      <c r="B164" s="7" t="s">
        <v>718</v>
      </c>
      <c r="D164" s="7" t="s">
        <v>748</v>
      </c>
      <c r="E164" s="57" t="s">
        <v>370</v>
      </c>
      <c r="F164" s="4" t="s">
        <v>577</v>
      </c>
      <c r="G164" s="57" t="s">
        <v>199</v>
      </c>
      <c r="H164" t="s">
        <v>19</v>
      </c>
      <c r="I164" s="56" t="s">
        <v>369</v>
      </c>
      <c r="M164" s="56">
        <v>12</v>
      </c>
    </row>
    <row r="165" spans="2:13" x14ac:dyDescent="0.25">
      <c r="B165" s="7" t="s">
        <v>749</v>
      </c>
      <c r="D165" s="7" t="s">
        <v>750</v>
      </c>
      <c r="E165" s="57" t="s">
        <v>370</v>
      </c>
      <c r="F165" s="4" t="s">
        <v>238</v>
      </c>
      <c r="G165" s="57" t="s">
        <v>199</v>
      </c>
      <c r="H165" t="s">
        <v>19</v>
      </c>
      <c r="I165" s="56" t="s">
        <v>369</v>
      </c>
      <c r="M165" s="56">
        <v>12</v>
      </c>
    </row>
    <row r="166" spans="2:13" x14ac:dyDescent="0.25">
      <c r="B166" s="7" t="s">
        <v>721</v>
      </c>
      <c r="D166" s="7" t="s">
        <v>751</v>
      </c>
      <c r="E166" s="57" t="s">
        <v>371</v>
      </c>
      <c r="F166" s="4" t="s">
        <v>238</v>
      </c>
      <c r="G166" s="57" t="s">
        <v>195</v>
      </c>
      <c r="H166" t="s">
        <v>19</v>
      </c>
      <c r="I166" s="56" t="s">
        <v>369</v>
      </c>
      <c r="M166" s="56">
        <v>12</v>
      </c>
    </row>
    <row r="167" spans="2:13" x14ac:dyDescent="0.25">
      <c r="B167" s="7" t="s">
        <v>752</v>
      </c>
      <c r="D167" s="7" t="s">
        <v>753</v>
      </c>
      <c r="E167" s="57" t="s">
        <v>372</v>
      </c>
      <c r="F167" s="4" t="s">
        <v>238</v>
      </c>
      <c r="G167" s="57" t="s">
        <v>366</v>
      </c>
      <c r="H167" t="s">
        <v>19</v>
      </c>
      <c r="I167" s="56" t="s">
        <v>369</v>
      </c>
      <c r="M167" s="56">
        <v>12</v>
      </c>
    </row>
    <row r="168" spans="2:13" x14ac:dyDescent="0.25">
      <c r="B168" s="7" t="s">
        <v>754</v>
      </c>
      <c r="D168" s="7" t="s">
        <v>755</v>
      </c>
      <c r="E168" s="57" t="s">
        <v>371</v>
      </c>
      <c r="F168" s="4" t="s">
        <v>238</v>
      </c>
      <c r="G168" s="57" t="s">
        <v>187</v>
      </c>
      <c r="H168" t="s">
        <v>19</v>
      </c>
      <c r="I168" s="56" t="s">
        <v>369</v>
      </c>
      <c r="M168" s="56">
        <v>12</v>
      </c>
    </row>
    <row r="169" spans="2:13" x14ac:dyDescent="0.25">
      <c r="B169" s="7" t="s">
        <v>723</v>
      </c>
      <c r="D169" s="7" t="s">
        <v>756</v>
      </c>
      <c r="E169" s="57" t="s">
        <v>371</v>
      </c>
      <c r="F169" s="4" t="s">
        <v>238</v>
      </c>
      <c r="G169" s="57" t="s">
        <v>199</v>
      </c>
      <c r="H169" t="s">
        <v>19</v>
      </c>
      <c r="I169" s="56" t="s">
        <v>369</v>
      </c>
      <c r="M169" s="56">
        <v>12</v>
      </c>
    </row>
    <row r="170" spans="2:13" x14ac:dyDescent="0.25">
      <c r="B170" s="7" t="s">
        <v>757</v>
      </c>
      <c r="D170" s="7" t="s">
        <v>758</v>
      </c>
      <c r="E170" s="57" t="s">
        <v>371</v>
      </c>
      <c r="F170" s="4" t="s">
        <v>238</v>
      </c>
      <c r="G170" s="57" t="s">
        <v>195</v>
      </c>
      <c r="H170" t="s">
        <v>19</v>
      </c>
      <c r="I170" s="56" t="s">
        <v>369</v>
      </c>
      <c r="M170" s="56">
        <v>12</v>
      </c>
    </row>
    <row r="171" spans="2:13" x14ac:dyDescent="0.25">
      <c r="B171" s="7" t="s">
        <v>759</v>
      </c>
      <c r="D171" s="7" t="s">
        <v>760</v>
      </c>
      <c r="E171" s="57" t="s">
        <v>374</v>
      </c>
      <c r="F171" s="4" t="s">
        <v>238</v>
      </c>
      <c r="G171" s="57" t="s">
        <v>195</v>
      </c>
      <c r="H171" t="s">
        <v>19</v>
      </c>
      <c r="I171" s="56" t="s">
        <v>369</v>
      </c>
      <c r="M171" s="56">
        <v>12</v>
      </c>
    </row>
    <row r="172" spans="2:13" x14ac:dyDescent="0.25">
      <c r="E172" s="57"/>
    </row>
  </sheetData>
  <autoFilter ref="A3:M171"/>
  <mergeCells count="5">
    <mergeCell ref="A2:B2"/>
    <mergeCell ref="D2:F2"/>
    <mergeCell ref="A1:M1"/>
    <mergeCell ref="H2:I2"/>
    <mergeCell ref="K2:M2"/>
  </mergeCells>
  <conditionalFormatting sqref="H5:H6 H8:H12">
    <cfRule type="cellIs" dxfId="207" priority="262" operator="equal">
      <formula>"Failed"</formula>
    </cfRule>
    <cfRule type="cellIs" dxfId="206" priority="263" operator="equal">
      <formula>"In Progress"</formula>
    </cfRule>
    <cfRule type="cellIs" dxfId="205" priority="264" operator="equal">
      <formula>"Passed"</formula>
    </cfRule>
    <cfRule type="cellIs" dxfId="204" priority="265" operator="equal">
      <formula>"Not Started"</formula>
    </cfRule>
    <cfRule type="colorScale" priority="266">
      <colorScale>
        <cfvo type="min"/>
        <cfvo type="max"/>
        <color rgb="FFFF7128"/>
        <color rgb="FFFFEF9C"/>
      </colorScale>
    </cfRule>
  </conditionalFormatting>
  <conditionalFormatting sqref="H27:H35">
    <cfRule type="cellIs" dxfId="199" priority="246" operator="equal">
      <formula>"Failed"</formula>
    </cfRule>
    <cfRule type="cellIs" dxfId="198" priority="247" operator="equal">
      <formula>"In Progress"</formula>
    </cfRule>
    <cfRule type="cellIs" dxfId="197" priority="248" operator="equal">
      <formula>"Passed"</formula>
    </cfRule>
    <cfRule type="cellIs" dxfId="196" priority="249" operator="equal">
      <formula>"Not Started"</formula>
    </cfRule>
    <cfRule type="colorScale" priority="250">
      <colorScale>
        <cfvo type="min"/>
        <cfvo type="max"/>
        <color rgb="FFFF7128"/>
        <color rgb="FFFFEF9C"/>
      </colorScale>
    </cfRule>
  </conditionalFormatting>
  <conditionalFormatting sqref="H57:H58 H49:H54">
    <cfRule type="cellIs" dxfId="191" priority="236" operator="equal">
      <formula>"Failed"</formula>
    </cfRule>
    <cfRule type="cellIs" dxfId="190" priority="237" operator="equal">
      <formula>"In Progress"</formula>
    </cfRule>
    <cfRule type="cellIs" dxfId="189" priority="238" operator="equal">
      <formula>"Passed"</formula>
    </cfRule>
    <cfRule type="cellIs" dxfId="188" priority="239" operator="equal">
      <formula>"Not Started"</formula>
    </cfRule>
    <cfRule type="colorScale" priority="240">
      <colorScale>
        <cfvo type="min"/>
        <cfvo type="max"/>
        <color rgb="FFFF7128"/>
        <color rgb="FFFFEF9C"/>
      </colorScale>
    </cfRule>
  </conditionalFormatting>
  <conditionalFormatting sqref="H62:H72">
    <cfRule type="cellIs" dxfId="187" priority="231" operator="equal">
      <formula>"Failed"</formula>
    </cfRule>
    <cfRule type="cellIs" dxfId="186" priority="232" operator="equal">
      <formula>"In Progress"</formula>
    </cfRule>
    <cfRule type="cellIs" dxfId="185" priority="233" operator="equal">
      <formula>"Passed"</formula>
    </cfRule>
    <cfRule type="cellIs" dxfId="184" priority="234" operator="equal">
      <formula>"Not Started"</formula>
    </cfRule>
    <cfRule type="colorScale" priority="235">
      <colorScale>
        <cfvo type="min"/>
        <cfvo type="max"/>
        <color rgb="FFFF7128"/>
        <color rgb="FFFFEF9C"/>
      </colorScale>
    </cfRule>
  </conditionalFormatting>
  <conditionalFormatting sqref="H73">
    <cfRule type="cellIs" dxfId="183" priority="221" operator="equal">
      <formula>"Failed"</formula>
    </cfRule>
    <cfRule type="cellIs" dxfId="182" priority="222" operator="equal">
      <formula>"In Progress"</formula>
    </cfRule>
    <cfRule type="cellIs" dxfId="181" priority="223" operator="equal">
      <formula>"Passed"</formula>
    </cfRule>
    <cfRule type="cellIs" dxfId="180" priority="224" operator="equal">
      <formula>"Not Started"</formula>
    </cfRule>
    <cfRule type="colorScale" priority="225">
      <colorScale>
        <cfvo type="min"/>
        <cfvo type="max"/>
        <color rgb="FFFF7128"/>
        <color rgb="FFFFEF9C"/>
      </colorScale>
    </cfRule>
  </conditionalFormatting>
  <conditionalFormatting sqref="H76">
    <cfRule type="cellIs" dxfId="175" priority="211" operator="equal">
      <formula>"Failed"</formula>
    </cfRule>
    <cfRule type="cellIs" dxfId="174" priority="212" operator="equal">
      <formula>"In Progress"</formula>
    </cfRule>
    <cfRule type="cellIs" dxfId="173" priority="213" operator="equal">
      <formula>"Passed"</formula>
    </cfRule>
    <cfRule type="cellIs" dxfId="172" priority="214" operator="equal">
      <formula>"Not Started"</formula>
    </cfRule>
    <cfRule type="colorScale" priority="215">
      <colorScale>
        <cfvo type="min"/>
        <cfvo type="max"/>
        <color rgb="FFFF7128"/>
        <color rgb="FFFFEF9C"/>
      </colorScale>
    </cfRule>
  </conditionalFormatting>
  <conditionalFormatting sqref="H60">
    <cfRule type="cellIs" dxfId="167" priority="201" operator="equal">
      <formula>"Failed"</formula>
    </cfRule>
    <cfRule type="cellIs" dxfId="166" priority="202" operator="equal">
      <formula>"In Progress"</formula>
    </cfRule>
    <cfRule type="cellIs" dxfId="165" priority="203" operator="equal">
      <formula>"Passed"</formula>
    </cfRule>
    <cfRule type="cellIs" dxfId="164" priority="204" operator="equal">
      <formula>"Not Started"</formula>
    </cfRule>
    <cfRule type="colorScale" priority="205">
      <colorScale>
        <cfvo type="min"/>
        <cfvo type="max"/>
        <color rgb="FFFF7128"/>
        <color rgb="FFFFEF9C"/>
      </colorScale>
    </cfRule>
  </conditionalFormatting>
  <conditionalFormatting sqref="H78">
    <cfRule type="cellIs" dxfId="163" priority="196" operator="equal">
      <formula>"Failed"</formula>
    </cfRule>
    <cfRule type="cellIs" dxfId="162" priority="197" operator="equal">
      <formula>"In Progress"</formula>
    </cfRule>
    <cfRule type="cellIs" dxfId="161" priority="198" operator="equal">
      <formula>"Passed"</formula>
    </cfRule>
    <cfRule type="cellIs" dxfId="160" priority="199" operator="equal">
      <formula>"Not Started"</formula>
    </cfRule>
    <cfRule type="colorScale" priority="200">
      <colorScale>
        <cfvo type="min"/>
        <cfvo type="max"/>
        <color rgb="FFFF7128"/>
        <color rgb="FFFFEF9C"/>
      </colorScale>
    </cfRule>
  </conditionalFormatting>
  <conditionalFormatting sqref="H80">
    <cfRule type="cellIs" dxfId="155" priority="186" operator="equal">
      <formula>"Failed"</formula>
    </cfRule>
    <cfRule type="cellIs" dxfId="154" priority="187" operator="equal">
      <formula>"In Progress"</formula>
    </cfRule>
    <cfRule type="cellIs" dxfId="153" priority="188" operator="equal">
      <formula>"Passed"</formula>
    </cfRule>
    <cfRule type="cellIs" dxfId="152" priority="189" operator="equal">
      <formula>"Not Started"</formula>
    </cfRule>
    <cfRule type="colorScale" priority="190">
      <colorScale>
        <cfvo type="min"/>
        <cfvo type="max"/>
        <color rgb="FFFF7128"/>
        <color rgb="FFFFEF9C"/>
      </colorScale>
    </cfRule>
  </conditionalFormatting>
  <conditionalFormatting sqref="H81">
    <cfRule type="cellIs" dxfId="151" priority="181" operator="equal">
      <formula>"Failed"</formula>
    </cfRule>
    <cfRule type="cellIs" dxfId="150" priority="182" operator="equal">
      <formula>"In Progress"</formula>
    </cfRule>
    <cfRule type="cellIs" dxfId="149" priority="183" operator="equal">
      <formula>"Passed"</formula>
    </cfRule>
    <cfRule type="cellIs" dxfId="148" priority="184" operator="equal">
      <formula>"Not Started"</formula>
    </cfRule>
    <cfRule type="colorScale" priority="185">
      <colorScale>
        <cfvo type="min"/>
        <cfvo type="max"/>
        <color rgb="FFFF7128"/>
        <color rgb="FFFFEF9C"/>
      </colorScale>
    </cfRule>
  </conditionalFormatting>
  <conditionalFormatting sqref="H14">
    <cfRule type="cellIs" dxfId="135" priority="161" operator="equal">
      <formula>"Failed"</formula>
    </cfRule>
    <cfRule type="cellIs" dxfId="134" priority="162" operator="equal">
      <formula>"In Progress"</formula>
    </cfRule>
    <cfRule type="cellIs" dxfId="133" priority="163" operator="equal">
      <formula>"Passed"</formula>
    </cfRule>
    <cfRule type="cellIs" dxfId="132" priority="164" operator="equal">
      <formula>"Not Started"</formula>
    </cfRule>
    <cfRule type="colorScale" priority="165">
      <colorScale>
        <cfvo type="min"/>
        <cfvo type="max"/>
        <color rgb="FFFF7128"/>
        <color rgb="FFFFEF9C"/>
      </colorScale>
    </cfRule>
  </conditionalFormatting>
  <conditionalFormatting sqref="H15">
    <cfRule type="cellIs" dxfId="131" priority="156" operator="equal">
      <formula>"Failed"</formula>
    </cfRule>
    <cfRule type="cellIs" dxfId="130" priority="157" operator="equal">
      <formula>"In Progress"</formula>
    </cfRule>
    <cfRule type="cellIs" dxfId="129" priority="158" operator="equal">
      <formula>"Passed"</formula>
    </cfRule>
    <cfRule type="cellIs" dxfId="128" priority="159" operator="equal">
      <formula>"Not Started"</formula>
    </cfRule>
    <cfRule type="colorScale" priority="160">
      <colorScale>
        <cfvo type="min"/>
        <cfvo type="max"/>
        <color rgb="FFFF7128"/>
        <color rgb="FFFFEF9C"/>
      </colorScale>
    </cfRule>
  </conditionalFormatting>
  <conditionalFormatting sqref="H16">
    <cfRule type="cellIs" dxfId="127" priority="151" operator="equal">
      <formula>"Failed"</formula>
    </cfRule>
    <cfRule type="cellIs" dxfId="126" priority="152" operator="equal">
      <formula>"In Progress"</formula>
    </cfRule>
    <cfRule type="cellIs" dxfId="125" priority="153" operator="equal">
      <formula>"Passed"</formula>
    </cfRule>
    <cfRule type="cellIs" dxfId="124" priority="154" operator="equal">
      <formula>"Not Started"</formula>
    </cfRule>
    <cfRule type="colorScale" priority="155">
      <colorScale>
        <cfvo type="min"/>
        <cfvo type="max"/>
        <color rgb="FFFF7128"/>
        <color rgb="FFFFEF9C"/>
      </colorScale>
    </cfRule>
  </conditionalFormatting>
  <conditionalFormatting sqref="H17">
    <cfRule type="cellIs" dxfId="123" priority="146" operator="equal">
      <formula>"Failed"</formula>
    </cfRule>
    <cfRule type="cellIs" dxfId="122" priority="147" operator="equal">
      <formula>"In Progress"</formula>
    </cfRule>
    <cfRule type="cellIs" dxfId="121" priority="148" operator="equal">
      <formula>"Passed"</formula>
    </cfRule>
    <cfRule type="cellIs" dxfId="120" priority="149" operator="equal">
      <formula>"Not Started"</formula>
    </cfRule>
    <cfRule type="colorScale" priority="150">
      <colorScale>
        <cfvo type="min"/>
        <cfvo type="max"/>
        <color rgb="FFFF7128"/>
        <color rgb="FFFFEF9C"/>
      </colorScale>
    </cfRule>
  </conditionalFormatting>
  <conditionalFormatting sqref="H18">
    <cfRule type="cellIs" dxfId="119" priority="141" operator="equal">
      <formula>"Failed"</formula>
    </cfRule>
    <cfRule type="cellIs" dxfId="118" priority="142" operator="equal">
      <formula>"In Progress"</formula>
    </cfRule>
    <cfRule type="cellIs" dxfId="117" priority="143" operator="equal">
      <formula>"Passed"</formula>
    </cfRule>
    <cfRule type="cellIs" dxfId="116" priority="144" operator="equal">
      <formula>"Not Started"</formula>
    </cfRule>
    <cfRule type="colorScale" priority="145">
      <colorScale>
        <cfvo type="min"/>
        <cfvo type="max"/>
        <color rgb="FFFF7128"/>
        <color rgb="FFFFEF9C"/>
      </colorScale>
    </cfRule>
  </conditionalFormatting>
  <conditionalFormatting sqref="H19">
    <cfRule type="cellIs" dxfId="115" priority="136" operator="equal">
      <formula>"Failed"</formula>
    </cfRule>
    <cfRule type="cellIs" dxfId="114" priority="137" operator="equal">
      <formula>"In Progress"</formula>
    </cfRule>
    <cfRule type="cellIs" dxfId="113" priority="138" operator="equal">
      <formula>"Passed"</formula>
    </cfRule>
    <cfRule type="cellIs" dxfId="112" priority="139" operator="equal">
      <formula>"Not Started"</formula>
    </cfRule>
    <cfRule type="colorScale" priority="140">
      <colorScale>
        <cfvo type="min"/>
        <cfvo type="max"/>
        <color rgb="FFFF7128"/>
        <color rgb="FFFFEF9C"/>
      </colorScale>
    </cfRule>
  </conditionalFormatting>
  <conditionalFormatting sqref="H20">
    <cfRule type="cellIs" dxfId="111" priority="131" operator="equal">
      <formula>"Failed"</formula>
    </cfRule>
    <cfRule type="cellIs" dxfId="110" priority="132" operator="equal">
      <formula>"In Progress"</formula>
    </cfRule>
    <cfRule type="cellIs" dxfId="109" priority="133" operator="equal">
      <formula>"Passed"</formula>
    </cfRule>
    <cfRule type="cellIs" dxfId="108" priority="134" operator="equal">
      <formula>"Not Started"</formula>
    </cfRule>
    <cfRule type="colorScale" priority="135">
      <colorScale>
        <cfvo type="min"/>
        <cfvo type="max"/>
        <color rgb="FFFF7128"/>
        <color rgb="FFFFEF9C"/>
      </colorScale>
    </cfRule>
  </conditionalFormatting>
  <conditionalFormatting sqref="H21">
    <cfRule type="cellIs" dxfId="107" priority="126" operator="equal">
      <formula>"Failed"</formula>
    </cfRule>
    <cfRule type="cellIs" dxfId="106" priority="127" operator="equal">
      <formula>"In Progress"</formula>
    </cfRule>
    <cfRule type="cellIs" dxfId="105" priority="128" operator="equal">
      <formula>"Passed"</formula>
    </cfRule>
    <cfRule type="cellIs" dxfId="104" priority="129" operator="equal">
      <formula>"Not Started"</formula>
    </cfRule>
    <cfRule type="colorScale" priority="130">
      <colorScale>
        <cfvo type="min"/>
        <cfvo type="max"/>
        <color rgb="FFFF7128"/>
        <color rgb="FFFFEF9C"/>
      </colorScale>
    </cfRule>
  </conditionalFormatting>
  <conditionalFormatting sqref="H22">
    <cfRule type="cellIs" dxfId="103" priority="121" operator="equal">
      <formula>"Failed"</formula>
    </cfRule>
    <cfRule type="cellIs" dxfId="102" priority="122" operator="equal">
      <formula>"In Progress"</formula>
    </cfRule>
    <cfRule type="cellIs" dxfId="101" priority="123" operator="equal">
      <formula>"Passed"</formula>
    </cfRule>
    <cfRule type="cellIs" dxfId="100" priority="124" operator="equal">
      <formula>"Not Started"</formula>
    </cfRule>
    <cfRule type="colorScale" priority="125">
      <colorScale>
        <cfvo type="min"/>
        <cfvo type="max"/>
        <color rgb="FFFF7128"/>
        <color rgb="FFFFEF9C"/>
      </colorScale>
    </cfRule>
  </conditionalFormatting>
  <conditionalFormatting sqref="H23">
    <cfRule type="cellIs" dxfId="99" priority="116" operator="equal">
      <formula>"Failed"</formula>
    </cfRule>
    <cfRule type="cellIs" dxfId="98" priority="117" operator="equal">
      <formula>"In Progress"</formula>
    </cfRule>
    <cfRule type="cellIs" dxfId="97" priority="118" operator="equal">
      <formula>"Passed"</formula>
    </cfRule>
    <cfRule type="cellIs" dxfId="96" priority="119" operator="equal">
      <formula>"Not Started"</formula>
    </cfRule>
    <cfRule type="colorScale" priority="120">
      <colorScale>
        <cfvo type="min"/>
        <cfvo type="max"/>
        <color rgb="FFFF7128"/>
        <color rgb="FFFFEF9C"/>
      </colorScale>
    </cfRule>
  </conditionalFormatting>
  <conditionalFormatting sqref="H25">
    <cfRule type="cellIs" dxfId="95" priority="111" operator="equal">
      <formula>"Failed"</formula>
    </cfRule>
    <cfRule type="cellIs" dxfId="94" priority="112" operator="equal">
      <formula>"In Progress"</formula>
    </cfRule>
    <cfRule type="cellIs" dxfId="93" priority="113" operator="equal">
      <formula>"Passed"</formula>
    </cfRule>
    <cfRule type="cellIs" dxfId="92" priority="114" operator="equal">
      <formula>"Not Started"</formula>
    </cfRule>
    <cfRule type="colorScale" priority="115">
      <colorScale>
        <cfvo type="min"/>
        <cfvo type="max"/>
        <color rgb="FFFF7128"/>
        <color rgb="FFFFEF9C"/>
      </colorScale>
    </cfRule>
  </conditionalFormatting>
  <conditionalFormatting sqref="H37">
    <cfRule type="cellIs" dxfId="91" priority="106" operator="equal">
      <formula>"Failed"</formula>
    </cfRule>
    <cfRule type="cellIs" dxfId="90" priority="107" operator="equal">
      <formula>"In Progress"</formula>
    </cfRule>
    <cfRule type="cellIs" dxfId="89" priority="108" operator="equal">
      <formula>"Passed"</formula>
    </cfRule>
    <cfRule type="cellIs" dxfId="88" priority="109" operator="equal">
      <formula>"Not Started"</formula>
    </cfRule>
    <cfRule type="colorScale" priority="110">
      <colorScale>
        <cfvo type="min"/>
        <cfvo type="max"/>
        <color rgb="FFFF7128"/>
        <color rgb="FFFFEF9C"/>
      </colorScale>
    </cfRule>
  </conditionalFormatting>
  <conditionalFormatting sqref="H38">
    <cfRule type="cellIs" dxfId="87" priority="101" operator="equal">
      <formula>"Failed"</formula>
    </cfRule>
    <cfRule type="cellIs" dxfId="86" priority="102" operator="equal">
      <formula>"In Progress"</formula>
    </cfRule>
    <cfRule type="cellIs" dxfId="85" priority="103" operator="equal">
      <formula>"Passed"</formula>
    </cfRule>
    <cfRule type="cellIs" dxfId="84" priority="104" operator="equal">
      <formula>"Not Started"</formula>
    </cfRule>
    <cfRule type="colorScale" priority="105">
      <colorScale>
        <cfvo type="min"/>
        <cfvo type="max"/>
        <color rgb="FFFF7128"/>
        <color rgb="FFFFEF9C"/>
      </colorScale>
    </cfRule>
  </conditionalFormatting>
  <conditionalFormatting sqref="H40">
    <cfRule type="cellIs" dxfId="83" priority="96" operator="equal">
      <formula>"Failed"</formula>
    </cfRule>
    <cfRule type="cellIs" dxfId="82" priority="97" operator="equal">
      <formula>"In Progress"</formula>
    </cfRule>
    <cfRule type="cellIs" dxfId="81" priority="98" operator="equal">
      <formula>"Passed"</formula>
    </cfRule>
    <cfRule type="cellIs" dxfId="80" priority="99" operator="equal">
      <formula>"Not Started"</formula>
    </cfRule>
    <cfRule type="colorScale" priority="100">
      <colorScale>
        <cfvo type="min"/>
        <cfvo type="max"/>
        <color rgb="FFFF7128"/>
        <color rgb="FFFFEF9C"/>
      </colorScale>
    </cfRule>
  </conditionalFormatting>
  <conditionalFormatting sqref="H39">
    <cfRule type="cellIs" dxfId="79" priority="91" operator="equal">
      <formula>"Failed"</formula>
    </cfRule>
    <cfRule type="cellIs" dxfId="78" priority="92" operator="equal">
      <formula>"In Progress"</formula>
    </cfRule>
    <cfRule type="cellIs" dxfId="77" priority="93" operator="equal">
      <formula>"Passed"</formula>
    </cfRule>
    <cfRule type="cellIs" dxfId="76" priority="94" operator="equal">
      <formula>"Not Started"</formula>
    </cfRule>
    <cfRule type="colorScale" priority="95">
      <colorScale>
        <cfvo type="min"/>
        <cfvo type="max"/>
        <color rgb="FFFF7128"/>
        <color rgb="FFFFEF9C"/>
      </colorScale>
    </cfRule>
  </conditionalFormatting>
  <conditionalFormatting sqref="H41">
    <cfRule type="cellIs" dxfId="75" priority="86" operator="equal">
      <formula>"Failed"</formula>
    </cfRule>
    <cfRule type="cellIs" dxfId="74" priority="87" operator="equal">
      <formula>"In Progress"</formula>
    </cfRule>
    <cfRule type="cellIs" dxfId="73" priority="88" operator="equal">
      <formula>"Passed"</formula>
    </cfRule>
    <cfRule type="cellIs" dxfId="72" priority="89" operator="equal">
      <formula>"Not Started"</formula>
    </cfRule>
    <cfRule type="colorScale" priority="90">
      <colorScale>
        <cfvo type="min"/>
        <cfvo type="max"/>
        <color rgb="FFFF7128"/>
        <color rgb="FFFFEF9C"/>
      </colorScale>
    </cfRule>
  </conditionalFormatting>
  <conditionalFormatting sqref="H42">
    <cfRule type="cellIs" dxfId="71" priority="81" operator="equal">
      <formula>"Failed"</formula>
    </cfRule>
    <cfRule type="cellIs" dxfId="70" priority="82" operator="equal">
      <formula>"In Progress"</formula>
    </cfRule>
    <cfRule type="cellIs" dxfId="69" priority="83" operator="equal">
      <formula>"Passed"</formula>
    </cfRule>
    <cfRule type="cellIs" dxfId="68" priority="84" operator="equal">
      <formula>"Not Started"</formula>
    </cfRule>
    <cfRule type="colorScale" priority="85">
      <colorScale>
        <cfvo type="min"/>
        <cfvo type="max"/>
        <color rgb="FFFF7128"/>
        <color rgb="FFFFEF9C"/>
      </colorScale>
    </cfRule>
  </conditionalFormatting>
  <conditionalFormatting sqref="H43">
    <cfRule type="cellIs" dxfId="67" priority="76" operator="equal">
      <formula>"Failed"</formula>
    </cfRule>
    <cfRule type="cellIs" dxfId="66" priority="77" operator="equal">
      <formula>"In Progress"</formula>
    </cfRule>
    <cfRule type="cellIs" dxfId="65" priority="78" operator="equal">
      <formula>"Passed"</formula>
    </cfRule>
    <cfRule type="cellIs" dxfId="64" priority="79" operator="equal">
      <formula>"Not Started"</formula>
    </cfRule>
    <cfRule type="colorScale" priority="80">
      <colorScale>
        <cfvo type="min"/>
        <cfvo type="max"/>
        <color rgb="FFFF7128"/>
        <color rgb="FFFFEF9C"/>
      </colorScale>
    </cfRule>
  </conditionalFormatting>
  <conditionalFormatting sqref="H44">
    <cfRule type="cellIs" dxfId="63" priority="71" operator="equal">
      <formula>"Failed"</formula>
    </cfRule>
    <cfRule type="cellIs" dxfId="62" priority="72" operator="equal">
      <formula>"In Progress"</formula>
    </cfRule>
    <cfRule type="cellIs" dxfId="61" priority="73" operator="equal">
      <formula>"Passed"</formula>
    </cfRule>
    <cfRule type="cellIs" dxfId="60" priority="74" operator="equal">
      <formula>"Not Started"</formula>
    </cfRule>
    <cfRule type="colorScale" priority="75">
      <colorScale>
        <cfvo type="min"/>
        <cfvo type="max"/>
        <color rgb="FFFF7128"/>
        <color rgb="FFFFEF9C"/>
      </colorScale>
    </cfRule>
  </conditionalFormatting>
  <conditionalFormatting sqref="H45">
    <cfRule type="cellIs" dxfId="59" priority="66" operator="equal">
      <formula>"Failed"</formula>
    </cfRule>
    <cfRule type="cellIs" dxfId="58" priority="67" operator="equal">
      <formula>"In Progress"</formula>
    </cfRule>
    <cfRule type="cellIs" dxfId="57" priority="68" operator="equal">
      <formula>"Passed"</formula>
    </cfRule>
    <cfRule type="cellIs" dxfId="56" priority="69" operator="equal">
      <formula>"Not Started"</formula>
    </cfRule>
    <cfRule type="colorScale" priority="70">
      <colorScale>
        <cfvo type="min"/>
        <cfvo type="max"/>
        <color rgb="FFFF7128"/>
        <color rgb="FFFFEF9C"/>
      </colorScale>
    </cfRule>
  </conditionalFormatting>
  <conditionalFormatting sqref="H46">
    <cfRule type="cellIs" dxfId="55" priority="61" operator="equal">
      <formula>"Failed"</formula>
    </cfRule>
    <cfRule type="cellIs" dxfId="54" priority="62" operator="equal">
      <formula>"In Progress"</formula>
    </cfRule>
    <cfRule type="cellIs" dxfId="53" priority="63" operator="equal">
      <formula>"Passed"</formula>
    </cfRule>
    <cfRule type="cellIs" dxfId="52" priority="64" operator="equal">
      <formula>"Not Started"</formula>
    </cfRule>
    <cfRule type="colorScale" priority="65">
      <colorScale>
        <cfvo type="min"/>
        <cfvo type="max"/>
        <color rgb="FFFF7128"/>
        <color rgb="FFFFEF9C"/>
      </colorScale>
    </cfRule>
  </conditionalFormatting>
  <conditionalFormatting sqref="H47">
    <cfRule type="cellIs" dxfId="51" priority="56" operator="equal">
      <formula>"Failed"</formula>
    </cfRule>
    <cfRule type="cellIs" dxfId="50" priority="57" operator="equal">
      <formula>"In Progress"</formula>
    </cfRule>
    <cfRule type="cellIs" dxfId="49" priority="58" operator="equal">
      <formula>"Passed"</formula>
    </cfRule>
    <cfRule type="cellIs" dxfId="48" priority="59" operator="equal">
      <formula>"Not Started"</formula>
    </cfRule>
    <cfRule type="colorScale" priority="60">
      <colorScale>
        <cfvo type="min"/>
        <cfvo type="max"/>
        <color rgb="FFFF7128"/>
        <color rgb="FFFFEF9C"/>
      </colorScale>
    </cfRule>
  </conditionalFormatting>
  <conditionalFormatting sqref="H55">
    <cfRule type="cellIs" dxfId="47" priority="51" operator="equal">
      <formula>"Failed"</formula>
    </cfRule>
    <cfRule type="cellIs" dxfId="46" priority="52" operator="equal">
      <formula>"In Progress"</formula>
    </cfRule>
    <cfRule type="cellIs" dxfId="45" priority="53" operator="equal">
      <formula>"Passed"</formula>
    </cfRule>
    <cfRule type="cellIs" dxfId="44" priority="54" operator="equal">
      <formula>"Not Started"</formula>
    </cfRule>
    <cfRule type="colorScale" priority="55">
      <colorScale>
        <cfvo type="min"/>
        <cfvo type="max"/>
        <color rgb="FFFF7128"/>
        <color rgb="FFFFEF9C"/>
      </colorScale>
    </cfRule>
  </conditionalFormatting>
  <conditionalFormatting sqref="H56">
    <cfRule type="cellIs" dxfId="43" priority="46" operator="equal">
      <formula>"Failed"</formula>
    </cfRule>
    <cfRule type="cellIs" dxfId="42" priority="47" operator="equal">
      <formula>"In Progress"</formula>
    </cfRule>
    <cfRule type="cellIs" dxfId="41" priority="48" operator="equal">
      <formula>"Passed"</formula>
    </cfRule>
    <cfRule type="cellIs" dxfId="40" priority="49" operator="equal">
      <formula>"Not Started"</formula>
    </cfRule>
    <cfRule type="colorScale" priority="50">
      <colorScale>
        <cfvo type="min"/>
        <cfvo type="max"/>
        <color rgb="FFFF7128"/>
        <color rgb="FFFFEF9C"/>
      </colorScale>
    </cfRule>
  </conditionalFormatting>
  <conditionalFormatting sqref="H75">
    <cfRule type="cellIs" dxfId="39" priority="41" operator="equal">
      <formula>"Failed"</formula>
    </cfRule>
    <cfRule type="cellIs" dxfId="38" priority="42" operator="equal">
      <formula>"In Progress"</formula>
    </cfRule>
    <cfRule type="cellIs" dxfId="37" priority="43" operator="equal">
      <formula>"Passed"</formula>
    </cfRule>
    <cfRule type="cellIs" dxfId="36" priority="44" operator="equal">
      <formula>"Not Started"</formula>
    </cfRule>
    <cfRule type="colorScale" priority="45">
      <colorScale>
        <cfvo type="min"/>
        <cfvo type="max"/>
        <color rgb="FFFF7128"/>
        <color rgb="FFFFEF9C"/>
      </colorScale>
    </cfRule>
  </conditionalFormatting>
  <conditionalFormatting sqref="H79">
    <cfRule type="cellIs" dxfId="35" priority="36" operator="equal">
      <formula>"Failed"</formula>
    </cfRule>
    <cfRule type="cellIs" dxfId="34" priority="37" operator="equal">
      <formula>"In Progress"</formula>
    </cfRule>
    <cfRule type="cellIs" dxfId="33" priority="38" operator="equal">
      <formula>"Passed"</formula>
    </cfRule>
    <cfRule type="cellIs" dxfId="32" priority="39" operator="equal">
      <formula>"Not Started"</formula>
    </cfRule>
    <cfRule type="colorScale" priority="40">
      <colorScale>
        <cfvo type="min"/>
        <cfvo type="max"/>
        <color rgb="FFFF7128"/>
        <color rgb="FFFFEF9C"/>
      </colorScale>
    </cfRule>
  </conditionalFormatting>
  <conditionalFormatting sqref="H98:H131">
    <cfRule type="cellIs" dxfId="31" priority="31" operator="equal">
      <formula>"Failed"</formula>
    </cfRule>
    <cfRule type="cellIs" dxfId="30" priority="32" operator="equal">
      <formula>"In Progress"</formula>
    </cfRule>
    <cfRule type="cellIs" dxfId="29" priority="33" operator="equal">
      <formula>"Passed"</formula>
    </cfRule>
    <cfRule type="cellIs" dxfId="28" priority="34" operator="equal">
      <formula>"Not Started"</formula>
    </cfRule>
    <cfRule type="colorScale" priority="35">
      <colorScale>
        <cfvo type="min"/>
        <cfvo type="max"/>
        <color rgb="FFFF7128"/>
        <color rgb="FFFFEF9C"/>
      </colorScale>
    </cfRule>
  </conditionalFormatting>
  <conditionalFormatting sqref="H83:H96">
    <cfRule type="cellIs" dxfId="27" priority="26" operator="equal">
      <formula>"Failed"</formula>
    </cfRule>
    <cfRule type="cellIs" dxfId="26" priority="27" operator="equal">
      <formula>"In Progress"</formula>
    </cfRule>
    <cfRule type="cellIs" dxfId="25" priority="28" operator="equal">
      <formula>"Passed"</formula>
    </cfRule>
    <cfRule type="cellIs" dxfId="24" priority="29" operator="equal">
      <formula>"Not Started"</formula>
    </cfRule>
    <cfRule type="colorScale" priority="30">
      <colorScale>
        <cfvo type="min"/>
        <cfvo type="max"/>
        <color rgb="FFFF7128"/>
        <color rgb="FFFFEF9C"/>
      </colorScale>
    </cfRule>
  </conditionalFormatting>
  <conditionalFormatting sqref="H133:H147">
    <cfRule type="cellIs" dxfId="23" priority="21" operator="equal">
      <formula>"Failed"</formula>
    </cfRule>
    <cfRule type="cellIs" dxfId="22" priority="22" operator="equal">
      <formula>"In Progress"</formula>
    </cfRule>
    <cfRule type="cellIs" dxfId="21" priority="23" operator="equal">
      <formula>"Passed"</formula>
    </cfRule>
    <cfRule type="cellIs" dxfId="20" priority="24" operator="equal">
      <formula>"Not Started"</formula>
    </cfRule>
    <cfRule type="colorScale" priority="25">
      <colorScale>
        <cfvo type="min"/>
        <cfvo type="max"/>
        <color rgb="FFFF7128"/>
        <color rgb="FFFFEF9C"/>
      </colorScale>
    </cfRule>
  </conditionalFormatting>
  <conditionalFormatting sqref="H149:H171">
    <cfRule type="cellIs" dxfId="19" priority="16" operator="equal">
      <formula>"Failed"</formula>
    </cfRule>
    <cfRule type="cellIs" dxfId="18" priority="17" operator="equal">
      <formula>"In Progress"</formula>
    </cfRule>
    <cfRule type="cellIs" dxfId="17" priority="18" operator="equal">
      <formula>"Passed"</formula>
    </cfRule>
    <cfRule type="cellIs" dxfId="16" priority="19" operator="equal">
      <formula>"Not Started"</formula>
    </cfRule>
    <cfRule type="colorScale" priority="20">
      <colorScale>
        <cfvo type="min"/>
        <cfvo type="max"/>
        <color rgb="FFFF7128"/>
        <color rgb="FFFFEF9C"/>
      </colorScale>
    </cfRule>
  </conditionalFormatting>
  <conditionalFormatting sqref="H24">
    <cfRule type="cellIs" dxfId="11" priority="11" operator="equal">
      <formula>"Failed"</formula>
    </cfRule>
    <cfRule type="cellIs" dxfId="10" priority="12" operator="equal">
      <formula>"In Progress"</formula>
    </cfRule>
    <cfRule type="cellIs" dxfId="9" priority="13" operator="equal">
      <formula>"Passed"</formula>
    </cfRule>
    <cfRule type="cellIs" dxfId="8" priority="14" operator="equal">
      <formula>"Not Started"</formula>
    </cfRule>
    <cfRule type="colorScale" priority="15">
      <colorScale>
        <cfvo type="min"/>
        <cfvo type="max"/>
        <color rgb="FFFF7128"/>
        <color rgb="FFFFEF9C"/>
      </colorScale>
    </cfRule>
  </conditionalFormatting>
  <conditionalFormatting sqref="H61">
    <cfRule type="cellIs" dxfId="7" priority="6" operator="equal">
      <formula>"Failed"</formula>
    </cfRule>
    <cfRule type="cellIs" dxfId="6" priority="7" operator="equal">
      <formula>"In Progress"</formula>
    </cfRule>
    <cfRule type="cellIs" dxfId="5" priority="8" operator="equal">
      <formula>"Passed"</formula>
    </cfRule>
    <cfRule type="cellIs" dxfId="4" priority="9" operator="equal">
      <formula>"Not Started"</formula>
    </cfRule>
    <cfRule type="colorScale" priority="10">
      <colorScale>
        <cfvo type="min"/>
        <cfvo type="max"/>
        <color rgb="FFFF7128"/>
        <color rgb="FFFFEF9C"/>
      </colorScale>
    </cfRule>
  </conditionalFormatting>
  <conditionalFormatting sqref="H77">
    <cfRule type="cellIs" dxfId="3" priority="1" operator="equal">
      <formula>"Failed"</formula>
    </cfRule>
    <cfRule type="cellIs" dxfId="2" priority="2" operator="equal">
      <formula>"In Progress"</formula>
    </cfRule>
    <cfRule type="cellIs" dxfId="1" priority="3" operator="equal">
      <formula>"Passed"</formula>
    </cfRule>
    <cfRule type="cellIs" dxfId="0" priority="4" operator="equal">
      <formula>"Not Started"</formula>
    </cfRule>
    <cfRule type="colorScale" priority="5">
      <colorScale>
        <cfvo type="min"/>
        <cfvo type="max"/>
        <color rgb="FFFF7128"/>
        <color rgb="FFFFEF9C"/>
      </colorScale>
    </cfRule>
  </conditionalFormatting>
  <dataValidations count="4">
    <dataValidation type="list" allowBlank="1" showInputMessage="1" showErrorMessage="1" sqref="H5:H6 H27:H35 H37:H47 H14:H25 H8:H12 H60:H73 H49:H58 H149:H171 H98:H131 H83:H96 H133:H147 H75:H81">
      <formula1>$AC$3:$AC$7</formula1>
    </dataValidation>
    <dataValidation type="list" allowBlank="1" showInputMessage="1" showErrorMessage="1" sqref="E5 E8:E73 E75:E81 E83:E96 E98:E171">
      <formula1>$AG$3:$AG$7</formula1>
    </dataValidation>
    <dataValidation type="list" allowBlank="1" showInputMessage="1" showErrorMessage="1" sqref="G5:G12">
      <formula1>$AD$3:$AD$7</formula1>
    </dataValidation>
    <dataValidation type="list" allowBlank="1" showInputMessage="1" showErrorMessage="1" sqref="I132 I82 I97 I5:I77 I148">
      <formula1>$AF$3:$AF$5</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workbookViewId="0">
      <selection activeCell="A3" sqref="A3:K3"/>
    </sheetView>
  </sheetViews>
  <sheetFormatPr defaultRowHeight="15" x14ac:dyDescent="0.25"/>
  <cols>
    <col min="1" max="1" width="61.85546875" style="90" bestFit="1" customWidth="1"/>
    <col min="2" max="2" width="16.5703125" style="90" bestFit="1" customWidth="1"/>
    <col min="3" max="3" width="9.28515625" style="90" bestFit="1" customWidth="1"/>
    <col min="4" max="4" width="9.140625" style="90"/>
    <col min="5" max="5" width="9.28515625" style="90" bestFit="1" customWidth="1"/>
    <col min="6" max="16384" width="9.140625" style="90"/>
  </cols>
  <sheetData>
    <row r="1" spans="1:11" ht="18.75" x14ac:dyDescent="0.3">
      <c r="A1" s="106" t="s">
        <v>887</v>
      </c>
      <c r="B1" s="106"/>
      <c r="C1" s="106"/>
      <c r="D1" s="106"/>
      <c r="E1" s="106"/>
      <c r="F1" s="106"/>
      <c r="G1" s="106"/>
      <c r="H1" s="106"/>
      <c r="I1" s="106"/>
      <c r="J1" s="106"/>
      <c r="K1" s="106"/>
    </row>
    <row r="2" spans="1:11" x14ac:dyDescent="0.25">
      <c r="A2" s="100"/>
      <c r="B2" s="100"/>
      <c r="C2" s="100"/>
      <c r="D2" s="100"/>
      <c r="E2" s="100"/>
      <c r="F2" s="100"/>
      <c r="G2" s="100"/>
      <c r="H2" s="100"/>
      <c r="I2" s="100"/>
      <c r="J2" s="100"/>
      <c r="K2" s="100"/>
    </row>
    <row r="3" spans="1:11" x14ac:dyDescent="0.25">
      <c r="A3" s="89" t="s">
        <v>888</v>
      </c>
      <c r="B3" s="89"/>
      <c r="C3" s="89"/>
      <c r="D3" s="89"/>
      <c r="E3" s="89"/>
      <c r="F3" s="89"/>
      <c r="G3" s="89"/>
      <c r="H3" s="89"/>
      <c r="I3" s="89"/>
      <c r="J3" s="89"/>
      <c r="K3" s="89"/>
    </row>
    <row r="4" spans="1:11" x14ac:dyDescent="0.25">
      <c r="A4" s="100"/>
      <c r="B4" s="100"/>
      <c r="C4" s="100"/>
      <c r="D4" s="100"/>
      <c r="E4" s="100"/>
      <c r="F4" s="100"/>
      <c r="G4" s="100"/>
      <c r="H4" s="100"/>
      <c r="I4" s="100"/>
      <c r="J4" s="100"/>
      <c r="K4" s="100"/>
    </row>
    <row r="5" spans="1:11" x14ac:dyDescent="0.25">
      <c r="A5" s="101" t="s">
        <v>821</v>
      </c>
      <c r="B5" s="102"/>
    </row>
    <row r="6" spans="1:11" ht="15.75" thickBot="1" x14ac:dyDescent="0.3">
      <c r="A6" s="103" t="s">
        <v>822</v>
      </c>
      <c r="B6" s="102"/>
    </row>
    <row r="7" spans="1:11" ht="15.75" thickBot="1" x14ac:dyDescent="0.3">
      <c r="A7" s="93" t="s">
        <v>823</v>
      </c>
      <c r="B7" s="94" t="s">
        <v>824</v>
      </c>
    </row>
    <row r="8" spans="1:11" ht="15.75" thickBot="1" x14ac:dyDescent="0.3">
      <c r="A8" s="95" t="s">
        <v>825</v>
      </c>
      <c r="B8" s="96"/>
    </row>
    <row r="9" spans="1:11" ht="15.75" thickBot="1" x14ac:dyDescent="0.3">
      <c r="A9" s="95" t="s">
        <v>826</v>
      </c>
      <c r="B9" s="97">
        <v>41948.746331018519</v>
      </c>
    </row>
    <row r="10" spans="1:11" ht="15.75" thickBot="1" x14ac:dyDescent="0.3">
      <c r="A10" s="95" t="s">
        <v>827</v>
      </c>
      <c r="B10" s="97">
        <v>41948.753275462965</v>
      </c>
    </row>
    <row r="11" spans="1:11" ht="15.75" thickBot="1" x14ac:dyDescent="0.3">
      <c r="A11" s="95" t="s">
        <v>828</v>
      </c>
      <c r="B11" s="98">
        <v>0</v>
      </c>
    </row>
    <row r="12" spans="1:11" ht="15.75" thickBot="1" x14ac:dyDescent="0.3">
      <c r="A12" s="95" t="s">
        <v>829</v>
      </c>
      <c r="B12" s="98">
        <v>6.9444444444444441E-3</v>
      </c>
    </row>
    <row r="13" spans="1:11" ht="15.75" thickBot="1" x14ac:dyDescent="0.3">
      <c r="A13" s="95" t="s">
        <v>830</v>
      </c>
      <c r="B13" s="96" t="s">
        <v>831</v>
      </c>
    </row>
    <row r="14" spans="1:11" ht="15.75" thickBot="1" x14ac:dyDescent="0.3">
      <c r="A14" s="95" t="s">
        <v>832</v>
      </c>
      <c r="B14" s="96">
        <v>1</v>
      </c>
    </row>
    <row r="15" spans="1:11" ht="15.75" thickBot="1" x14ac:dyDescent="0.3">
      <c r="A15" s="95" t="s">
        <v>833</v>
      </c>
      <c r="B15" s="96" t="s">
        <v>834</v>
      </c>
    </row>
    <row r="16" spans="1:11" ht="15.75" thickBot="1" x14ac:dyDescent="0.3">
      <c r="A16" s="92" t="s">
        <v>835</v>
      </c>
    </row>
    <row r="17" spans="1:2" ht="15.75" thickBot="1" x14ac:dyDescent="0.3">
      <c r="A17" s="93" t="s">
        <v>836</v>
      </c>
      <c r="B17" s="94">
        <v>25</v>
      </c>
    </row>
    <row r="18" spans="1:2" ht="15.75" thickBot="1" x14ac:dyDescent="0.3">
      <c r="A18" s="95" t="s">
        <v>837</v>
      </c>
      <c r="B18" s="96">
        <v>17.3</v>
      </c>
    </row>
    <row r="19" spans="1:2" ht="15.75" thickBot="1" x14ac:dyDescent="0.3">
      <c r="A19" s="95" t="s">
        <v>838</v>
      </c>
      <c r="B19" s="96">
        <v>0</v>
      </c>
    </row>
    <row r="20" spans="1:2" ht="15.75" thickBot="1" x14ac:dyDescent="0.3">
      <c r="A20" s="95" t="s">
        <v>839</v>
      </c>
      <c r="B20" s="96">
        <v>0.28000000000000003</v>
      </c>
    </row>
    <row r="21" spans="1:2" ht="15.75" thickBot="1" x14ac:dyDescent="0.3">
      <c r="A21" s="95" t="s">
        <v>840</v>
      </c>
      <c r="B21" s="96">
        <v>0</v>
      </c>
    </row>
    <row r="22" spans="1:2" ht="15.75" thickBot="1" x14ac:dyDescent="0.3">
      <c r="A22" s="95" t="s">
        <v>841</v>
      </c>
      <c r="B22" s="96">
        <v>0</v>
      </c>
    </row>
    <row r="23" spans="1:2" ht="15.75" thickBot="1" x14ac:dyDescent="0.3">
      <c r="A23" s="95" t="s">
        <v>842</v>
      </c>
      <c r="B23" s="96" t="s">
        <v>763</v>
      </c>
    </row>
    <row r="24" spans="1:2" ht="15.75" thickBot="1" x14ac:dyDescent="0.3">
      <c r="A24" s="95" t="s">
        <v>843</v>
      </c>
      <c r="B24" s="96" t="s">
        <v>763</v>
      </c>
    </row>
    <row r="25" spans="1:2" ht="15.75" thickBot="1" x14ac:dyDescent="0.3">
      <c r="A25" s="95" t="s">
        <v>844</v>
      </c>
      <c r="B25" s="96" t="s">
        <v>763</v>
      </c>
    </row>
    <row r="26" spans="1:2" ht="15.75" thickBot="1" x14ac:dyDescent="0.3">
      <c r="A26" s="95" t="s">
        <v>845</v>
      </c>
      <c r="B26" s="96" t="s">
        <v>763</v>
      </c>
    </row>
    <row r="27" spans="1:2" ht="15.75" thickBot="1" x14ac:dyDescent="0.3">
      <c r="A27" s="95" t="s">
        <v>846</v>
      </c>
      <c r="B27" s="96" t="s">
        <v>763</v>
      </c>
    </row>
    <row r="28" spans="1:2" ht="15.75" thickBot="1" x14ac:dyDescent="0.3">
      <c r="A28" s="95" t="s">
        <v>847</v>
      </c>
      <c r="B28" s="96" t="s">
        <v>763</v>
      </c>
    </row>
    <row r="29" spans="1:2" ht="15.75" thickBot="1" x14ac:dyDescent="0.3">
      <c r="A29" s="95" t="s">
        <v>848</v>
      </c>
      <c r="B29" s="96" t="s">
        <v>763</v>
      </c>
    </row>
    <row r="30" spans="1:2" ht="15.75" thickBot="1" x14ac:dyDescent="0.3">
      <c r="A30" s="92" t="s">
        <v>849</v>
      </c>
    </row>
    <row r="31" spans="1:2" ht="30.75" thickBot="1" x14ac:dyDescent="0.3">
      <c r="A31" s="104" t="s">
        <v>169</v>
      </c>
      <c r="B31" s="105" t="s">
        <v>850</v>
      </c>
    </row>
    <row r="32" spans="1:2" ht="15.75" thickBot="1" x14ac:dyDescent="0.3">
      <c r="A32" s="91" t="s">
        <v>851</v>
      </c>
      <c r="B32" s="96">
        <v>9.77</v>
      </c>
    </row>
    <row r="33" spans="1:5" ht="15.75" thickBot="1" x14ac:dyDescent="0.3">
      <c r="A33" s="91" t="s">
        <v>852</v>
      </c>
      <c r="B33" s="96">
        <v>1.44</v>
      </c>
    </row>
    <row r="34" spans="1:5" ht="15.75" thickBot="1" x14ac:dyDescent="0.3">
      <c r="A34" s="91" t="s">
        <v>853</v>
      </c>
      <c r="B34" s="96">
        <v>0.86</v>
      </c>
    </row>
    <row r="35" spans="1:5" ht="15.75" thickBot="1" x14ac:dyDescent="0.3">
      <c r="A35" s="91" t="s">
        <v>854</v>
      </c>
      <c r="B35" s="96">
        <v>0.83</v>
      </c>
    </row>
    <row r="36" spans="1:5" ht="15.75" thickBot="1" x14ac:dyDescent="0.3">
      <c r="A36" s="91" t="s">
        <v>855</v>
      </c>
      <c r="B36" s="96">
        <v>0.72</v>
      </c>
    </row>
    <row r="37" spans="1:5" ht="15.75" thickBot="1" x14ac:dyDescent="0.3">
      <c r="A37" s="92" t="s">
        <v>856</v>
      </c>
    </row>
    <row r="38" spans="1:5" ht="60.75" thickBot="1" x14ac:dyDescent="0.3">
      <c r="A38" s="104" t="s">
        <v>169</v>
      </c>
      <c r="B38" s="104" t="s">
        <v>857</v>
      </c>
      <c r="C38" s="104" t="s">
        <v>858</v>
      </c>
      <c r="D38" s="104" t="s">
        <v>859</v>
      </c>
      <c r="E38" s="105" t="s">
        <v>839</v>
      </c>
    </row>
    <row r="39" spans="1:5" ht="15.75" thickBot="1" x14ac:dyDescent="0.3">
      <c r="A39" s="91" t="s">
        <v>851</v>
      </c>
      <c r="B39" s="95" t="s">
        <v>860</v>
      </c>
      <c r="C39" s="95">
        <v>75</v>
      </c>
      <c r="D39" s="95" t="s">
        <v>861</v>
      </c>
      <c r="E39" s="96">
        <v>7.78</v>
      </c>
    </row>
    <row r="40" spans="1:5" ht="15.75" thickBot="1" x14ac:dyDescent="0.3">
      <c r="A40" s="91" t="s">
        <v>852</v>
      </c>
      <c r="B40" s="95" t="s">
        <v>860</v>
      </c>
      <c r="C40" s="95">
        <v>48</v>
      </c>
      <c r="D40" s="95" t="s">
        <v>861</v>
      </c>
      <c r="E40" s="96">
        <v>0.73</v>
      </c>
    </row>
    <row r="41" spans="1:5" ht="15.75" thickBot="1" x14ac:dyDescent="0.3">
      <c r="A41" s="91" t="s">
        <v>854</v>
      </c>
      <c r="B41" s="95" t="s">
        <v>860</v>
      </c>
      <c r="C41" s="95">
        <v>48</v>
      </c>
      <c r="D41" s="95" t="s">
        <v>861</v>
      </c>
      <c r="E41" s="96">
        <v>0.46</v>
      </c>
    </row>
    <row r="42" spans="1:5" ht="15.75" thickBot="1" x14ac:dyDescent="0.3">
      <c r="A42" s="91" t="s">
        <v>862</v>
      </c>
      <c r="B42" s="95" t="s">
        <v>860</v>
      </c>
      <c r="C42" s="95">
        <v>48</v>
      </c>
      <c r="D42" s="95" t="s">
        <v>861</v>
      </c>
      <c r="E42" s="96">
        <v>0.46</v>
      </c>
    </row>
    <row r="43" spans="1:5" ht="15.75" thickBot="1" x14ac:dyDescent="0.3">
      <c r="A43" s="91" t="s">
        <v>863</v>
      </c>
      <c r="B43" s="95" t="s">
        <v>860</v>
      </c>
      <c r="C43" s="95">
        <v>96</v>
      </c>
      <c r="D43" s="95" t="s">
        <v>861</v>
      </c>
      <c r="E43" s="96">
        <v>0.41</v>
      </c>
    </row>
    <row r="44" spans="1:5" ht="15.75" thickBot="1" x14ac:dyDescent="0.3">
      <c r="A44" s="91" t="s">
        <v>853</v>
      </c>
      <c r="B44" s="95" t="s">
        <v>860</v>
      </c>
      <c r="C44" s="95">
        <v>47</v>
      </c>
      <c r="D44" s="95" t="s">
        <v>861</v>
      </c>
      <c r="E44" s="96">
        <v>0.41</v>
      </c>
    </row>
    <row r="45" spans="1:5" ht="15.75" thickBot="1" x14ac:dyDescent="0.3">
      <c r="A45" s="91" t="s">
        <v>864</v>
      </c>
      <c r="B45" s="95" t="s">
        <v>860</v>
      </c>
      <c r="C45" s="95">
        <v>48</v>
      </c>
      <c r="D45" s="95" t="s">
        <v>861</v>
      </c>
      <c r="E45" s="96">
        <v>0.4</v>
      </c>
    </row>
    <row r="46" spans="1:5" ht="15.75" thickBot="1" x14ac:dyDescent="0.3">
      <c r="A46" s="91" t="s">
        <v>865</v>
      </c>
      <c r="B46" s="95" t="s">
        <v>860</v>
      </c>
      <c r="C46" s="99">
        <v>1037</v>
      </c>
      <c r="D46" s="95" t="s">
        <v>861</v>
      </c>
      <c r="E46" s="96">
        <v>0.39</v>
      </c>
    </row>
    <row r="47" spans="1:5" ht="15.75" thickBot="1" x14ac:dyDescent="0.3">
      <c r="A47" s="91" t="s">
        <v>866</v>
      </c>
      <c r="B47" s="95" t="s">
        <v>860</v>
      </c>
      <c r="C47" s="99">
        <v>1037</v>
      </c>
      <c r="D47" s="95" t="s">
        <v>861</v>
      </c>
      <c r="E47" s="96">
        <v>0.38</v>
      </c>
    </row>
    <row r="48" spans="1:5" ht="15.75" thickBot="1" x14ac:dyDescent="0.3">
      <c r="A48" s="91" t="s">
        <v>867</v>
      </c>
      <c r="B48" s="95" t="s">
        <v>860</v>
      </c>
      <c r="C48" s="95">
        <v>48</v>
      </c>
      <c r="D48" s="95" t="s">
        <v>861</v>
      </c>
      <c r="E48" s="96">
        <v>0.34</v>
      </c>
    </row>
    <row r="49" spans="1:5" ht="15.75" thickBot="1" x14ac:dyDescent="0.3">
      <c r="A49" s="91" t="s">
        <v>868</v>
      </c>
      <c r="B49" s="95" t="s">
        <v>860</v>
      </c>
      <c r="C49" s="99">
        <v>1038</v>
      </c>
      <c r="D49" s="95" t="s">
        <v>861</v>
      </c>
      <c r="E49" s="96">
        <v>0.34</v>
      </c>
    </row>
    <row r="50" spans="1:5" ht="15.75" thickBot="1" x14ac:dyDescent="0.3">
      <c r="A50" s="91" t="s">
        <v>855</v>
      </c>
      <c r="B50" s="95" t="s">
        <v>860</v>
      </c>
      <c r="C50" s="99">
        <v>1038</v>
      </c>
      <c r="D50" s="95" t="s">
        <v>861</v>
      </c>
      <c r="E50" s="96">
        <v>0.3</v>
      </c>
    </row>
    <row r="51" spans="1:5" ht="15.75" thickBot="1" x14ac:dyDescent="0.3">
      <c r="A51" s="91" t="s">
        <v>869</v>
      </c>
      <c r="B51" s="95" t="s">
        <v>860</v>
      </c>
      <c r="C51" s="99">
        <v>1038</v>
      </c>
      <c r="D51" s="95" t="s">
        <v>861</v>
      </c>
      <c r="E51" s="96">
        <v>0.3</v>
      </c>
    </row>
    <row r="52" spans="1:5" ht="15.75" thickBot="1" x14ac:dyDescent="0.3">
      <c r="A52" s="91" t="s">
        <v>870</v>
      </c>
      <c r="B52" s="95" t="s">
        <v>860</v>
      </c>
      <c r="C52" s="99">
        <v>1039</v>
      </c>
      <c r="D52" s="95" t="s">
        <v>861</v>
      </c>
      <c r="E52" s="96">
        <v>0.28999999999999998</v>
      </c>
    </row>
    <row r="53" spans="1:5" ht="15.75" thickBot="1" x14ac:dyDescent="0.3">
      <c r="A53" s="91" t="s">
        <v>871</v>
      </c>
      <c r="B53" s="95" t="s">
        <v>860</v>
      </c>
      <c r="C53" s="95">
        <v>49</v>
      </c>
      <c r="D53" s="95" t="s">
        <v>861</v>
      </c>
      <c r="E53" s="96">
        <v>6.2E-2</v>
      </c>
    </row>
    <row r="54" spans="1:5" ht="15.75" thickBot="1" x14ac:dyDescent="0.3">
      <c r="A54" s="91" t="s">
        <v>872</v>
      </c>
      <c r="B54" s="95" t="s">
        <v>860</v>
      </c>
      <c r="C54" s="95">
        <v>48</v>
      </c>
      <c r="D54" s="95" t="s">
        <v>861</v>
      </c>
      <c r="E54" s="96">
        <v>4.7E-2</v>
      </c>
    </row>
    <row r="55" spans="1:5" ht="15.75" thickBot="1" x14ac:dyDescent="0.3">
      <c r="A55" s="91" t="s">
        <v>873</v>
      </c>
      <c r="B55" s="95" t="s">
        <v>860</v>
      </c>
      <c r="C55" s="95">
        <v>49</v>
      </c>
      <c r="D55" s="95" t="s">
        <v>861</v>
      </c>
      <c r="E55" s="96">
        <v>4.3999999999999997E-2</v>
      </c>
    </row>
    <row r="56" spans="1:5" ht="15.75" thickBot="1" x14ac:dyDescent="0.3">
      <c r="A56" s="91" t="s">
        <v>874</v>
      </c>
      <c r="B56" s="95" t="s">
        <v>860</v>
      </c>
      <c r="C56" s="95">
        <v>48</v>
      </c>
      <c r="D56" s="95" t="s">
        <v>861</v>
      </c>
      <c r="E56" s="96">
        <v>0.04</v>
      </c>
    </row>
    <row r="57" spans="1:5" ht="15.75" thickBot="1" x14ac:dyDescent="0.3">
      <c r="A57" s="91" t="s">
        <v>875</v>
      </c>
      <c r="B57" s="95" t="s">
        <v>860</v>
      </c>
      <c r="C57" s="95">
        <v>49</v>
      </c>
      <c r="D57" s="95" t="s">
        <v>861</v>
      </c>
      <c r="E57" s="96">
        <v>0.04</v>
      </c>
    </row>
    <row r="58" spans="1:5" ht="15.75" thickBot="1" x14ac:dyDescent="0.3">
      <c r="A58" s="91" t="s">
        <v>876</v>
      </c>
      <c r="B58" s="95" t="s">
        <v>860</v>
      </c>
      <c r="C58" s="95">
        <v>49</v>
      </c>
      <c r="D58" s="95" t="s">
        <v>861</v>
      </c>
      <c r="E58" s="96">
        <v>3.9E-2</v>
      </c>
    </row>
    <row r="59" spans="1:5" ht="15.75" thickBot="1" x14ac:dyDescent="0.3">
      <c r="A59" s="91" t="s">
        <v>877</v>
      </c>
      <c r="B59" s="95" t="s">
        <v>860</v>
      </c>
      <c r="C59" s="95">
        <v>48</v>
      </c>
      <c r="D59" s="95" t="s">
        <v>861</v>
      </c>
      <c r="E59" s="96">
        <v>3.4000000000000002E-2</v>
      </c>
    </row>
    <row r="60" spans="1:5" ht="15.75" thickBot="1" x14ac:dyDescent="0.3">
      <c r="A60" s="91" t="s">
        <v>878</v>
      </c>
      <c r="B60" s="95" t="s">
        <v>860</v>
      </c>
      <c r="C60" s="95">
        <v>48</v>
      </c>
      <c r="D60" s="95" t="s">
        <v>861</v>
      </c>
      <c r="E60" s="96">
        <v>2.1999999999999999E-2</v>
      </c>
    </row>
    <row r="61" spans="1:5" ht="15.75" thickBot="1" x14ac:dyDescent="0.3">
      <c r="A61" s="91" t="s">
        <v>879</v>
      </c>
      <c r="B61" s="95" t="s">
        <v>860</v>
      </c>
      <c r="C61" s="95">
        <v>48</v>
      </c>
      <c r="D61" s="95" t="s">
        <v>861</v>
      </c>
      <c r="E61" s="96">
        <v>2.1000000000000001E-2</v>
      </c>
    </row>
    <row r="62" spans="1:5" ht="15.75" thickBot="1" x14ac:dyDescent="0.3">
      <c r="A62" s="91" t="s">
        <v>880</v>
      </c>
      <c r="B62" s="95" t="s">
        <v>860</v>
      </c>
      <c r="C62" s="99">
        <v>1041</v>
      </c>
      <c r="D62" s="95" t="s">
        <v>861</v>
      </c>
      <c r="E62" s="96">
        <v>3.8E-3</v>
      </c>
    </row>
    <row r="63" spans="1:5" ht="15.75" thickBot="1" x14ac:dyDescent="0.3">
      <c r="A63" s="91" t="s">
        <v>881</v>
      </c>
      <c r="B63" s="95" t="s">
        <v>860</v>
      </c>
      <c r="C63" s="99">
        <v>1041</v>
      </c>
      <c r="D63" s="95" t="s">
        <v>861</v>
      </c>
      <c r="E63" s="96">
        <v>3.0000000000000001E-3</v>
      </c>
    </row>
    <row r="64" spans="1:5" ht="15.75" thickBot="1" x14ac:dyDescent="0.3">
      <c r="A64" s="91" t="s">
        <v>882</v>
      </c>
      <c r="B64" s="95" t="s">
        <v>860</v>
      </c>
      <c r="C64" s="99">
        <v>1041</v>
      </c>
      <c r="D64" s="95" t="s">
        <v>861</v>
      </c>
      <c r="E64" s="96">
        <v>2.5000000000000001E-3</v>
      </c>
    </row>
    <row r="65" spans="1:5" ht="15.75" thickBot="1" x14ac:dyDescent="0.3">
      <c r="A65" s="91" t="s">
        <v>883</v>
      </c>
      <c r="B65" s="95" t="s">
        <v>860</v>
      </c>
      <c r="C65" s="95">
        <v>49</v>
      </c>
      <c r="D65" s="95" t="s">
        <v>861</v>
      </c>
      <c r="E65" s="96">
        <v>1.2999999999999999E-3</v>
      </c>
    </row>
    <row r="66" spans="1:5" ht="15.75" thickBot="1" x14ac:dyDescent="0.3">
      <c r="A66" s="91" t="s">
        <v>884</v>
      </c>
      <c r="B66" s="95" t="s">
        <v>860</v>
      </c>
      <c r="C66" s="95">
        <v>49</v>
      </c>
      <c r="D66" s="95" t="s">
        <v>861</v>
      </c>
      <c r="E66" s="96">
        <v>1.1000000000000001E-3</v>
      </c>
    </row>
    <row r="67" spans="1:5" ht="15.75" thickBot="1" x14ac:dyDescent="0.3">
      <c r="A67" s="91" t="s">
        <v>885</v>
      </c>
      <c r="B67" s="95" t="s">
        <v>860</v>
      </c>
      <c r="C67" s="95">
        <v>48</v>
      </c>
      <c r="D67" s="95" t="s">
        <v>861</v>
      </c>
      <c r="E67" s="96">
        <v>6.2000000000000003E-5</v>
      </c>
    </row>
    <row r="68" spans="1:5" x14ac:dyDescent="0.25">
      <c r="A68" s="92" t="s">
        <v>886</v>
      </c>
      <c r="B68" s="108" t="s">
        <v>889</v>
      </c>
      <c r="C68" s="107">
        <f>SUM(C39:C67)</f>
        <v>10390</v>
      </c>
      <c r="D68" s="109" t="s">
        <v>890</v>
      </c>
    </row>
  </sheetData>
  <mergeCells count="4">
    <mergeCell ref="A1:K1"/>
    <mergeCell ref="A2:K2"/>
    <mergeCell ref="A4:K4"/>
    <mergeCell ref="A3:K3"/>
  </mergeCells>
  <hyperlinks>
    <hyperlink ref="A32" r:id="rId1" display="test:3"/>
    <hyperlink ref="A33" r:id="rId2" display="test:24"/>
    <hyperlink ref="A34" r:id="rId3" display="test:28"/>
    <hyperlink ref="A35" r:id="rId4" display="test:21"/>
    <hyperlink ref="A36" r:id="rId5" display="test:4"/>
    <hyperlink ref="A39" r:id="rId6" display="test:3"/>
    <hyperlink ref="A40" r:id="rId7" display="test:24"/>
    <hyperlink ref="A41" r:id="rId8" display="test:21"/>
    <hyperlink ref="A42" r:id="rId9" display="test:25"/>
    <hyperlink ref="A43" r:id="rId10" display="test:22"/>
    <hyperlink ref="A44" r:id="rId11" display="test:28"/>
    <hyperlink ref="A45" r:id="rId12" display="test:26"/>
    <hyperlink ref="A46" r:id="rId13" display="test:7"/>
    <hyperlink ref="A47" r:id="rId14" display="test:6"/>
    <hyperlink ref="A48" r:id="rId15" display="test:27"/>
    <hyperlink ref="A49" r:id="rId16" display="test:8"/>
    <hyperlink ref="A50" r:id="rId17" display="test:4"/>
    <hyperlink ref="A51" r:id="rId18" display="test:5"/>
    <hyperlink ref="A52" r:id="rId19" display="test:1"/>
    <hyperlink ref="A53" r:id="rId20" display="test:15"/>
    <hyperlink ref="A54" r:id="rId21" display="test:16"/>
    <hyperlink ref="A55" r:id="rId22" display="test:12"/>
    <hyperlink ref="A56" r:id="rId23" display="test:17"/>
    <hyperlink ref="A57" r:id="rId24" display="test:13"/>
    <hyperlink ref="A58" r:id="rId25" display="test:14"/>
    <hyperlink ref="A59" r:id="rId26" display="test:20"/>
    <hyperlink ref="A60" r:id="rId27" display="test:18"/>
    <hyperlink ref="A61" r:id="rId28" display="test:19"/>
    <hyperlink ref="A62" r:id="rId29" display="test:9"/>
    <hyperlink ref="A63" r:id="rId30" display="test:0"/>
    <hyperlink ref="A64" r:id="rId31" display="test:2"/>
    <hyperlink ref="A65" r:id="rId32" display="test:10"/>
    <hyperlink ref="A66" r:id="rId33" display="test:11"/>
    <hyperlink ref="A67" r:id="rId34" display="test:29"/>
  </hyperlinks>
  <pageMargins left="0.7" right="0.7" top="0.75" bottom="0.75" header="0.3" footer="0.3"/>
  <pageSetup orientation="portrait" r:id="rId3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5"/>
  <sheetViews>
    <sheetView topLeftCell="A10" workbookViewId="0">
      <selection activeCell="B15" sqref="B15"/>
    </sheetView>
  </sheetViews>
  <sheetFormatPr defaultRowHeight="15" x14ac:dyDescent="0.25"/>
  <cols>
    <col min="1" max="1" width="19.5703125" customWidth="1"/>
    <col min="2" max="2" width="49.7109375" customWidth="1"/>
    <col min="3" max="3" width="23.5703125" bestFit="1" customWidth="1"/>
    <col min="4" max="4" width="15" bestFit="1" customWidth="1"/>
    <col min="5" max="5" width="15.85546875" bestFit="1" customWidth="1"/>
    <col min="6" max="6" width="25" customWidth="1"/>
    <col min="7" max="7" width="19.42578125" customWidth="1"/>
  </cols>
  <sheetData>
    <row r="1" spans="1:6" x14ac:dyDescent="0.25">
      <c r="A1" s="80" t="s">
        <v>151</v>
      </c>
      <c r="B1" s="80"/>
      <c r="C1" s="80"/>
      <c r="D1" s="80"/>
      <c r="E1" s="80"/>
      <c r="F1" s="80"/>
    </row>
    <row r="2" spans="1:6" x14ac:dyDescent="0.25">
      <c r="A2" t="s">
        <v>152</v>
      </c>
    </row>
    <row r="3" spans="1:6" x14ac:dyDescent="0.25">
      <c r="A3" t="s">
        <v>128</v>
      </c>
    </row>
    <row r="4" spans="1:6" x14ac:dyDescent="0.25">
      <c r="A4" t="s">
        <v>154</v>
      </c>
    </row>
    <row r="5" spans="1:6" x14ac:dyDescent="0.25">
      <c r="A5" t="s">
        <v>155</v>
      </c>
    </row>
    <row r="6" spans="1:6" x14ac:dyDescent="0.25">
      <c r="A6" t="s">
        <v>125</v>
      </c>
    </row>
    <row r="7" spans="1:6" x14ac:dyDescent="0.25">
      <c r="A7" t="s">
        <v>164</v>
      </c>
    </row>
    <row r="8" spans="1:6" x14ac:dyDescent="0.25">
      <c r="A8" t="s">
        <v>165</v>
      </c>
    </row>
    <row r="10" spans="1:6" x14ac:dyDescent="0.25">
      <c r="A10" s="78" t="s">
        <v>148</v>
      </c>
      <c r="B10" s="78"/>
      <c r="C10" s="78"/>
      <c r="D10" s="78"/>
      <c r="E10" s="78"/>
      <c r="F10" s="78"/>
    </row>
    <row r="11" spans="1:6" x14ac:dyDescent="0.25">
      <c r="A11" s="14" t="s">
        <v>149</v>
      </c>
      <c r="B11" s="14" t="s">
        <v>475</v>
      </c>
      <c r="C11" s="14" t="s">
        <v>150</v>
      </c>
      <c r="D11" s="14"/>
      <c r="E11" s="14"/>
      <c r="F11" s="14"/>
    </row>
    <row r="12" spans="1:6" ht="30" x14ac:dyDescent="0.25">
      <c r="A12" t="s">
        <v>134</v>
      </c>
      <c r="B12" s="4" t="s">
        <v>819</v>
      </c>
      <c r="C12" s="4"/>
    </row>
    <row r="13" spans="1:6" ht="60" x14ac:dyDescent="0.25">
      <c r="A13" t="s">
        <v>135</v>
      </c>
      <c r="B13" s="4" t="s">
        <v>498</v>
      </c>
      <c r="C13" s="4" t="s">
        <v>499</v>
      </c>
    </row>
    <row r="14" spans="1:6" ht="90" x14ac:dyDescent="0.25">
      <c r="A14" t="s">
        <v>32</v>
      </c>
      <c r="B14" s="4" t="s">
        <v>500</v>
      </c>
      <c r="C14" s="4" t="s">
        <v>156</v>
      </c>
    </row>
    <row r="15" spans="1:6" ht="60" x14ac:dyDescent="0.25">
      <c r="A15" t="s">
        <v>136</v>
      </c>
      <c r="B15" s="4" t="s">
        <v>503</v>
      </c>
    </row>
    <row r="16" spans="1:6" ht="105" x14ac:dyDescent="0.25">
      <c r="A16" t="s">
        <v>137</v>
      </c>
      <c r="B16" s="4" t="s">
        <v>493</v>
      </c>
      <c r="C16" s="4" t="s">
        <v>492</v>
      </c>
    </row>
    <row r="17" spans="1:13" ht="30" x14ac:dyDescent="0.25">
      <c r="A17" t="s">
        <v>139</v>
      </c>
      <c r="B17" s="4" t="s">
        <v>482</v>
      </c>
      <c r="C17" s="4" t="s">
        <v>483</v>
      </c>
    </row>
    <row r="18" spans="1:13" ht="60" x14ac:dyDescent="0.25">
      <c r="A18" t="s">
        <v>138</v>
      </c>
      <c r="B18" s="4" t="s">
        <v>514</v>
      </c>
      <c r="C18" s="4" t="s">
        <v>491</v>
      </c>
    </row>
    <row r="19" spans="1:13" ht="30" x14ac:dyDescent="0.25">
      <c r="A19" t="s">
        <v>141</v>
      </c>
      <c r="B19" s="4" t="s">
        <v>494</v>
      </c>
      <c r="C19" s="4" t="s">
        <v>495</v>
      </c>
    </row>
    <row r="20" spans="1:13" ht="60" x14ac:dyDescent="0.25">
      <c r="A20" t="s">
        <v>140</v>
      </c>
      <c r="B20" s="4" t="s">
        <v>496</v>
      </c>
      <c r="C20" s="4" t="s">
        <v>497</v>
      </c>
    </row>
    <row r="21" spans="1:13" ht="60" x14ac:dyDescent="0.25">
      <c r="A21" t="s">
        <v>157</v>
      </c>
      <c r="B21" s="4" t="s">
        <v>158</v>
      </c>
    </row>
    <row r="22" spans="1:13" x14ac:dyDescent="0.25">
      <c r="A22" t="s">
        <v>557</v>
      </c>
      <c r="B22" s="4" t="s">
        <v>558</v>
      </c>
    </row>
    <row r="24" spans="1:13" x14ac:dyDescent="0.25">
      <c r="A24" s="78" t="s">
        <v>124</v>
      </c>
      <c r="B24" s="78"/>
      <c r="C24" s="78"/>
      <c r="D24" s="78"/>
      <c r="E24" s="78"/>
      <c r="F24" s="78"/>
      <c r="G24" s="78"/>
      <c r="H24" s="78"/>
      <c r="I24" s="78"/>
      <c r="J24" s="78"/>
      <c r="K24" s="78"/>
      <c r="L24" s="78"/>
      <c r="M24" s="78"/>
    </row>
    <row r="25" spans="1:13" x14ac:dyDescent="0.25">
      <c r="A25" s="82" t="s">
        <v>144</v>
      </c>
      <c r="B25" s="82"/>
      <c r="C25" s="82"/>
      <c r="D25" s="82"/>
      <c r="E25" s="82"/>
      <c r="F25" s="82"/>
      <c r="G25" s="82"/>
      <c r="H25" s="82"/>
      <c r="I25" s="82"/>
      <c r="J25" s="82"/>
      <c r="K25" s="82"/>
      <c r="L25" s="82"/>
      <c r="M25" s="82"/>
    </row>
    <row r="58" spans="1:13" x14ac:dyDescent="0.25">
      <c r="A58" s="81" t="s">
        <v>143</v>
      </c>
      <c r="B58" s="81"/>
      <c r="C58" s="81"/>
      <c r="E58" s="81" t="s">
        <v>159</v>
      </c>
      <c r="F58" s="81"/>
      <c r="G58" s="81"/>
      <c r="H58" s="81"/>
      <c r="I58" s="81"/>
      <c r="J58" s="81"/>
      <c r="K58" s="81"/>
      <c r="L58" s="81"/>
      <c r="M58" s="81"/>
    </row>
    <row r="59" spans="1:13" x14ac:dyDescent="0.25">
      <c r="E59" s="46" t="s">
        <v>39</v>
      </c>
      <c r="F59" s="46" t="s">
        <v>160</v>
      </c>
      <c r="G59" s="46" t="s">
        <v>161</v>
      </c>
      <c r="H59" s="46" t="s">
        <v>162</v>
      </c>
      <c r="I59" s="46"/>
      <c r="J59" s="46"/>
      <c r="K59" s="46"/>
      <c r="L59" s="46"/>
      <c r="M59" s="46"/>
    </row>
    <row r="60" spans="1:13" x14ac:dyDescent="0.25">
      <c r="E60" t="s">
        <v>524</v>
      </c>
      <c r="F60">
        <v>77</v>
      </c>
      <c r="G60">
        <v>5</v>
      </c>
      <c r="H60">
        <v>39</v>
      </c>
      <c r="I60" t="s">
        <v>532</v>
      </c>
    </row>
    <row r="61" spans="1:13" x14ac:dyDescent="0.25">
      <c r="E61" t="s">
        <v>525</v>
      </c>
      <c r="F61">
        <v>154</v>
      </c>
      <c r="G61">
        <v>5</v>
      </c>
      <c r="H61">
        <v>39</v>
      </c>
      <c r="I61" t="s">
        <v>531</v>
      </c>
    </row>
    <row r="62" spans="1:13" x14ac:dyDescent="0.25">
      <c r="E62" t="s">
        <v>561</v>
      </c>
      <c r="F62">
        <v>303</v>
      </c>
      <c r="G62">
        <v>5</v>
      </c>
      <c r="H62">
        <v>39</v>
      </c>
      <c r="I62" t="s">
        <v>530</v>
      </c>
    </row>
    <row r="63" spans="1:13" x14ac:dyDescent="0.25">
      <c r="E63" t="s">
        <v>526</v>
      </c>
      <c r="F63">
        <v>77</v>
      </c>
      <c r="G63">
        <v>45</v>
      </c>
      <c r="H63">
        <v>39</v>
      </c>
      <c r="I63" t="s">
        <v>533</v>
      </c>
    </row>
    <row r="64" spans="1:13" x14ac:dyDescent="0.25">
      <c r="E64" t="s">
        <v>527</v>
      </c>
      <c r="F64">
        <v>77</v>
      </c>
      <c r="G64">
        <v>88</v>
      </c>
      <c r="H64">
        <v>39</v>
      </c>
      <c r="I64" t="s">
        <v>534</v>
      </c>
    </row>
    <row r="65" spans="1:9" x14ac:dyDescent="0.25">
      <c r="E65" t="s">
        <v>562</v>
      </c>
      <c r="F65">
        <v>303</v>
      </c>
      <c r="G65">
        <v>45</v>
      </c>
      <c r="H65">
        <v>39</v>
      </c>
      <c r="I65" t="s">
        <v>535</v>
      </c>
    </row>
    <row r="72" spans="1:9" x14ac:dyDescent="0.25">
      <c r="A72" s="78" t="s">
        <v>125</v>
      </c>
      <c r="B72" s="78"/>
      <c r="C72" s="78"/>
      <c r="D72" s="78"/>
    </row>
    <row r="73" spans="1:9" x14ac:dyDescent="0.25">
      <c r="A73" s="26" t="s">
        <v>323</v>
      </c>
      <c r="B73" s="26" t="s">
        <v>167</v>
      </c>
      <c r="C73" s="26" t="s">
        <v>324</v>
      </c>
      <c r="D73" s="26" t="s">
        <v>325</v>
      </c>
    </row>
    <row r="74" spans="1:9" ht="45" x14ac:dyDescent="0.25">
      <c r="A74" s="4" t="s">
        <v>544</v>
      </c>
      <c r="B74" s="4" t="s">
        <v>545</v>
      </c>
      <c r="C74" t="s">
        <v>543</v>
      </c>
      <c r="D74" t="s">
        <v>546</v>
      </c>
    </row>
    <row r="77" spans="1:9" x14ac:dyDescent="0.25">
      <c r="A77" s="78" t="s">
        <v>65</v>
      </c>
      <c r="B77" s="78"/>
      <c r="C77" s="78"/>
      <c r="D77" s="78"/>
    </row>
    <row r="78" spans="1:9" ht="38.25" customHeight="1" x14ac:dyDescent="0.25">
      <c r="A78" s="63" t="s">
        <v>115</v>
      </c>
      <c r="B78" s="63" t="s">
        <v>66</v>
      </c>
      <c r="C78" s="63" t="s">
        <v>71</v>
      </c>
      <c r="D78" t="s">
        <v>73</v>
      </c>
      <c r="E78" s="19">
        <v>1</v>
      </c>
    </row>
    <row r="79" spans="1:9" x14ac:dyDescent="0.25">
      <c r="A79" s="63"/>
      <c r="B79" s="63"/>
      <c r="C79" s="63"/>
      <c r="D79" t="s">
        <v>74</v>
      </c>
      <c r="E79" s="19">
        <v>2</v>
      </c>
    </row>
    <row r="80" spans="1:9" x14ac:dyDescent="0.25">
      <c r="A80" s="63"/>
      <c r="B80" s="63"/>
      <c r="C80" s="63"/>
      <c r="D80" t="s">
        <v>75</v>
      </c>
      <c r="E80" s="19">
        <v>3</v>
      </c>
    </row>
    <row r="81" spans="1:5" x14ac:dyDescent="0.25">
      <c r="A81" s="63"/>
      <c r="B81" s="63"/>
      <c r="C81" s="63"/>
      <c r="D81" t="s">
        <v>76</v>
      </c>
      <c r="E81" s="18">
        <v>4</v>
      </c>
    </row>
    <row r="82" spans="1:5" x14ac:dyDescent="0.25">
      <c r="A82" s="63"/>
      <c r="B82" s="63"/>
      <c r="C82" s="63"/>
      <c r="D82" t="s">
        <v>77</v>
      </c>
      <c r="E82" s="18">
        <v>5</v>
      </c>
    </row>
    <row r="83" spans="1:5" x14ac:dyDescent="0.25">
      <c r="A83" s="63"/>
      <c r="B83" s="63"/>
      <c r="C83" s="63" t="s">
        <v>72</v>
      </c>
      <c r="D83" t="s">
        <v>73</v>
      </c>
      <c r="E83" s="19">
        <v>6</v>
      </c>
    </row>
    <row r="84" spans="1:5" x14ac:dyDescent="0.25">
      <c r="A84" s="63"/>
      <c r="B84" s="63"/>
      <c r="C84" s="63"/>
      <c r="D84" t="s">
        <v>74</v>
      </c>
      <c r="E84" s="18">
        <v>7</v>
      </c>
    </row>
    <row r="85" spans="1:5" x14ac:dyDescent="0.25">
      <c r="A85" s="63"/>
      <c r="B85" s="63"/>
      <c r="C85" s="63"/>
      <c r="D85" t="s">
        <v>75</v>
      </c>
      <c r="E85" s="18">
        <v>8</v>
      </c>
    </row>
    <row r="86" spans="1:5" x14ac:dyDescent="0.25">
      <c r="A86" s="63"/>
      <c r="B86" s="63"/>
      <c r="C86" s="63"/>
      <c r="D86" t="s">
        <v>76</v>
      </c>
      <c r="E86" s="19">
        <v>9</v>
      </c>
    </row>
    <row r="87" spans="1:5" x14ac:dyDescent="0.25">
      <c r="A87" s="63"/>
      <c r="B87" s="63"/>
      <c r="C87" s="63"/>
      <c r="D87" t="s">
        <v>77</v>
      </c>
      <c r="E87" s="19">
        <v>10</v>
      </c>
    </row>
    <row r="88" spans="1:5" x14ac:dyDescent="0.25">
      <c r="A88" s="63"/>
      <c r="B88" s="63" t="s">
        <v>67</v>
      </c>
      <c r="C88" t="s">
        <v>71</v>
      </c>
      <c r="E88" s="19">
        <v>11</v>
      </c>
    </row>
    <row r="89" spans="1:5" x14ac:dyDescent="0.25">
      <c r="A89" s="63"/>
      <c r="B89" s="63"/>
      <c r="C89" t="s">
        <v>78</v>
      </c>
      <c r="E89" s="19">
        <v>12</v>
      </c>
    </row>
    <row r="90" spans="1:5" x14ac:dyDescent="0.25">
      <c r="A90" s="63"/>
      <c r="B90" s="63" t="s">
        <v>68</v>
      </c>
      <c r="C90" t="s">
        <v>79</v>
      </c>
      <c r="E90" s="19">
        <v>13</v>
      </c>
    </row>
    <row r="91" spans="1:5" x14ac:dyDescent="0.25">
      <c r="A91" s="63"/>
      <c r="B91" s="63"/>
      <c r="C91" t="s">
        <v>80</v>
      </c>
      <c r="E91" s="19">
        <v>14</v>
      </c>
    </row>
    <row r="92" spans="1:5" x14ac:dyDescent="0.25">
      <c r="A92" s="63"/>
      <c r="B92" s="63"/>
      <c r="C92" t="s">
        <v>81</v>
      </c>
      <c r="E92" s="18">
        <v>15</v>
      </c>
    </row>
    <row r="93" spans="1:5" x14ac:dyDescent="0.25">
      <c r="A93" s="63"/>
      <c r="B93" s="63"/>
      <c r="C93" t="s">
        <v>82</v>
      </c>
      <c r="E93" s="18">
        <v>16</v>
      </c>
    </row>
    <row r="94" spans="1:5" x14ac:dyDescent="0.25">
      <c r="A94" s="63"/>
      <c r="B94" s="63"/>
      <c r="C94" t="s">
        <v>83</v>
      </c>
      <c r="E94" s="18">
        <v>17</v>
      </c>
    </row>
    <row r="95" spans="1:5" x14ac:dyDescent="0.25">
      <c r="A95" s="63"/>
      <c r="B95" s="63"/>
      <c r="C95" t="s">
        <v>69</v>
      </c>
      <c r="E95" s="18">
        <v>18</v>
      </c>
    </row>
    <row r="96" spans="1:5" x14ac:dyDescent="0.25">
      <c r="A96" s="63" t="s">
        <v>84</v>
      </c>
      <c r="B96" s="63" t="s">
        <v>85</v>
      </c>
      <c r="C96" t="s">
        <v>86</v>
      </c>
      <c r="E96" s="19">
        <v>19</v>
      </c>
    </row>
    <row r="97" spans="1:5" x14ac:dyDescent="0.25">
      <c r="A97" s="63"/>
      <c r="B97" s="63"/>
      <c r="C97" t="s">
        <v>87</v>
      </c>
      <c r="E97" s="19">
        <v>20</v>
      </c>
    </row>
    <row r="98" spans="1:5" x14ac:dyDescent="0.25">
      <c r="A98" s="63"/>
      <c r="B98" s="63"/>
      <c r="C98" t="s">
        <v>88</v>
      </c>
      <c r="E98" s="18">
        <v>21</v>
      </c>
    </row>
    <row r="99" spans="1:5" x14ac:dyDescent="0.25">
      <c r="A99" s="63"/>
      <c r="B99" s="63"/>
      <c r="C99" t="s">
        <v>89</v>
      </c>
      <c r="E99" s="18">
        <v>22</v>
      </c>
    </row>
    <row r="100" spans="1:5" x14ac:dyDescent="0.25">
      <c r="A100" s="63"/>
      <c r="B100" s="63"/>
      <c r="C100" t="s">
        <v>90</v>
      </c>
      <c r="E100" s="18">
        <v>23</v>
      </c>
    </row>
    <row r="101" spans="1:5" x14ac:dyDescent="0.25">
      <c r="A101" s="63"/>
      <c r="B101" s="63"/>
      <c r="C101" t="s">
        <v>91</v>
      </c>
      <c r="E101" s="18">
        <v>24</v>
      </c>
    </row>
    <row r="102" spans="1:5" x14ac:dyDescent="0.25">
      <c r="A102" s="63"/>
      <c r="B102" s="63" t="s">
        <v>92</v>
      </c>
      <c r="C102" t="s">
        <v>93</v>
      </c>
      <c r="E102" s="18">
        <v>25</v>
      </c>
    </row>
    <row r="103" spans="1:5" x14ac:dyDescent="0.25">
      <c r="A103" s="63"/>
      <c r="B103" s="63"/>
      <c r="C103" t="s">
        <v>94</v>
      </c>
      <c r="E103" s="19">
        <v>26</v>
      </c>
    </row>
    <row r="104" spans="1:5" x14ac:dyDescent="0.25">
      <c r="A104" s="63"/>
      <c r="B104" s="63"/>
      <c r="C104" t="s">
        <v>95</v>
      </c>
      <c r="E104" s="18">
        <v>27</v>
      </c>
    </row>
    <row r="105" spans="1:5" x14ac:dyDescent="0.25">
      <c r="A105" s="63"/>
      <c r="B105" s="63"/>
      <c r="C105" t="s">
        <v>96</v>
      </c>
      <c r="E105" s="18">
        <v>28</v>
      </c>
    </row>
    <row r="106" spans="1:5" x14ac:dyDescent="0.25">
      <c r="A106" s="63"/>
      <c r="B106" s="63"/>
      <c r="C106" t="s">
        <v>97</v>
      </c>
      <c r="E106" s="18">
        <v>29</v>
      </c>
    </row>
    <row r="107" spans="1:5" x14ac:dyDescent="0.25">
      <c r="A107" s="63"/>
      <c r="B107" s="63"/>
      <c r="C107" t="s">
        <v>98</v>
      </c>
      <c r="E107" s="19">
        <v>30</v>
      </c>
    </row>
    <row r="108" spans="1:5" x14ac:dyDescent="0.25">
      <c r="A108" s="63"/>
      <c r="B108" s="63"/>
      <c r="C108" t="s">
        <v>99</v>
      </c>
      <c r="E108" s="18">
        <v>31</v>
      </c>
    </row>
    <row r="109" spans="1:5" x14ac:dyDescent="0.25">
      <c r="A109" s="63"/>
      <c r="B109" s="63"/>
      <c r="C109" t="s">
        <v>100</v>
      </c>
      <c r="E109" s="18">
        <v>32</v>
      </c>
    </row>
    <row r="110" spans="1:5" x14ac:dyDescent="0.25">
      <c r="A110" s="77" t="s">
        <v>101</v>
      </c>
      <c r="B110" s="63" t="s">
        <v>116</v>
      </c>
      <c r="C110" t="s">
        <v>121</v>
      </c>
      <c r="E110" s="19">
        <v>33</v>
      </c>
    </row>
    <row r="111" spans="1:5" x14ac:dyDescent="0.25">
      <c r="A111" s="77"/>
      <c r="B111" s="63"/>
      <c r="C111" t="s">
        <v>120</v>
      </c>
      <c r="E111" s="19">
        <v>34</v>
      </c>
    </row>
    <row r="112" spans="1:5" x14ac:dyDescent="0.25">
      <c r="A112" s="77"/>
      <c r="B112" s="63"/>
      <c r="C112" t="s">
        <v>119</v>
      </c>
      <c r="E112" s="15">
        <v>35</v>
      </c>
    </row>
    <row r="113" spans="1:5" x14ac:dyDescent="0.25">
      <c r="A113" s="77"/>
      <c r="B113" s="63"/>
      <c r="C113" t="s">
        <v>118</v>
      </c>
      <c r="E113" s="18">
        <v>36</v>
      </c>
    </row>
    <row r="114" spans="1:5" x14ac:dyDescent="0.25">
      <c r="A114" s="77"/>
      <c r="B114" s="63"/>
      <c r="C114" t="s">
        <v>117</v>
      </c>
      <c r="E114" s="22">
        <v>37</v>
      </c>
    </row>
    <row r="115" spans="1:5" x14ac:dyDescent="0.25">
      <c r="A115" s="77"/>
      <c r="B115" s="63"/>
      <c r="C115" t="s">
        <v>122</v>
      </c>
      <c r="E115" s="18">
        <v>38</v>
      </c>
    </row>
    <row r="116" spans="1:5" x14ac:dyDescent="0.25">
      <c r="A116" s="77"/>
      <c r="B116" s="63"/>
      <c r="C116" t="s">
        <v>123</v>
      </c>
      <c r="E116" s="18">
        <v>39</v>
      </c>
    </row>
    <row r="117" spans="1:5" x14ac:dyDescent="0.25">
      <c r="A117" s="77"/>
      <c r="B117" s="77" t="s">
        <v>102</v>
      </c>
      <c r="C117" t="s">
        <v>107</v>
      </c>
      <c r="E117" s="22">
        <v>40</v>
      </c>
    </row>
    <row r="118" spans="1:5" x14ac:dyDescent="0.25">
      <c r="A118" s="77"/>
      <c r="B118" s="77"/>
      <c r="C118" t="s">
        <v>103</v>
      </c>
      <c r="E118" s="18">
        <v>41</v>
      </c>
    </row>
    <row r="119" spans="1:5" x14ac:dyDescent="0.25">
      <c r="A119" s="77"/>
      <c r="B119" s="77"/>
      <c r="C119" t="s">
        <v>104</v>
      </c>
      <c r="E119" s="18">
        <v>42</v>
      </c>
    </row>
    <row r="120" spans="1:5" x14ac:dyDescent="0.25">
      <c r="A120" s="77"/>
      <c r="B120" s="77"/>
      <c r="C120" t="s">
        <v>105</v>
      </c>
      <c r="E120" s="18">
        <v>43</v>
      </c>
    </row>
    <row r="121" spans="1:5" x14ac:dyDescent="0.25">
      <c r="A121" s="77"/>
      <c r="B121" s="77"/>
      <c r="C121" t="s">
        <v>106</v>
      </c>
      <c r="E121" s="22">
        <v>44</v>
      </c>
    </row>
    <row r="122" spans="1:5" x14ac:dyDescent="0.25">
      <c r="A122" s="77"/>
      <c r="B122" s="77"/>
      <c r="C122" t="s">
        <v>70</v>
      </c>
      <c r="E122" s="18">
        <v>45</v>
      </c>
    </row>
    <row r="123" spans="1:5" x14ac:dyDescent="0.25">
      <c r="A123" s="77"/>
      <c r="B123" s="77" t="s">
        <v>108</v>
      </c>
      <c r="C123" t="s">
        <v>109</v>
      </c>
      <c r="E123" s="22">
        <v>46</v>
      </c>
    </row>
    <row r="124" spans="1:5" x14ac:dyDescent="0.25">
      <c r="A124" s="77"/>
      <c r="B124" s="77"/>
      <c r="C124" t="s">
        <v>110</v>
      </c>
      <c r="E124" s="18">
        <v>47</v>
      </c>
    </row>
    <row r="125" spans="1:5" x14ac:dyDescent="0.25">
      <c r="A125" s="77"/>
      <c r="B125" s="77"/>
      <c r="C125" t="s">
        <v>111</v>
      </c>
      <c r="E125" s="18">
        <v>48</v>
      </c>
    </row>
    <row r="126" spans="1:5" x14ac:dyDescent="0.25">
      <c r="A126" s="77"/>
      <c r="B126" s="77"/>
      <c r="C126" t="s">
        <v>112</v>
      </c>
      <c r="E126" s="22">
        <v>49</v>
      </c>
    </row>
    <row r="127" spans="1:5" x14ac:dyDescent="0.25">
      <c r="A127" s="77"/>
      <c r="B127" s="77"/>
      <c r="C127" t="s">
        <v>113</v>
      </c>
      <c r="E127" s="22">
        <v>50</v>
      </c>
    </row>
    <row r="128" spans="1:5" x14ac:dyDescent="0.25">
      <c r="A128" s="77"/>
      <c r="B128" s="77"/>
      <c r="C128" t="s">
        <v>114</v>
      </c>
      <c r="E128" s="18">
        <v>51</v>
      </c>
    </row>
    <row r="131" spans="1:10" x14ac:dyDescent="0.25">
      <c r="A131" s="76" t="s">
        <v>319</v>
      </c>
      <c r="B131" s="76"/>
      <c r="C131" s="79" t="s">
        <v>163</v>
      </c>
      <c r="D131" s="79"/>
      <c r="E131" s="79"/>
      <c r="F131" s="79"/>
      <c r="G131" s="76" t="s">
        <v>171</v>
      </c>
      <c r="H131" s="76"/>
      <c r="I131" s="76"/>
      <c r="J131" s="76"/>
    </row>
    <row r="132" spans="1:10" x14ac:dyDescent="0.25">
      <c r="A132" s="24" t="s">
        <v>181</v>
      </c>
      <c r="B132" s="25" t="s">
        <v>169</v>
      </c>
      <c r="C132" s="25" t="s">
        <v>536</v>
      </c>
      <c r="D132" s="25" t="s">
        <v>172</v>
      </c>
      <c r="E132" s="25" t="s">
        <v>173</v>
      </c>
      <c r="F132" s="25" t="s">
        <v>174</v>
      </c>
      <c r="G132" s="25" t="s">
        <v>556</v>
      </c>
      <c r="H132" s="25" t="s">
        <v>175</v>
      </c>
      <c r="I132" s="25" t="s">
        <v>176</v>
      </c>
      <c r="J132" s="25" t="s">
        <v>177</v>
      </c>
    </row>
    <row r="133" spans="1:10" x14ac:dyDescent="0.25">
      <c r="A133" s="16">
        <v>1</v>
      </c>
      <c r="B133" s="17" t="s">
        <v>178</v>
      </c>
      <c r="C133" t="s">
        <v>537</v>
      </c>
      <c r="D133">
        <f>I133*0.8</f>
        <v>100</v>
      </c>
      <c r="E133">
        <v>1</v>
      </c>
      <c r="F133">
        <v>50</v>
      </c>
      <c r="I133">
        <v>125</v>
      </c>
    </row>
    <row r="134" spans="1:10" x14ac:dyDescent="0.25">
      <c r="A134" s="16">
        <v>1</v>
      </c>
      <c r="B134" s="17" t="s">
        <v>691</v>
      </c>
      <c r="C134" t="s">
        <v>537</v>
      </c>
      <c r="D134">
        <f t="shared" ref="D134:D178" si="0">I134*0.8</f>
        <v>50.392000000000003</v>
      </c>
      <c r="E134">
        <v>2</v>
      </c>
      <c r="F134">
        <v>50</v>
      </c>
      <c r="I134">
        <v>62.99</v>
      </c>
    </row>
    <row r="135" spans="1:10" x14ac:dyDescent="0.25">
      <c r="A135" s="16">
        <v>2</v>
      </c>
      <c r="B135" s="17" t="s">
        <v>273</v>
      </c>
      <c r="C135" t="s">
        <v>537</v>
      </c>
      <c r="D135">
        <f t="shared" si="0"/>
        <v>12</v>
      </c>
      <c r="E135">
        <v>3</v>
      </c>
      <c r="F135">
        <v>50</v>
      </c>
      <c r="I135">
        <v>15</v>
      </c>
    </row>
    <row r="136" spans="1:10" x14ac:dyDescent="0.25">
      <c r="A136" s="16">
        <v>3</v>
      </c>
      <c r="B136" s="17" t="s">
        <v>272</v>
      </c>
      <c r="C136" t="s">
        <v>537</v>
      </c>
      <c r="D136">
        <f t="shared" si="0"/>
        <v>8.7520000000000007</v>
      </c>
      <c r="E136">
        <v>2</v>
      </c>
      <c r="F136">
        <v>50</v>
      </c>
      <c r="I136">
        <v>10.94</v>
      </c>
    </row>
    <row r="137" spans="1:10" x14ac:dyDescent="0.25">
      <c r="A137" s="16">
        <v>3</v>
      </c>
      <c r="B137" t="s">
        <v>274</v>
      </c>
      <c r="C137" t="s">
        <v>537</v>
      </c>
      <c r="D137">
        <f t="shared" si="0"/>
        <v>22.76</v>
      </c>
      <c r="E137">
        <v>2</v>
      </c>
      <c r="F137">
        <v>50</v>
      </c>
      <c r="I137">
        <v>28.45</v>
      </c>
    </row>
    <row r="138" spans="1:10" x14ac:dyDescent="0.25">
      <c r="A138" s="20" t="s">
        <v>277</v>
      </c>
      <c r="B138" s="49"/>
      <c r="C138" s="49"/>
      <c r="D138" s="49"/>
      <c r="E138" s="49"/>
      <c r="F138" s="49"/>
      <c r="G138" s="49"/>
      <c r="H138" s="49"/>
      <c r="I138" s="49"/>
      <c r="J138" s="49"/>
    </row>
    <row r="139" spans="1:10" ht="30" x14ac:dyDescent="0.25">
      <c r="A139" s="16">
        <v>6</v>
      </c>
      <c r="B139" s="17" t="s">
        <v>275</v>
      </c>
      <c r="C139" t="s">
        <v>537</v>
      </c>
      <c r="D139">
        <f t="shared" si="0"/>
        <v>32</v>
      </c>
      <c r="I139">
        <v>40</v>
      </c>
    </row>
    <row r="140" spans="1:10" ht="30" x14ac:dyDescent="0.25">
      <c r="A140" s="16">
        <v>6</v>
      </c>
      <c r="B140" s="17" t="s">
        <v>276</v>
      </c>
      <c r="C140" t="s">
        <v>537</v>
      </c>
      <c r="D140">
        <f t="shared" si="0"/>
        <v>36.800000000000004</v>
      </c>
      <c r="E140">
        <v>1</v>
      </c>
      <c r="I140">
        <v>46</v>
      </c>
    </row>
    <row r="141" spans="1:10" x14ac:dyDescent="0.25">
      <c r="A141" s="45" t="s">
        <v>538</v>
      </c>
      <c r="B141" s="50"/>
      <c r="C141" s="49"/>
      <c r="D141" s="49"/>
      <c r="E141" s="49"/>
      <c r="F141" s="49"/>
      <c r="G141" s="49"/>
      <c r="H141" s="49"/>
      <c r="I141" s="49"/>
      <c r="J141" s="49"/>
    </row>
    <row r="142" spans="1:10" ht="30" x14ac:dyDescent="0.25">
      <c r="A142" s="16">
        <v>9</v>
      </c>
      <c r="B142" s="17" t="s">
        <v>278</v>
      </c>
      <c r="C142" t="s">
        <v>537</v>
      </c>
      <c r="D142">
        <f t="shared" si="0"/>
        <v>23.272000000000002</v>
      </c>
      <c r="E142">
        <v>4</v>
      </c>
      <c r="I142">
        <v>29.09</v>
      </c>
    </row>
    <row r="143" spans="1:10" ht="30" x14ac:dyDescent="0.25">
      <c r="A143" s="16">
        <v>10</v>
      </c>
      <c r="B143" s="17" t="s">
        <v>280</v>
      </c>
      <c r="C143" t="s">
        <v>537</v>
      </c>
      <c r="D143">
        <f t="shared" si="0"/>
        <v>12.8</v>
      </c>
      <c r="E143">
        <v>4</v>
      </c>
      <c r="I143">
        <v>16</v>
      </c>
    </row>
    <row r="144" spans="1:10" x14ac:dyDescent="0.25">
      <c r="A144" s="16">
        <v>11</v>
      </c>
      <c r="B144" t="s">
        <v>281</v>
      </c>
      <c r="C144" t="s">
        <v>537</v>
      </c>
      <c r="D144">
        <f t="shared" si="0"/>
        <v>76</v>
      </c>
      <c r="E144">
        <v>4</v>
      </c>
      <c r="I144">
        <v>95</v>
      </c>
    </row>
    <row r="145" spans="1:10" x14ac:dyDescent="0.25">
      <c r="A145" s="16">
        <v>11</v>
      </c>
      <c r="B145" s="21" t="s">
        <v>282</v>
      </c>
      <c r="C145" t="s">
        <v>537</v>
      </c>
      <c r="D145">
        <f t="shared" si="0"/>
        <v>54.400000000000006</v>
      </c>
      <c r="E145">
        <v>4</v>
      </c>
      <c r="I145">
        <v>68</v>
      </c>
    </row>
    <row r="146" spans="1:10" ht="30" x14ac:dyDescent="0.25">
      <c r="A146" s="16">
        <v>12</v>
      </c>
      <c r="B146" s="21" t="s">
        <v>283</v>
      </c>
      <c r="C146" t="s">
        <v>537</v>
      </c>
      <c r="D146">
        <f t="shared" si="0"/>
        <v>56</v>
      </c>
      <c r="E146">
        <v>5</v>
      </c>
      <c r="I146" s="85">
        <v>70</v>
      </c>
    </row>
    <row r="147" spans="1:10" x14ac:dyDescent="0.25">
      <c r="A147" s="16">
        <v>13</v>
      </c>
      <c r="B147" s="21" t="s">
        <v>285</v>
      </c>
      <c r="C147" t="s">
        <v>537</v>
      </c>
      <c r="D147">
        <f t="shared" si="0"/>
        <v>56</v>
      </c>
      <c r="E147">
        <v>6</v>
      </c>
      <c r="I147">
        <v>70</v>
      </c>
    </row>
    <row r="148" spans="1:10" x14ac:dyDescent="0.25">
      <c r="A148" s="16">
        <v>14</v>
      </c>
      <c r="B148" t="s">
        <v>287</v>
      </c>
      <c r="C148" t="s">
        <v>537</v>
      </c>
      <c r="D148">
        <f t="shared" si="0"/>
        <v>72</v>
      </c>
      <c r="E148">
        <v>6</v>
      </c>
      <c r="I148">
        <v>90</v>
      </c>
    </row>
    <row r="149" spans="1:10" x14ac:dyDescent="0.25">
      <c r="A149" s="16">
        <v>14</v>
      </c>
      <c r="B149" s="21" t="s">
        <v>288</v>
      </c>
      <c r="C149" t="s">
        <v>537</v>
      </c>
      <c r="D149">
        <f t="shared" si="0"/>
        <v>87.2</v>
      </c>
      <c r="E149">
        <v>4</v>
      </c>
      <c r="I149">
        <v>109</v>
      </c>
    </row>
    <row r="150" spans="1:10" x14ac:dyDescent="0.25">
      <c r="A150" s="16" t="s">
        <v>291</v>
      </c>
      <c r="B150" s="49"/>
      <c r="C150" s="49"/>
      <c r="D150" s="49"/>
      <c r="E150" s="49"/>
      <c r="F150" s="49"/>
      <c r="G150" s="49"/>
      <c r="H150" s="49"/>
      <c r="I150" s="49"/>
      <c r="J150" s="49"/>
    </row>
    <row r="151" spans="1:10" x14ac:dyDescent="0.25">
      <c r="A151" s="16">
        <v>19</v>
      </c>
      <c r="B151" t="s">
        <v>289</v>
      </c>
      <c r="C151" t="s">
        <v>541</v>
      </c>
      <c r="D151">
        <f t="shared" si="0"/>
        <v>0</v>
      </c>
      <c r="E151">
        <v>7</v>
      </c>
    </row>
    <row r="152" spans="1:10" x14ac:dyDescent="0.25">
      <c r="A152" s="16">
        <v>19</v>
      </c>
      <c r="B152" t="s">
        <v>290</v>
      </c>
      <c r="C152" t="s">
        <v>541</v>
      </c>
      <c r="D152">
        <f t="shared" si="0"/>
        <v>0</v>
      </c>
      <c r="E152">
        <v>7</v>
      </c>
    </row>
    <row r="153" spans="1:10" x14ac:dyDescent="0.25">
      <c r="A153" s="16">
        <v>20</v>
      </c>
      <c r="B153" t="s">
        <v>293</v>
      </c>
      <c r="C153" t="s">
        <v>541</v>
      </c>
      <c r="D153">
        <f t="shared" si="0"/>
        <v>0</v>
      </c>
      <c r="E153">
        <v>8</v>
      </c>
    </row>
    <row r="154" spans="1:10" x14ac:dyDescent="0.25">
      <c r="A154" s="16" t="s">
        <v>297</v>
      </c>
      <c r="B154" s="49"/>
      <c r="C154" s="49"/>
      <c r="D154" s="49"/>
      <c r="E154" s="49"/>
      <c r="F154" s="49"/>
      <c r="G154" s="49"/>
      <c r="H154" s="49"/>
      <c r="I154" s="49"/>
      <c r="J154" s="49"/>
    </row>
    <row r="155" spans="1:10" x14ac:dyDescent="0.25">
      <c r="A155" s="16">
        <v>26</v>
      </c>
      <c r="B155" t="s">
        <v>295</v>
      </c>
      <c r="C155" t="s">
        <v>541</v>
      </c>
      <c r="D155">
        <f t="shared" si="0"/>
        <v>0.8</v>
      </c>
      <c r="E155">
        <v>9</v>
      </c>
      <c r="I155">
        <v>1</v>
      </c>
    </row>
    <row r="156" spans="1:10" x14ac:dyDescent="0.25">
      <c r="A156" s="16">
        <v>30</v>
      </c>
      <c r="B156" t="s">
        <v>296</v>
      </c>
      <c r="C156" t="s">
        <v>541</v>
      </c>
      <c r="D156">
        <f t="shared" si="0"/>
        <v>4</v>
      </c>
      <c r="E156">
        <v>9</v>
      </c>
      <c r="I156">
        <v>5</v>
      </c>
    </row>
    <row r="157" spans="1:10" x14ac:dyDescent="0.25">
      <c r="A157" s="16" t="s">
        <v>298</v>
      </c>
      <c r="B157" s="49"/>
      <c r="C157" s="49"/>
      <c r="D157" s="49"/>
      <c r="E157" s="49"/>
      <c r="F157" s="49"/>
      <c r="G157" s="49"/>
      <c r="H157" s="49"/>
      <c r="I157" s="49"/>
      <c r="J157" s="49"/>
    </row>
    <row r="158" spans="1:10" x14ac:dyDescent="0.25">
      <c r="A158" s="16">
        <v>33</v>
      </c>
      <c r="B158" t="s">
        <v>299</v>
      </c>
      <c r="C158" t="s">
        <v>540</v>
      </c>
      <c r="D158">
        <f t="shared" si="0"/>
        <v>471.99200000000002</v>
      </c>
      <c r="E158">
        <v>8</v>
      </c>
      <c r="I158">
        <v>589.99</v>
      </c>
    </row>
    <row r="159" spans="1:10" x14ac:dyDescent="0.25">
      <c r="A159" s="16">
        <v>33</v>
      </c>
      <c r="B159" t="s">
        <v>300</v>
      </c>
      <c r="C159" t="s">
        <v>540</v>
      </c>
      <c r="D159">
        <f t="shared" si="0"/>
        <v>1359.2</v>
      </c>
      <c r="E159">
        <v>8</v>
      </c>
      <c r="I159">
        <v>1699</v>
      </c>
    </row>
    <row r="160" spans="1:10" x14ac:dyDescent="0.25">
      <c r="A160" s="16">
        <v>34</v>
      </c>
      <c r="B160" t="s">
        <v>301</v>
      </c>
      <c r="C160" t="s">
        <v>542</v>
      </c>
      <c r="D160">
        <f t="shared" si="0"/>
        <v>79.2</v>
      </c>
      <c r="E160">
        <v>9</v>
      </c>
      <c r="I160">
        <v>99</v>
      </c>
    </row>
    <row r="161" spans="1:10" x14ac:dyDescent="0.25">
      <c r="A161" s="16">
        <v>34</v>
      </c>
      <c r="B161" t="s">
        <v>302</v>
      </c>
      <c r="C161" t="s">
        <v>542</v>
      </c>
      <c r="D161">
        <f t="shared" si="0"/>
        <v>303.2</v>
      </c>
      <c r="E161">
        <v>9</v>
      </c>
      <c r="I161">
        <v>379</v>
      </c>
    </row>
    <row r="162" spans="1:10" x14ac:dyDescent="0.25">
      <c r="A162" s="16">
        <v>37</v>
      </c>
      <c r="B162" t="s">
        <v>303</v>
      </c>
      <c r="C162" t="s">
        <v>542</v>
      </c>
      <c r="D162">
        <f t="shared" si="0"/>
        <v>9.6000000000000014</v>
      </c>
      <c r="E162">
        <v>8</v>
      </c>
      <c r="I162">
        <v>12</v>
      </c>
    </row>
    <row r="163" spans="1:10" x14ac:dyDescent="0.25">
      <c r="A163" s="16">
        <v>37</v>
      </c>
      <c r="B163" t="s">
        <v>305</v>
      </c>
      <c r="C163" t="s">
        <v>542</v>
      </c>
      <c r="D163">
        <f t="shared" si="0"/>
        <v>47.992000000000004</v>
      </c>
      <c r="E163">
        <v>10</v>
      </c>
      <c r="I163">
        <v>59.99</v>
      </c>
    </row>
    <row r="164" spans="1:10" x14ac:dyDescent="0.25">
      <c r="A164" s="16" t="s">
        <v>308</v>
      </c>
      <c r="B164" s="49"/>
      <c r="C164" s="49"/>
      <c r="D164" s="49"/>
      <c r="E164" s="49"/>
      <c r="F164" s="49"/>
      <c r="G164" s="49"/>
      <c r="H164" s="49"/>
      <c r="I164" s="49"/>
      <c r="J164" s="49"/>
    </row>
    <row r="165" spans="1:10" x14ac:dyDescent="0.25">
      <c r="A165" s="16">
        <v>40</v>
      </c>
      <c r="B165" t="s">
        <v>306</v>
      </c>
      <c r="C165" t="s">
        <v>539</v>
      </c>
      <c r="D165">
        <f t="shared" si="0"/>
        <v>93.600000000000009</v>
      </c>
      <c r="E165">
        <v>8</v>
      </c>
      <c r="I165">
        <v>117</v>
      </c>
    </row>
    <row r="166" spans="1:10" x14ac:dyDescent="0.25">
      <c r="A166" s="16">
        <v>40</v>
      </c>
      <c r="B166" t="s">
        <v>307</v>
      </c>
      <c r="C166" t="s">
        <v>539</v>
      </c>
      <c r="D166">
        <f t="shared" si="0"/>
        <v>147.20000000000002</v>
      </c>
      <c r="E166">
        <v>8</v>
      </c>
      <c r="I166">
        <v>184</v>
      </c>
    </row>
    <row r="167" spans="1:10" x14ac:dyDescent="0.25">
      <c r="A167" s="16" t="s">
        <v>321</v>
      </c>
      <c r="B167" s="49"/>
      <c r="C167" s="49"/>
      <c r="D167" s="49"/>
      <c r="E167" s="49"/>
      <c r="F167" s="49"/>
      <c r="G167" s="49"/>
      <c r="H167" s="49"/>
      <c r="I167" s="49"/>
      <c r="J167" s="49"/>
    </row>
    <row r="168" spans="1:10" x14ac:dyDescent="0.25">
      <c r="A168" s="16">
        <v>44</v>
      </c>
      <c r="B168" t="s">
        <v>309</v>
      </c>
      <c r="C168" t="s">
        <v>539</v>
      </c>
      <c r="D168">
        <f t="shared" si="0"/>
        <v>87.28</v>
      </c>
      <c r="E168">
        <v>11</v>
      </c>
      <c r="I168">
        <v>109.1</v>
      </c>
    </row>
    <row r="169" spans="1:10" x14ac:dyDescent="0.25">
      <c r="A169" s="16">
        <v>44</v>
      </c>
      <c r="B169" t="s">
        <v>311</v>
      </c>
      <c r="C169" t="s">
        <v>539</v>
      </c>
      <c r="D169">
        <f t="shared" si="0"/>
        <v>44</v>
      </c>
      <c r="E169">
        <v>11</v>
      </c>
      <c r="I169">
        <v>55</v>
      </c>
    </row>
    <row r="170" spans="1:10" x14ac:dyDescent="0.25">
      <c r="A170" s="16">
        <v>44</v>
      </c>
      <c r="B170" t="s">
        <v>312</v>
      </c>
      <c r="C170" t="s">
        <v>539</v>
      </c>
      <c r="D170">
        <f t="shared" si="0"/>
        <v>47.92</v>
      </c>
      <c r="E170">
        <v>11</v>
      </c>
      <c r="I170">
        <v>59.9</v>
      </c>
    </row>
    <row r="171" spans="1:10" x14ac:dyDescent="0.25">
      <c r="A171" s="16">
        <v>45</v>
      </c>
      <c r="B171" s="49"/>
      <c r="C171" s="49"/>
      <c r="D171" s="49"/>
      <c r="E171" s="49"/>
      <c r="F171" s="49"/>
      <c r="G171" s="49"/>
      <c r="H171" s="49"/>
      <c r="I171" s="49"/>
      <c r="J171" s="49"/>
    </row>
    <row r="172" spans="1:10" x14ac:dyDescent="0.25">
      <c r="A172" s="16">
        <v>46</v>
      </c>
      <c r="B172" t="s">
        <v>313</v>
      </c>
      <c r="C172" t="s">
        <v>539</v>
      </c>
      <c r="D172">
        <f t="shared" si="0"/>
        <v>27.200000000000003</v>
      </c>
      <c r="E172">
        <v>8</v>
      </c>
      <c r="I172">
        <v>34</v>
      </c>
    </row>
    <row r="173" spans="1:10" x14ac:dyDescent="0.25">
      <c r="A173" s="16">
        <v>46</v>
      </c>
      <c r="B173" t="s">
        <v>314</v>
      </c>
      <c r="C173" t="s">
        <v>539</v>
      </c>
      <c r="D173">
        <f t="shared" si="0"/>
        <v>47.2</v>
      </c>
      <c r="E173">
        <v>8</v>
      </c>
      <c r="I173">
        <v>59</v>
      </c>
    </row>
    <row r="174" spans="1:10" x14ac:dyDescent="0.25">
      <c r="A174" s="16">
        <v>46</v>
      </c>
      <c r="B174" t="s">
        <v>315</v>
      </c>
      <c r="C174" t="s">
        <v>539</v>
      </c>
      <c r="D174">
        <f t="shared" si="0"/>
        <v>31.968000000000004</v>
      </c>
      <c r="E174">
        <v>8</v>
      </c>
      <c r="I174">
        <v>39.96</v>
      </c>
    </row>
    <row r="175" spans="1:10" x14ac:dyDescent="0.25">
      <c r="A175" s="16" t="s">
        <v>320</v>
      </c>
      <c r="B175" s="49"/>
      <c r="C175" s="49"/>
      <c r="D175" s="49"/>
      <c r="E175" s="49"/>
      <c r="F175" s="49"/>
      <c r="G175" s="49"/>
      <c r="H175" s="49"/>
      <c r="I175" s="49"/>
      <c r="J175" s="49"/>
    </row>
    <row r="176" spans="1:10" x14ac:dyDescent="0.25">
      <c r="A176" s="16">
        <v>49</v>
      </c>
      <c r="B176" t="s">
        <v>316</v>
      </c>
      <c r="C176" t="s">
        <v>539</v>
      </c>
      <c r="D176">
        <f t="shared" si="0"/>
        <v>39.992000000000004</v>
      </c>
      <c r="E176">
        <v>9</v>
      </c>
      <c r="I176">
        <v>49.99</v>
      </c>
    </row>
    <row r="177" spans="1:9" x14ac:dyDescent="0.25">
      <c r="A177" s="16">
        <v>49</v>
      </c>
      <c r="B177" t="s">
        <v>317</v>
      </c>
      <c r="C177" t="s">
        <v>539</v>
      </c>
      <c r="D177">
        <f t="shared" si="0"/>
        <v>36</v>
      </c>
      <c r="E177">
        <v>9</v>
      </c>
      <c r="I177">
        <v>45</v>
      </c>
    </row>
    <row r="178" spans="1:9" x14ac:dyDescent="0.25">
      <c r="A178" s="16">
        <v>50</v>
      </c>
      <c r="B178" t="s">
        <v>318</v>
      </c>
      <c r="C178" t="s">
        <v>539</v>
      </c>
      <c r="D178">
        <f t="shared" si="0"/>
        <v>11.992000000000001</v>
      </c>
      <c r="E178">
        <v>9</v>
      </c>
      <c r="I178">
        <v>14.99</v>
      </c>
    </row>
    <row r="183" spans="1:9" x14ac:dyDescent="0.25">
      <c r="A183" s="78" t="s">
        <v>165</v>
      </c>
      <c r="B183" s="78"/>
      <c r="C183" s="78"/>
      <c r="D183" s="78"/>
      <c r="E183" s="78"/>
    </row>
    <row r="184" spans="1:9" x14ac:dyDescent="0.25">
      <c r="A184" s="23" t="s">
        <v>166</v>
      </c>
      <c r="B184" s="23" t="s">
        <v>167</v>
      </c>
      <c r="C184" s="23" t="s">
        <v>168</v>
      </c>
      <c r="D184" s="23" t="s">
        <v>169</v>
      </c>
      <c r="E184" s="23" t="s">
        <v>170</v>
      </c>
    </row>
    <row r="185" spans="1:9" ht="30" x14ac:dyDescent="0.25">
      <c r="A185">
        <v>1</v>
      </c>
      <c r="B185" s="4" t="s">
        <v>512</v>
      </c>
      <c r="C185" s="33" t="s">
        <v>326</v>
      </c>
      <c r="D185" t="s">
        <v>179</v>
      </c>
      <c r="E185" s="34" t="s">
        <v>332</v>
      </c>
    </row>
    <row r="186" spans="1:9" ht="45" x14ac:dyDescent="0.25">
      <c r="A186">
        <v>2</v>
      </c>
      <c r="B186" s="4" t="s">
        <v>334</v>
      </c>
      <c r="C186" s="33" t="s">
        <v>327</v>
      </c>
      <c r="D186" t="s">
        <v>180</v>
      </c>
      <c r="E186" s="35" t="s">
        <v>333</v>
      </c>
    </row>
    <row r="187" spans="1:9" x14ac:dyDescent="0.25">
      <c r="A187">
        <v>3</v>
      </c>
      <c r="B187" s="4" t="s">
        <v>555</v>
      </c>
      <c r="C187" s="33" t="s">
        <v>328</v>
      </c>
      <c r="D187" t="s">
        <v>322</v>
      </c>
    </row>
    <row r="188" spans="1:9" x14ac:dyDescent="0.25">
      <c r="A188">
        <v>4</v>
      </c>
      <c r="B188" t="s">
        <v>515</v>
      </c>
      <c r="C188" s="33" t="s">
        <v>563</v>
      </c>
      <c r="D188" t="s">
        <v>279</v>
      </c>
      <c r="E188" t="s">
        <v>513</v>
      </c>
    </row>
    <row r="189" spans="1:9" ht="30" x14ac:dyDescent="0.25">
      <c r="A189">
        <v>5</v>
      </c>
      <c r="B189" s="4" t="s">
        <v>516</v>
      </c>
      <c r="C189" s="33" t="s">
        <v>564</v>
      </c>
      <c r="D189" t="s">
        <v>284</v>
      </c>
      <c r="E189" t="s">
        <v>517</v>
      </c>
    </row>
    <row r="190" spans="1:9" x14ac:dyDescent="0.25">
      <c r="A190">
        <v>6</v>
      </c>
      <c r="B190" s="4" t="s">
        <v>519</v>
      </c>
      <c r="C190" s="33" t="s">
        <v>329</v>
      </c>
      <c r="D190" t="s">
        <v>286</v>
      </c>
      <c r="E190" t="s">
        <v>518</v>
      </c>
    </row>
    <row r="191" spans="1:9" x14ac:dyDescent="0.25">
      <c r="A191">
        <v>7</v>
      </c>
      <c r="B191" s="4" t="s">
        <v>520</v>
      </c>
      <c r="C191" s="33" t="s">
        <v>330</v>
      </c>
      <c r="D191" t="s">
        <v>292</v>
      </c>
      <c r="E191" t="s">
        <v>521</v>
      </c>
    </row>
    <row r="192" spans="1:9" ht="30" x14ac:dyDescent="0.25">
      <c r="A192">
        <v>8</v>
      </c>
      <c r="B192" s="4" t="s">
        <v>523</v>
      </c>
      <c r="C192" s="33" t="s">
        <v>565</v>
      </c>
      <c r="D192" t="s">
        <v>294</v>
      </c>
      <c r="E192" t="s">
        <v>522</v>
      </c>
    </row>
    <row r="193" spans="1:5" x14ac:dyDescent="0.25">
      <c r="A193">
        <v>9</v>
      </c>
      <c r="B193" s="4" t="s">
        <v>550</v>
      </c>
      <c r="C193" s="33" t="s">
        <v>566</v>
      </c>
      <c r="D193" t="s">
        <v>567</v>
      </c>
      <c r="E193" t="s">
        <v>549</v>
      </c>
    </row>
    <row r="194" spans="1:5" ht="45" x14ac:dyDescent="0.25">
      <c r="A194">
        <v>10</v>
      </c>
      <c r="B194" s="4" t="s">
        <v>552</v>
      </c>
      <c r="C194" s="33" t="s">
        <v>331</v>
      </c>
      <c r="D194" t="s">
        <v>304</v>
      </c>
      <c r="E194" t="s">
        <v>551</v>
      </c>
    </row>
    <row r="195" spans="1:5" ht="30" x14ac:dyDescent="0.25">
      <c r="A195">
        <v>11</v>
      </c>
      <c r="B195" s="4" t="s">
        <v>554</v>
      </c>
      <c r="C195" s="33" t="s">
        <v>568</v>
      </c>
      <c r="D195" t="s">
        <v>310</v>
      </c>
      <c r="E195" t="s">
        <v>553</v>
      </c>
    </row>
  </sheetData>
  <mergeCells count="25">
    <mergeCell ref="A1:F1"/>
    <mergeCell ref="B90:B95"/>
    <mergeCell ref="A78:A95"/>
    <mergeCell ref="A24:M24"/>
    <mergeCell ref="A58:C58"/>
    <mergeCell ref="A25:M25"/>
    <mergeCell ref="A10:F10"/>
    <mergeCell ref="A72:D72"/>
    <mergeCell ref="A77:D77"/>
    <mergeCell ref="E58:M58"/>
    <mergeCell ref="C78:C82"/>
    <mergeCell ref="C83:C87"/>
    <mergeCell ref="A183:E183"/>
    <mergeCell ref="C131:F131"/>
    <mergeCell ref="B78:B87"/>
    <mergeCell ref="B88:B89"/>
    <mergeCell ref="G131:J131"/>
    <mergeCell ref="A131:B131"/>
    <mergeCell ref="B123:B128"/>
    <mergeCell ref="A110:A128"/>
    <mergeCell ref="B96:B101"/>
    <mergeCell ref="A96:A109"/>
    <mergeCell ref="B110:B116"/>
    <mergeCell ref="B102:B109"/>
    <mergeCell ref="B117:B122"/>
  </mergeCells>
  <hyperlinks>
    <hyperlink ref="C185" r:id="rId1"/>
    <hyperlink ref="C186" r:id="rId2"/>
    <hyperlink ref="C187" r:id="rId3"/>
    <hyperlink ref="C188" r:id="rId4"/>
    <hyperlink ref="C189" r:id="rId5"/>
    <hyperlink ref="C190" r:id="rId6"/>
    <hyperlink ref="C191" r:id="rId7"/>
    <hyperlink ref="C192" r:id="rId8"/>
    <hyperlink ref="C193" r:id="rId9"/>
    <hyperlink ref="C194" r:id="rId10"/>
    <hyperlink ref="C195" r:id="rId11" display="sales@ciyoyoCIYOYO.com"/>
  </hyperlinks>
  <pageMargins left="0.7" right="0.7" top="0.75" bottom="0.75" header="0.3" footer="0.3"/>
  <pageSetup orientation="portrait"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0"/>
  <sheetViews>
    <sheetView workbookViewId="0">
      <selection activeCell="F18" sqref="F18"/>
    </sheetView>
  </sheetViews>
  <sheetFormatPr defaultRowHeight="15" x14ac:dyDescent="0.25"/>
  <cols>
    <col min="2" max="2" width="18.85546875" bestFit="1" customWidth="1"/>
    <col min="3" max="3" width="18.140625" bestFit="1" customWidth="1"/>
    <col min="4" max="4" width="11" bestFit="1" customWidth="1"/>
  </cols>
  <sheetData>
    <row r="1" spans="2:7" x14ac:dyDescent="0.25">
      <c r="B1" s="78" t="s">
        <v>505</v>
      </c>
      <c r="C1" s="78"/>
      <c r="D1" s="78"/>
      <c r="E1" s="78"/>
      <c r="F1" s="78"/>
      <c r="G1" s="78"/>
    </row>
    <row r="3" spans="2:7" x14ac:dyDescent="0.25">
      <c r="B3" s="30" t="s">
        <v>506</v>
      </c>
      <c r="C3" s="30"/>
      <c r="D3" s="30"/>
      <c r="E3" s="30"/>
      <c r="F3" s="30"/>
      <c r="G3" s="30"/>
    </row>
    <row r="4" spans="2:7" x14ac:dyDescent="0.25">
      <c r="B4" s="32" t="s">
        <v>145</v>
      </c>
      <c r="C4" s="32" t="s">
        <v>146</v>
      </c>
      <c r="D4" s="32"/>
      <c r="E4" s="32"/>
      <c r="F4" s="32"/>
      <c r="G4" s="32"/>
    </row>
    <row r="5" spans="2:7" x14ac:dyDescent="0.25">
      <c r="B5" t="s">
        <v>44</v>
      </c>
      <c r="C5" t="s">
        <v>132</v>
      </c>
    </row>
    <row r="6" spans="2:7" x14ac:dyDescent="0.25">
      <c r="B6" t="s">
        <v>45</v>
      </c>
      <c r="C6" t="s">
        <v>133</v>
      </c>
    </row>
    <row r="7" spans="2:7" x14ac:dyDescent="0.25">
      <c r="B7" t="s">
        <v>46</v>
      </c>
      <c r="C7" t="s">
        <v>893</v>
      </c>
    </row>
    <row r="9" spans="2:7" x14ac:dyDescent="0.25">
      <c r="B9" s="30" t="s">
        <v>507</v>
      </c>
      <c r="C9" s="30"/>
      <c r="D9" s="30"/>
      <c r="E9" s="30"/>
      <c r="F9" s="30"/>
      <c r="G9" s="30"/>
    </row>
    <row r="10" spans="2:7" x14ac:dyDescent="0.25">
      <c r="B10" s="32" t="s">
        <v>145</v>
      </c>
      <c r="C10" s="32" t="s">
        <v>146</v>
      </c>
      <c r="D10" s="32"/>
      <c r="E10" s="32"/>
      <c r="F10" s="32"/>
      <c r="G10" s="32"/>
    </row>
    <row r="11" spans="2:7" x14ac:dyDescent="0.25">
      <c r="B11" t="s">
        <v>508</v>
      </c>
      <c r="C11" t="s">
        <v>511</v>
      </c>
    </row>
    <row r="14" spans="2:7" x14ac:dyDescent="0.25">
      <c r="B14" s="30" t="s">
        <v>153</v>
      </c>
      <c r="C14" s="30"/>
      <c r="D14" s="30"/>
      <c r="E14" s="30"/>
      <c r="F14" s="30"/>
      <c r="G14" s="30"/>
    </row>
    <row r="15" spans="2:7" x14ac:dyDescent="0.25">
      <c r="B15" s="32" t="s">
        <v>147</v>
      </c>
      <c r="C15" s="32" t="s">
        <v>509</v>
      </c>
      <c r="D15" s="32" t="s">
        <v>510</v>
      </c>
      <c r="E15" s="32"/>
      <c r="F15" s="32"/>
      <c r="G15" s="32"/>
    </row>
    <row r="16" spans="2:7" x14ac:dyDescent="0.25">
      <c r="B16" t="s">
        <v>126</v>
      </c>
      <c r="C16" t="s">
        <v>570</v>
      </c>
      <c r="D16" t="s">
        <v>569</v>
      </c>
    </row>
    <row r="17" spans="2:4" x14ac:dyDescent="0.25">
      <c r="B17" t="s">
        <v>127</v>
      </c>
      <c r="C17" t="s">
        <v>571</v>
      </c>
      <c r="D17" t="s">
        <v>572</v>
      </c>
    </row>
    <row r="18" spans="2:4" x14ac:dyDescent="0.25">
      <c r="B18" t="s">
        <v>129</v>
      </c>
      <c r="C18" t="s">
        <v>573</v>
      </c>
      <c r="D18" t="s">
        <v>572</v>
      </c>
    </row>
    <row r="19" spans="2:4" x14ac:dyDescent="0.25">
      <c r="B19" t="s">
        <v>130</v>
      </c>
      <c r="C19" t="s">
        <v>574</v>
      </c>
      <c r="D19" t="s">
        <v>572</v>
      </c>
    </row>
    <row r="20" spans="2:4" x14ac:dyDescent="0.25">
      <c r="B20" t="s">
        <v>131</v>
      </c>
      <c r="C20" t="s">
        <v>575</v>
      </c>
      <c r="D20" t="s">
        <v>572</v>
      </c>
    </row>
  </sheetData>
  <mergeCells count="1">
    <mergeCell ref="B1:G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20"/>
  <sheetViews>
    <sheetView workbookViewId="0">
      <selection activeCell="D5" sqref="D5"/>
    </sheetView>
  </sheetViews>
  <sheetFormatPr defaultRowHeight="15" x14ac:dyDescent="0.25"/>
  <cols>
    <col min="4" max="4" width="64.28515625" customWidth="1"/>
    <col min="5" max="5" width="66.42578125" customWidth="1"/>
  </cols>
  <sheetData>
    <row r="1" spans="3:5" ht="21" x14ac:dyDescent="0.35">
      <c r="C1" s="84" t="s">
        <v>504</v>
      </c>
      <c r="D1" s="84"/>
      <c r="E1" s="84"/>
    </row>
    <row r="3" spans="3:5" x14ac:dyDescent="0.25">
      <c r="C3" s="1" t="s">
        <v>39</v>
      </c>
      <c r="D3" s="13" t="s">
        <v>33</v>
      </c>
      <c r="E3" s="13" t="s">
        <v>55</v>
      </c>
    </row>
    <row r="4" spans="3:5" x14ac:dyDescent="0.25">
      <c r="C4" s="83" t="s">
        <v>34</v>
      </c>
      <c r="D4" s="4" t="s">
        <v>47</v>
      </c>
      <c r="E4" s="7" t="s">
        <v>604</v>
      </c>
    </row>
    <row r="5" spans="3:5" ht="16.5" customHeight="1" x14ac:dyDescent="0.25">
      <c r="C5" s="83"/>
      <c r="D5" s="4" t="s">
        <v>48</v>
      </c>
      <c r="E5" s="37" t="s">
        <v>627</v>
      </c>
    </row>
    <row r="6" spans="3:5" x14ac:dyDescent="0.25">
      <c r="C6" s="83"/>
      <c r="D6" s="4" t="s">
        <v>49</v>
      </c>
      <c r="E6" s="7" t="s">
        <v>629</v>
      </c>
    </row>
    <row r="7" spans="3:5" ht="30" x14ac:dyDescent="0.25">
      <c r="C7" s="83"/>
      <c r="D7" s="4" t="s">
        <v>50</v>
      </c>
    </row>
    <row r="8" spans="3:5" x14ac:dyDescent="0.25">
      <c r="C8" s="83"/>
      <c r="D8" s="4" t="s">
        <v>51</v>
      </c>
    </row>
    <row r="9" spans="3:5" x14ac:dyDescent="0.25">
      <c r="C9" s="83" t="s">
        <v>35</v>
      </c>
      <c r="D9" s="4" t="s">
        <v>52</v>
      </c>
    </row>
    <row r="10" spans="3:5" ht="30" x14ac:dyDescent="0.25">
      <c r="C10" s="83"/>
      <c r="D10" s="4" t="s">
        <v>53</v>
      </c>
      <c r="E10" s="7" t="s">
        <v>771</v>
      </c>
    </row>
    <row r="11" spans="3:5" ht="30" x14ac:dyDescent="0.25">
      <c r="C11" s="83"/>
      <c r="D11" s="4" t="s">
        <v>54</v>
      </c>
      <c r="E11" s="37"/>
    </row>
    <row r="12" spans="3:5" x14ac:dyDescent="0.25">
      <c r="C12" s="83" t="s">
        <v>36</v>
      </c>
      <c r="D12" s="4" t="s">
        <v>56</v>
      </c>
    </row>
    <row r="13" spans="3:5" ht="30" x14ac:dyDescent="0.25">
      <c r="C13" s="83"/>
      <c r="D13" s="4" t="s">
        <v>57</v>
      </c>
      <c r="E13" s="4" t="s">
        <v>484</v>
      </c>
    </row>
    <row r="14" spans="3:5" ht="30" x14ac:dyDescent="0.25">
      <c r="C14" s="83"/>
      <c r="D14" s="4" t="s">
        <v>58</v>
      </c>
      <c r="E14" s="37" t="s">
        <v>576</v>
      </c>
    </row>
    <row r="15" spans="3:5" x14ac:dyDescent="0.25">
      <c r="C15" s="83"/>
      <c r="D15" s="4" t="s">
        <v>59</v>
      </c>
    </row>
    <row r="16" spans="3:5" x14ac:dyDescent="0.25">
      <c r="C16" s="83" t="s">
        <v>37</v>
      </c>
      <c r="D16" s="4" t="s">
        <v>61</v>
      </c>
      <c r="E16" s="7" t="s">
        <v>773</v>
      </c>
    </row>
    <row r="17" spans="3:5" x14ac:dyDescent="0.25">
      <c r="C17" s="83"/>
      <c r="D17" s="4" t="s">
        <v>60</v>
      </c>
      <c r="E17" s="7" t="s">
        <v>612</v>
      </c>
    </row>
    <row r="18" spans="3:5" x14ac:dyDescent="0.25">
      <c r="C18" s="83" t="s">
        <v>38</v>
      </c>
      <c r="D18" s="4" t="s">
        <v>61</v>
      </c>
    </row>
    <row r="19" spans="3:5" ht="30" x14ac:dyDescent="0.25">
      <c r="C19" s="83"/>
      <c r="D19" s="4" t="s">
        <v>62</v>
      </c>
      <c r="E19" s="37" t="s">
        <v>820</v>
      </c>
    </row>
    <row r="20" spans="3:5" x14ac:dyDescent="0.25">
      <c r="E20" s="7"/>
    </row>
  </sheetData>
  <mergeCells count="6">
    <mergeCell ref="C18:C19"/>
    <mergeCell ref="C1:E1"/>
    <mergeCell ref="C4:C8"/>
    <mergeCell ref="C9:C11"/>
    <mergeCell ref="C12:C15"/>
    <mergeCell ref="C16:C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General</vt:lpstr>
      <vt:lpstr>Resumen Testing</vt:lpstr>
      <vt:lpstr>Test Funcional</vt:lpstr>
      <vt:lpstr>Test de Carga</vt:lpstr>
      <vt:lpstr>Set de Datos</vt:lpstr>
      <vt:lpstr>Ambientes y Usuarios</vt:lpstr>
      <vt:lpstr>Tipos de Errores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2014-11-06T13:18:46Z</dcterms:modified>
</cp:coreProperties>
</file>