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filterPrivacy="1" defaultThemeVersion="124226"/>
  <xr:revisionPtr revIDLastSave="0" documentId="13_ncr:1_{E53BEF75-55F8-4276-9C70-4F5DA3124F9B}" xr6:coauthVersionLast="47" xr6:coauthVersionMax="47" xr10:uidLastSave="{00000000-0000-0000-0000-000000000000}"/>
  <bookViews>
    <workbookView xWindow="-108" yWindow="-108" windowWidth="23256" windowHeight="12576" firstSheet="4" activeTab="7" xr2:uid="{00000000-000D-0000-FFFF-FFFF00000000}"/>
  </bookViews>
  <sheets>
    <sheet name="01-09" sheetId="1" r:id="rId1"/>
    <sheet name="02-09" sheetId="2" r:id="rId2"/>
    <sheet name="03-09" sheetId="3" r:id="rId3"/>
    <sheet name="04-09" sheetId="4" r:id="rId4"/>
    <sheet name="05-09" sheetId="5" r:id="rId5"/>
    <sheet name="06-09" sheetId="6" r:id="rId6"/>
    <sheet name="07-09" sheetId="8" r:id="rId7"/>
    <sheet name="08-09 " sheetId="9" r:id="rId8"/>
    <sheet name="09-09  " sheetId="10" r:id="rId9"/>
    <sheet name="10-09" sheetId="11" r:id="rId10"/>
    <sheet name="11-09" sheetId="12" r:id="rId11"/>
    <sheet name="12-09" sheetId="13" r:id="rId12"/>
    <sheet name="13-09" sheetId="14" r:id="rId13"/>
    <sheet name="14-09" sheetId="15" r:id="rId14"/>
    <sheet name="15-09" sheetId="16" r:id="rId15"/>
    <sheet name="16-09 " sheetId="17" r:id="rId16"/>
    <sheet name="17-09 " sheetId="18" r:id="rId17"/>
    <sheet name="18-9" sheetId="19" r:id="rId18"/>
    <sheet name="19-9" sheetId="21" r:id="rId19"/>
    <sheet name="20-9" sheetId="20" r:id="rId20"/>
    <sheet name="21-9" sheetId="22" r:id="rId21"/>
    <sheet name="22-09" sheetId="23" r:id="rId22"/>
    <sheet name="23-09" sheetId="24" r:id="rId23"/>
    <sheet name="24-09 " sheetId="25" r:id="rId24"/>
    <sheet name="25-09 " sheetId="26" r:id="rId25"/>
    <sheet name="26-9" sheetId="27" r:id="rId26"/>
    <sheet name="27-9" sheetId="28" r:id="rId27"/>
    <sheet name="28-09" sheetId="29" r:id="rId28"/>
    <sheet name="29-09" sheetId="30" r:id="rId29"/>
  </sheets>
  <calcPr calcId="191029"/>
</workbook>
</file>

<file path=xl/calcChain.xml><?xml version="1.0" encoding="utf-8"?>
<calcChain xmlns="http://schemas.openxmlformats.org/spreadsheetml/2006/main">
  <c r="M51" i="9" l="1"/>
  <c r="F5" i="30"/>
  <c r="L53" i="30"/>
  <c r="E53" i="30"/>
  <c r="I52" i="30"/>
  <c r="G52" i="30"/>
  <c r="C52" i="30"/>
  <c r="F52" i="30" s="1"/>
  <c r="H52" i="30" s="1"/>
  <c r="I51" i="30"/>
  <c r="G51" i="30"/>
  <c r="C51" i="30"/>
  <c r="F51" i="30" s="1"/>
  <c r="H51" i="30" s="1"/>
  <c r="I50" i="30"/>
  <c r="G50" i="30"/>
  <c r="C50" i="30"/>
  <c r="F50" i="30" s="1"/>
  <c r="I49" i="30"/>
  <c r="G49" i="30"/>
  <c r="F49" i="30"/>
  <c r="H49" i="30" s="1"/>
  <c r="C49" i="30"/>
  <c r="I48" i="30"/>
  <c r="G48" i="30"/>
  <c r="C48" i="30"/>
  <c r="F48" i="30" s="1"/>
  <c r="H48" i="30" s="1"/>
  <c r="I47" i="30"/>
  <c r="G47" i="30"/>
  <c r="C47" i="30"/>
  <c r="F47" i="30" s="1"/>
  <c r="H47" i="30" s="1"/>
  <c r="I46" i="30"/>
  <c r="G46" i="30"/>
  <c r="C46" i="30"/>
  <c r="F46" i="30" s="1"/>
  <c r="I45" i="30"/>
  <c r="G45" i="30"/>
  <c r="F45" i="30"/>
  <c r="H45" i="30" s="1"/>
  <c r="C45" i="30"/>
  <c r="I44" i="30"/>
  <c r="G44" i="30"/>
  <c r="C44" i="30"/>
  <c r="F44" i="30" s="1"/>
  <c r="H44" i="30" s="1"/>
  <c r="I43" i="30"/>
  <c r="G43" i="30"/>
  <c r="C43" i="30"/>
  <c r="F43" i="30" s="1"/>
  <c r="H43" i="30" s="1"/>
  <c r="I42" i="30"/>
  <c r="G42" i="30"/>
  <c r="C42" i="30"/>
  <c r="F42" i="30" s="1"/>
  <c r="I41" i="30"/>
  <c r="G41" i="30"/>
  <c r="F41" i="30"/>
  <c r="H41" i="30" s="1"/>
  <c r="C41" i="30"/>
  <c r="I40" i="30"/>
  <c r="G40" i="30"/>
  <c r="C40" i="30"/>
  <c r="F40" i="30" s="1"/>
  <c r="H40" i="30" s="1"/>
  <c r="I39" i="30"/>
  <c r="G39" i="30"/>
  <c r="C39" i="30"/>
  <c r="F39" i="30" s="1"/>
  <c r="H39" i="30" s="1"/>
  <c r="I38" i="30"/>
  <c r="G38" i="30"/>
  <c r="C38" i="30"/>
  <c r="F38" i="30" s="1"/>
  <c r="I37" i="30"/>
  <c r="G37" i="30"/>
  <c r="F37" i="30"/>
  <c r="H37" i="30" s="1"/>
  <c r="C37" i="30"/>
  <c r="I36" i="30"/>
  <c r="G36" i="30"/>
  <c r="C36" i="30"/>
  <c r="F36" i="30" s="1"/>
  <c r="H36" i="30" s="1"/>
  <c r="I35" i="30"/>
  <c r="G35" i="30"/>
  <c r="C35" i="30"/>
  <c r="F35" i="30" s="1"/>
  <c r="H35" i="30" s="1"/>
  <c r="I34" i="30"/>
  <c r="G34" i="30"/>
  <c r="C34" i="30"/>
  <c r="F34" i="30" s="1"/>
  <c r="I33" i="30"/>
  <c r="G33" i="30"/>
  <c r="F33" i="30"/>
  <c r="H33" i="30" s="1"/>
  <c r="C33" i="30"/>
  <c r="I32" i="30"/>
  <c r="G32" i="30"/>
  <c r="C32" i="30"/>
  <c r="F32" i="30" s="1"/>
  <c r="H32" i="30" s="1"/>
  <c r="I31" i="30"/>
  <c r="G31" i="30"/>
  <c r="C31" i="30"/>
  <c r="F31" i="30" s="1"/>
  <c r="H31" i="30" s="1"/>
  <c r="I30" i="30"/>
  <c r="G30" i="30"/>
  <c r="C30" i="30"/>
  <c r="F30" i="30" s="1"/>
  <c r="I29" i="30"/>
  <c r="G29" i="30"/>
  <c r="F29" i="30"/>
  <c r="H29" i="30" s="1"/>
  <c r="C29" i="30"/>
  <c r="I28" i="30"/>
  <c r="G28" i="30"/>
  <c r="C28" i="30"/>
  <c r="F28" i="30" s="1"/>
  <c r="H28" i="30" s="1"/>
  <c r="I27" i="30"/>
  <c r="G27" i="30"/>
  <c r="C27" i="30"/>
  <c r="F27" i="30" s="1"/>
  <c r="H27" i="30" s="1"/>
  <c r="I26" i="30"/>
  <c r="G26" i="30"/>
  <c r="C26" i="30"/>
  <c r="F26" i="30" s="1"/>
  <c r="I25" i="30"/>
  <c r="G25" i="30"/>
  <c r="F25" i="30"/>
  <c r="H25" i="30" s="1"/>
  <c r="C25" i="30"/>
  <c r="I24" i="30"/>
  <c r="G24" i="30"/>
  <c r="C24" i="30"/>
  <c r="F24" i="30" s="1"/>
  <c r="H24" i="30" s="1"/>
  <c r="I23" i="30"/>
  <c r="G23" i="30"/>
  <c r="C23" i="30"/>
  <c r="F23" i="30" s="1"/>
  <c r="H23" i="30" s="1"/>
  <c r="I22" i="30"/>
  <c r="G22" i="30"/>
  <c r="C22" i="30"/>
  <c r="F22" i="30" s="1"/>
  <c r="I21" i="30"/>
  <c r="G21" i="30"/>
  <c r="F21" i="30"/>
  <c r="H21" i="30" s="1"/>
  <c r="C21" i="30"/>
  <c r="I20" i="30"/>
  <c r="G20" i="30"/>
  <c r="C20" i="30"/>
  <c r="F20" i="30" s="1"/>
  <c r="H20" i="30" s="1"/>
  <c r="I19" i="30"/>
  <c r="G19" i="30"/>
  <c r="C19" i="30"/>
  <c r="F19" i="30" s="1"/>
  <c r="H19" i="30" s="1"/>
  <c r="I18" i="30"/>
  <c r="G18" i="30"/>
  <c r="C18" i="30"/>
  <c r="F18" i="30" s="1"/>
  <c r="I17" i="30"/>
  <c r="G17" i="30"/>
  <c r="F17" i="30"/>
  <c r="H17" i="30" s="1"/>
  <c r="C17" i="30"/>
  <c r="I16" i="30"/>
  <c r="G16" i="30"/>
  <c r="C16" i="30"/>
  <c r="F16" i="30" s="1"/>
  <c r="H16" i="30" s="1"/>
  <c r="I15" i="30"/>
  <c r="G15" i="30"/>
  <c r="C15" i="30"/>
  <c r="F15" i="30" s="1"/>
  <c r="H15" i="30" s="1"/>
  <c r="I14" i="30"/>
  <c r="G14" i="30"/>
  <c r="C14" i="30"/>
  <c r="F14" i="30" s="1"/>
  <c r="I13" i="30"/>
  <c r="G13" i="30"/>
  <c r="F13" i="30"/>
  <c r="H13" i="30" s="1"/>
  <c r="C13" i="30"/>
  <c r="I12" i="30"/>
  <c r="G12" i="30"/>
  <c r="C12" i="30"/>
  <c r="F12" i="30" s="1"/>
  <c r="H12" i="30" s="1"/>
  <c r="I11" i="30"/>
  <c r="G11" i="30"/>
  <c r="C11" i="30"/>
  <c r="F11" i="30" s="1"/>
  <c r="H11" i="30" s="1"/>
  <c r="I10" i="30"/>
  <c r="G10" i="30"/>
  <c r="C10" i="30"/>
  <c r="F10" i="30" s="1"/>
  <c r="I9" i="30"/>
  <c r="G9" i="30"/>
  <c r="F9" i="30"/>
  <c r="H9" i="30" s="1"/>
  <c r="C9" i="30"/>
  <c r="I8" i="30"/>
  <c r="G8" i="30"/>
  <c r="C8" i="30"/>
  <c r="F8" i="30" s="1"/>
  <c r="H8" i="30" s="1"/>
  <c r="I7" i="30"/>
  <c r="G7" i="30"/>
  <c r="C7" i="30"/>
  <c r="F7" i="30" s="1"/>
  <c r="H7" i="30" s="1"/>
  <c r="I6" i="30"/>
  <c r="G6" i="30"/>
  <c r="C6" i="30"/>
  <c r="F6" i="30" s="1"/>
  <c r="I5" i="30"/>
  <c r="G5" i="30"/>
  <c r="C5" i="30"/>
  <c r="G53" i="30" l="1"/>
  <c r="H10" i="30"/>
  <c r="H18" i="30"/>
  <c r="H26" i="30"/>
  <c r="H34" i="30"/>
  <c r="H42" i="30"/>
  <c r="H50" i="30"/>
  <c r="H6" i="30"/>
  <c r="H14" i="30"/>
  <c r="H22" i="30"/>
  <c r="H30" i="30"/>
  <c r="H38" i="30"/>
  <c r="H46" i="30"/>
  <c r="F53" i="30"/>
  <c r="H53" i="30" s="1"/>
  <c r="H5" i="30"/>
  <c r="E53" i="29"/>
  <c r="I52" i="29"/>
  <c r="G52" i="29"/>
  <c r="C52" i="29"/>
  <c r="F52" i="29" s="1"/>
  <c r="H52" i="29" s="1"/>
  <c r="I51" i="29"/>
  <c r="G51" i="29"/>
  <c r="C51" i="29"/>
  <c r="F51" i="29" s="1"/>
  <c r="H51" i="29" s="1"/>
  <c r="I50" i="29"/>
  <c r="G50" i="29"/>
  <c r="C50" i="29"/>
  <c r="F50" i="29" s="1"/>
  <c r="H50" i="29" s="1"/>
  <c r="I49" i="29"/>
  <c r="G49" i="29"/>
  <c r="C49" i="29"/>
  <c r="F49" i="29" s="1"/>
  <c r="I48" i="29"/>
  <c r="G48" i="29"/>
  <c r="F48" i="29"/>
  <c r="C48" i="29"/>
  <c r="I47" i="29"/>
  <c r="G47" i="29"/>
  <c r="C47" i="29"/>
  <c r="F47" i="29" s="1"/>
  <c r="H47" i="29" s="1"/>
  <c r="I46" i="29"/>
  <c r="G46" i="29"/>
  <c r="F46" i="29"/>
  <c r="H46" i="29" s="1"/>
  <c r="C46" i="29"/>
  <c r="I45" i="29"/>
  <c r="G45" i="29"/>
  <c r="C45" i="29"/>
  <c r="F45" i="29" s="1"/>
  <c r="H45" i="29" s="1"/>
  <c r="I44" i="29"/>
  <c r="G44" i="29"/>
  <c r="C44" i="29"/>
  <c r="F44" i="29" s="1"/>
  <c r="H44" i="29" s="1"/>
  <c r="I43" i="29"/>
  <c r="G43" i="29"/>
  <c r="C43" i="29"/>
  <c r="F43" i="29" s="1"/>
  <c r="H43" i="29" s="1"/>
  <c r="I42" i="29"/>
  <c r="G42" i="29"/>
  <c r="C42" i="29"/>
  <c r="F42" i="29" s="1"/>
  <c r="H42" i="29" s="1"/>
  <c r="I41" i="29"/>
  <c r="G41" i="29"/>
  <c r="C41" i="29"/>
  <c r="F41" i="29" s="1"/>
  <c r="H41" i="29" s="1"/>
  <c r="I40" i="29"/>
  <c r="G40" i="29"/>
  <c r="C40" i="29"/>
  <c r="F40" i="29" s="1"/>
  <c r="H40" i="29" s="1"/>
  <c r="I39" i="29"/>
  <c r="G39" i="29"/>
  <c r="C39" i="29"/>
  <c r="F39" i="29" s="1"/>
  <c r="H39" i="29" s="1"/>
  <c r="I38" i="29"/>
  <c r="G38" i="29"/>
  <c r="C38" i="29"/>
  <c r="F38" i="29" s="1"/>
  <c r="H38" i="29" s="1"/>
  <c r="I37" i="29"/>
  <c r="G37" i="29"/>
  <c r="C37" i="29"/>
  <c r="F37" i="29" s="1"/>
  <c r="I36" i="29"/>
  <c r="G36" i="29"/>
  <c r="F36" i="29"/>
  <c r="C36" i="29"/>
  <c r="I35" i="29"/>
  <c r="G35" i="29"/>
  <c r="C35" i="29"/>
  <c r="F35" i="29" s="1"/>
  <c r="H35" i="29" s="1"/>
  <c r="I34" i="29"/>
  <c r="G34" i="29"/>
  <c r="C34" i="29"/>
  <c r="F34" i="29" s="1"/>
  <c r="H34" i="29" s="1"/>
  <c r="I33" i="29"/>
  <c r="G33" i="29"/>
  <c r="C33" i="29"/>
  <c r="F33" i="29" s="1"/>
  <c r="H33" i="29" s="1"/>
  <c r="I32" i="29"/>
  <c r="G32" i="29"/>
  <c r="C32" i="29"/>
  <c r="F32" i="29" s="1"/>
  <c r="H32" i="29" s="1"/>
  <c r="I31" i="29"/>
  <c r="G31" i="29"/>
  <c r="C31" i="29"/>
  <c r="F31" i="29" s="1"/>
  <c r="H31" i="29" s="1"/>
  <c r="I30" i="29"/>
  <c r="G30" i="29"/>
  <c r="C30" i="29"/>
  <c r="F30" i="29" s="1"/>
  <c r="H30" i="29" s="1"/>
  <c r="I29" i="29"/>
  <c r="G29" i="29"/>
  <c r="C29" i="29"/>
  <c r="F29" i="29" s="1"/>
  <c r="I28" i="29"/>
  <c r="G28" i="29"/>
  <c r="F28" i="29"/>
  <c r="C28" i="29"/>
  <c r="I27" i="29"/>
  <c r="G27" i="29"/>
  <c r="C27" i="29"/>
  <c r="F27" i="29" s="1"/>
  <c r="H27" i="29" s="1"/>
  <c r="I26" i="29"/>
  <c r="G26" i="29"/>
  <c r="C26" i="29"/>
  <c r="F26" i="29" s="1"/>
  <c r="H26" i="29" s="1"/>
  <c r="I25" i="29"/>
  <c r="G25" i="29"/>
  <c r="C25" i="29"/>
  <c r="F25" i="29" s="1"/>
  <c r="H25" i="29" s="1"/>
  <c r="I24" i="29"/>
  <c r="G24" i="29"/>
  <c r="C24" i="29"/>
  <c r="F24" i="29" s="1"/>
  <c r="H24" i="29" s="1"/>
  <c r="I23" i="29"/>
  <c r="G23" i="29"/>
  <c r="C23" i="29"/>
  <c r="F23" i="29" s="1"/>
  <c r="H23" i="29" s="1"/>
  <c r="I22" i="29"/>
  <c r="G22" i="29"/>
  <c r="C22" i="29"/>
  <c r="F22" i="29" s="1"/>
  <c r="H22" i="29" s="1"/>
  <c r="I21" i="29"/>
  <c r="G21" i="29"/>
  <c r="C21" i="29"/>
  <c r="F21" i="29" s="1"/>
  <c r="I20" i="29"/>
  <c r="G20" i="29"/>
  <c r="F20" i="29"/>
  <c r="C20" i="29"/>
  <c r="I19" i="29"/>
  <c r="G19" i="29"/>
  <c r="C19" i="29"/>
  <c r="F19" i="29" s="1"/>
  <c r="H19" i="29" s="1"/>
  <c r="I18" i="29"/>
  <c r="G18" i="29"/>
  <c r="C18" i="29"/>
  <c r="F18" i="29" s="1"/>
  <c r="H18" i="29" s="1"/>
  <c r="I17" i="29"/>
  <c r="G17" i="29"/>
  <c r="C17" i="29"/>
  <c r="F17" i="29" s="1"/>
  <c r="H17" i="29" s="1"/>
  <c r="I16" i="29"/>
  <c r="G16" i="29"/>
  <c r="C16" i="29"/>
  <c r="F16" i="29" s="1"/>
  <c r="H16" i="29" s="1"/>
  <c r="I15" i="29"/>
  <c r="G15" i="29"/>
  <c r="C15" i="29"/>
  <c r="F15" i="29" s="1"/>
  <c r="H15" i="29" s="1"/>
  <c r="I14" i="29"/>
  <c r="G14" i="29"/>
  <c r="C14" i="29"/>
  <c r="F14" i="29" s="1"/>
  <c r="H14" i="29" s="1"/>
  <c r="I13" i="29"/>
  <c r="G13" i="29"/>
  <c r="C13" i="29"/>
  <c r="F13" i="29" s="1"/>
  <c r="H13" i="29" s="1"/>
  <c r="I12" i="29"/>
  <c r="G12" i="29"/>
  <c r="C12" i="29"/>
  <c r="F12" i="29" s="1"/>
  <c r="H12" i="29" s="1"/>
  <c r="I11" i="29"/>
  <c r="G11" i="29"/>
  <c r="C11" i="29"/>
  <c r="F11" i="29" s="1"/>
  <c r="H11" i="29" s="1"/>
  <c r="I10" i="29"/>
  <c r="G10" i="29"/>
  <c r="C10" i="29"/>
  <c r="F10" i="29" s="1"/>
  <c r="H10" i="29" s="1"/>
  <c r="I9" i="29"/>
  <c r="G9" i="29"/>
  <c r="C9" i="29"/>
  <c r="F9" i="29" s="1"/>
  <c r="I8" i="29"/>
  <c r="G8" i="29"/>
  <c r="F8" i="29"/>
  <c r="H8" i="29" s="1"/>
  <c r="C8" i="29"/>
  <c r="I7" i="29"/>
  <c r="G7" i="29"/>
  <c r="C7" i="29"/>
  <c r="F7" i="29" s="1"/>
  <c r="H7" i="29" s="1"/>
  <c r="I6" i="29"/>
  <c r="G6" i="29"/>
  <c r="C6" i="29"/>
  <c r="F6" i="29" s="1"/>
  <c r="H6" i="29" s="1"/>
  <c r="I5" i="29"/>
  <c r="G5" i="29"/>
  <c r="G53" i="29" s="1"/>
  <c r="C5" i="29"/>
  <c r="F5" i="29" s="1"/>
  <c r="H9" i="29" l="1"/>
  <c r="H20" i="29"/>
  <c r="H28" i="29"/>
  <c r="H36" i="29"/>
  <c r="H48" i="29"/>
  <c r="H21" i="29"/>
  <c r="H29" i="29"/>
  <c r="H37" i="29"/>
  <c r="H49" i="29"/>
  <c r="H5" i="29"/>
  <c r="F53" i="29"/>
  <c r="H53" i="29" s="1"/>
  <c r="E53" i="28"/>
  <c r="I52" i="28"/>
  <c r="G52" i="28"/>
  <c r="C52" i="28"/>
  <c r="F52" i="28" s="1"/>
  <c r="H52" i="28" s="1"/>
  <c r="I51" i="28"/>
  <c r="G51" i="28"/>
  <c r="C51" i="28"/>
  <c r="F51" i="28" s="1"/>
  <c r="I50" i="28"/>
  <c r="G50" i="28"/>
  <c r="C50" i="28"/>
  <c r="F50" i="28" s="1"/>
  <c r="H50" i="28" s="1"/>
  <c r="I49" i="28"/>
  <c r="G49" i="28"/>
  <c r="C49" i="28"/>
  <c r="F49" i="28" s="1"/>
  <c r="I48" i="28"/>
  <c r="G48" i="28"/>
  <c r="C48" i="28"/>
  <c r="F48" i="28" s="1"/>
  <c r="H48" i="28" s="1"/>
  <c r="I47" i="28"/>
  <c r="G47" i="28"/>
  <c r="C47" i="28"/>
  <c r="F47" i="28" s="1"/>
  <c r="I46" i="28"/>
  <c r="G46" i="28"/>
  <c r="C46" i="28"/>
  <c r="F46" i="28" s="1"/>
  <c r="H46" i="28" s="1"/>
  <c r="I45" i="28"/>
  <c r="G45" i="28"/>
  <c r="C45" i="28"/>
  <c r="F45" i="28" s="1"/>
  <c r="I44" i="28"/>
  <c r="G44" i="28"/>
  <c r="C44" i="28"/>
  <c r="F44" i="28" s="1"/>
  <c r="H44" i="28" s="1"/>
  <c r="I43" i="28"/>
  <c r="G43" i="28"/>
  <c r="C43" i="28"/>
  <c r="F43" i="28" s="1"/>
  <c r="I42" i="28"/>
  <c r="G42" i="28"/>
  <c r="C42" i="28"/>
  <c r="F42" i="28" s="1"/>
  <c r="H42" i="28" s="1"/>
  <c r="I41" i="28"/>
  <c r="G41" i="28"/>
  <c r="C41" i="28"/>
  <c r="F41" i="28" s="1"/>
  <c r="I40" i="28"/>
  <c r="G40" i="28"/>
  <c r="C40" i="28"/>
  <c r="F40" i="28" s="1"/>
  <c r="H40" i="28" s="1"/>
  <c r="I39" i="28"/>
  <c r="G39" i="28"/>
  <c r="C39" i="28"/>
  <c r="F39" i="28" s="1"/>
  <c r="I38" i="28"/>
  <c r="G38" i="28"/>
  <c r="C38" i="28"/>
  <c r="F38" i="28" s="1"/>
  <c r="H38" i="28" s="1"/>
  <c r="I37" i="28"/>
  <c r="G37" i="28"/>
  <c r="C37" i="28"/>
  <c r="F37" i="28" s="1"/>
  <c r="I36" i="28"/>
  <c r="G36" i="28"/>
  <c r="C36" i="28"/>
  <c r="F36" i="28" s="1"/>
  <c r="H36" i="28" s="1"/>
  <c r="I35" i="28"/>
  <c r="G35" i="28"/>
  <c r="C35" i="28"/>
  <c r="F35" i="28" s="1"/>
  <c r="I34" i="28"/>
  <c r="G34" i="28"/>
  <c r="C34" i="28"/>
  <c r="F34" i="28" s="1"/>
  <c r="H34" i="28" s="1"/>
  <c r="I33" i="28"/>
  <c r="G33" i="28"/>
  <c r="C33" i="28"/>
  <c r="F33" i="28" s="1"/>
  <c r="I32" i="28"/>
  <c r="G32" i="28"/>
  <c r="C32" i="28"/>
  <c r="F32" i="28" s="1"/>
  <c r="H32" i="28" s="1"/>
  <c r="I31" i="28"/>
  <c r="G31" i="28"/>
  <c r="C31" i="28"/>
  <c r="F31" i="28" s="1"/>
  <c r="I30" i="28"/>
  <c r="G30" i="28"/>
  <c r="C30" i="28"/>
  <c r="F30" i="28" s="1"/>
  <c r="H30" i="28" s="1"/>
  <c r="I29" i="28"/>
  <c r="G29" i="28"/>
  <c r="C29" i="28"/>
  <c r="F29" i="28" s="1"/>
  <c r="I28" i="28"/>
  <c r="G28" i="28"/>
  <c r="C28" i="28"/>
  <c r="F28" i="28" s="1"/>
  <c r="H28" i="28" s="1"/>
  <c r="I27" i="28"/>
  <c r="G27" i="28"/>
  <c r="C27" i="28"/>
  <c r="F27" i="28" s="1"/>
  <c r="I26" i="28"/>
  <c r="G26" i="28"/>
  <c r="C26" i="28"/>
  <c r="F26" i="28" s="1"/>
  <c r="H26" i="28" s="1"/>
  <c r="I25" i="28"/>
  <c r="G25" i="28"/>
  <c r="C25" i="28"/>
  <c r="F25" i="28" s="1"/>
  <c r="H25" i="28" s="1"/>
  <c r="I24" i="28"/>
  <c r="G24" i="28"/>
  <c r="C24" i="28"/>
  <c r="F24" i="28" s="1"/>
  <c r="H24" i="28" s="1"/>
  <c r="I23" i="28"/>
  <c r="G23" i="28"/>
  <c r="C23" i="28"/>
  <c r="F23" i="28" s="1"/>
  <c r="H23" i="28" s="1"/>
  <c r="I22" i="28"/>
  <c r="G22" i="28"/>
  <c r="C22" i="28"/>
  <c r="F22" i="28" s="1"/>
  <c r="I21" i="28"/>
  <c r="G21" i="28"/>
  <c r="C21" i="28"/>
  <c r="F21" i="28" s="1"/>
  <c r="H21" i="28" s="1"/>
  <c r="I20" i="28"/>
  <c r="G20" i="28"/>
  <c r="C20" i="28"/>
  <c r="F20" i="28" s="1"/>
  <c r="H20" i="28" s="1"/>
  <c r="I19" i="28"/>
  <c r="G19" i="28"/>
  <c r="C19" i="28"/>
  <c r="F19" i="28" s="1"/>
  <c r="H19" i="28" s="1"/>
  <c r="I18" i="28"/>
  <c r="G18" i="28"/>
  <c r="C18" i="28"/>
  <c r="F18" i="28" s="1"/>
  <c r="I17" i="28"/>
  <c r="G17" i="28"/>
  <c r="C17" i="28"/>
  <c r="F17" i="28" s="1"/>
  <c r="H17" i="28" s="1"/>
  <c r="I16" i="28"/>
  <c r="G16" i="28"/>
  <c r="C16" i="28"/>
  <c r="F16" i="28" s="1"/>
  <c r="H16" i="28" s="1"/>
  <c r="I15" i="28"/>
  <c r="G15" i="28"/>
  <c r="C15" i="28"/>
  <c r="F15" i="28" s="1"/>
  <c r="H15" i="28" s="1"/>
  <c r="I14" i="28"/>
  <c r="G14" i="28"/>
  <c r="C14" i="28"/>
  <c r="F14" i="28" s="1"/>
  <c r="H14" i="28" s="1"/>
  <c r="I13" i="28"/>
  <c r="G13" i="28"/>
  <c r="C13" i="28"/>
  <c r="F13" i="28" s="1"/>
  <c r="H13" i="28" s="1"/>
  <c r="I12" i="28"/>
  <c r="G12" i="28"/>
  <c r="C12" i="28"/>
  <c r="F12" i="28" s="1"/>
  <c r="I11" i="28"/>
  <c r="G11" i="28"/>
  <c r="C11" i="28"/>
  <c r="F11" i="28" s="1"/>
  <c r="H11" i="28" s="1"/>
  <c r="I10" i="28"/>
  <c r="G10" i="28"/>
  <c r="C10" i="28"/>
  <c r="F10" i="28" s="1"/>
  <c r="H10" i="28" s="1"/>
  <c r="I9" i="28"/>
  <c r="G9" i="28"/>
  <c r="C9" i="28"/>
  <c r="F9" i="28" s="1"/>
  <c r="H9" i="28" s="1"/>
  <c r="I8" i="28"/>
  <c r="G8" i="28"/>
  <c r="C8" i="28"/>
  <c r="F8" i="28" s="1"/>
  <c r="I7" i="28"/>
  <c r="G7" i="28"/>
  <c r="C7" i="28"/>
  <c r="F7" i="28" s="1"/>
  <c r="H7" i="28" s="1"/>
  <c r="I6" i="28"/>
  <c r="G6" i="28"/>
  <c r="C6" i="28"/>
  <c r="F6" i="28" s="1"/>
  <c r="H6" i="28" s="1"/>
  <c r="I5" i="28"/>
  <c r="G5" i="28"/>
  <c r="C5" i="28"/>
  <c r="F5" i="28" s="1"/>
  <c r="H5" i="28" s="1"/>
  <c r="H29" i="28" l="1"/>
  <c r="H33" i="28"/>
  <c r="H37" i="28"/>
  <c r="H41" i="28"/>
  <c r="H45" i="28"/>
  <c r="H49" i="28"/>
  <c r="G53" i="28"/>
  <c r="H8" i="28"/>
  <c r="H12" i="28"/>
  <c r="H18" i="28"/>
  <c r="H22" i="28"/>
  <c r="H27" i="28"/>
  <c r="H31" i="28"/>
  <c r="H35" i="28"/>
  <c r="H39" i="28"/>
  <c r="H43" i="28"/>
  <c r="H47" i="28"/>
  <c r="H51" i="28"/>
  <c r="F53" i="28"/>
  <c r="H53" i="28" s="1"/>
  <c r="E53" i="27"/>
  <c r="I52" i="27"/>
  <c r="G52" i="27"/>
  <c r="C52" i="27"/>
  <c r="F52" i="27" s="1"/>
  <c r="I51" i="27"/>
  <c r="G51" i="27"/>
  <c r="C51" i="27"/>
  <c r="F51" i="27" s="1"/>
  <c r="H51" i="27" s="1"/>
  <c r="I50" i="27"/>
  <c r="G50" i="27"/>
  <c r="C50" i="27"/>
  <c r="F50" i="27" s="1"/>
  <c r="I49" i="27"/>
  <c r="G49" i="27"/>
  <c r="C49" i="27"/>
  <c r="F49" i="27" s="1"/>
  <c r="H49" i="27" s="1"/>
  <c r="I48" i="27"/>
  <c r="G48" i="27"/>
  <c r="C48" i="27"/>
  <c r="F48" i="27" s="1"/>
  <c r="I47" i="27"/>
  <c r="G47" i="27"/>
  <c r="C47" i="27"/>
  <c r="F47" i="27" s="1"/>
  <c r="H47" i="27" s="1"/>
  <c r="I46" i="27"/>
  <c r="G46" i="27"/>
  <c r="C46" i="27"/>
  <c r="F46" i="27" s="1"/>
  <c r="I45" i="27"/>
  <c r="G45" i="27"/>
  <c r="C45" i="27"/>
  <c r="F45" i="27" s="1"/>
  <c r="H45" i="27" s="1"/>
  <c r="I44" i="27"/>
  <c r="G44" i="27"/>
  <c r="C44" i="27"/>
  <c r="F44" i="27" s="1"/>
  <c r="I43" i="27"/>
  <c r="G43" i="27"/>
  <c r="C43" i="27"/>
  <c r="F43" i="27" s="1"/>
  <c r="H43" i="27" s="1"/>
  <c r="I42" i="27"/>
  <c r="G42" i="27"/>
  <c r="C42" i="27"/>
  <c r="F42" i="27" s="1"/>
  <c r="I41" i="27"/>
  <c r="G41" i="27"/>
  <c r="C41" i="27"/>
  <c r="F41" i="27" s="1"/>
  <c r="H41" i="27" s="1"/>
  <c r="I40" i="27"/>
  <c r="G40" i="27"/>
  <c r="C40" i="27"/>
  <c r="F40" i="27" s="1"/>
  <c r="I39" i="27"/>
  <c r="G39" i="27"/>
  <c r="C39" i="27"/>
  <c r="F39" i="27" s="1"/>
  <c r="H39" i="27" s="1"/>
  <c r="I38" i="27"/>
  <c r="G38" i="27"/>
  <c r="C38" i="27"/>
  <c r="F38" i="27" s="1"/>
  <c r="I37" i="27"/>
  <c r="G37" i="27"/>
  <c r="C37" i="27"/>
  <c r="F37" i="27" s="1"/>
  <c r="H37" i="27" s="1"/>
  <c r="I36" i="27"/>
  <c r="G36" i="27"/>
  <c r="C36" i="27"/>
  <c r="F36" i="27" s="1"/>
  <c r="I35" i="27"/>
  <c r="G35" i="27"/>
  <c r="C35" i="27"/>
  <c r="F35" i="27" s="1"/>
  <c r="H35" i="27" s="1"/>
  <c r="I34" i="27"/>
  <c r="G34" i="27"/>
  <c r="C34" i="27"/>
  <c r="F34" i="27" s="1"/>
  <c r="I33" i="27"/>
  <c r="G33" i="27"/>
  <c r="C33" i="27"/>
  <c r="F33" i="27" s="1"/>
  <c r="H33" i="27" s="1"/>
  <c r="I32" i="27"/>
  <c r="G32" i="27"/>
  <c r="C32" i="27"/>
  <c r="F32" i="27" s="1"/>
  <c r="I31" i="27"/>
  <c r="G31" i="27"/>
  <c r="C31" i="27"/>
  <c r="F31" i="27" s="1"/>
  <c r="H31" i="27" s="1"/>
  <c r="I30" i="27"/>
  <c r="G30" i="27"/>
  <c r="C30" i="27"/>
  <c r="F30" i="27" s="1"/>
  <c r="I29" i="27"/>
  <c r="G29" i="27"/>
  <c r="C29" i="27"/>
  <c r="F29" i="27" s="1"/>
  <c r="H29" i="27" s="1"/>
  <c r="I28" i="27"/>
  <c r="G28" i="27"/>
  <c r="C28" i="27"/>
  <c r="F28" i="27" s="1"/>
  <c r="I27" i="27"/>
  <c r="G27" i="27"/>
  <c r="C27" i="27"/>
  <c r="F27" i="27" s="1"/>
  <c r="H27" i="27" s="1"/>
  <c r="I26" i="27"/>
  <c r="G26" i="27"/>
  <c r="C26" i="27"/>
  <c r="F26" i="27" s="1"/>
  <c r="I25" i="27"/>
  <c r="G25" i="27"/>
  <c r="C25" i="27"/>
  <c r="F25" i="27" s="1"/>
  <c r="H25" i="27" s="1"/>
  <c r="I24" i="27"/>
  <c r="G24" i="27"/>
  <c r="C24" i="27"/>
  <c r="F24" i="27" s="1"/>
  <c r="I23" i="27"/>
  <c r="G23" i="27"/>
  <c r="C23" i="27"/>
  <c r="F23" i="27" s="1"/>
  <c r="H23" i="27" s="1"/>
  <c r="I22" i="27"/>
  <c r="G22" i="27"/>
  <c r="C22" i="27"/>
  <c r="F22" i="27" s="1"/>
  <c r="I21" i="27"/>
  <c r="G21" i="27"/>
  <c r="C21" i="27"/>
  <c r="F21" i="27" s="1"/>
  <c r="H21" i="27" s="1"/>
  <c r="I20" i="27"/>
  <c r="G20" i="27"/>
  <c r="C20" i="27"/>
  <c r="F20" i="27" s="1"/>
  <c r="I19" i="27"/>
  <c r="G19" i="27"/>
  <c r="C19" i="27"/>
  <c r="F19" i="27" s="1"/>
  <c r="H19" i="27" s="1"/>
  <c r="I18" i="27"/>
  <c r="G18" i="27"/>
  <c r="C18" i="27"/>
  <c r="F18" i="27" s="1"/>
  <c r="H18" i="27" s="1"/>
  <c r="I17" i="27"/>
  <c r="G17" i="27"/>
  <c r="C17" i="27"/>
  <c r="F17" i="27" s="1"/>
  <c r="H17" i="27" s="1"/>
  <c r="I16" i="27"/>
  <c r="G16" i="27"/>
  <c r="C16" i="27"/>
  <c r="F16" i="27" s="1"/>
  <c r="H16" i="27" s="1"/>
  <c r="I15" i="27"/>
  <c r="G15" i="27"/>
  <c r="C15" i="27"/>
  <c r="F15" i="27" s="1"/>
  <c r="I14" i="27"/>
  <c r="G14" i="27"/>
  <c r="C14" i="27"/>
  <c r="F14" i="27" s="1"/>
  <c r="H14" i="27" s="1"/>
  <c r="I13" i="27"/>
  <c r="G13" i="27"/>
  <c r="C13" i="27"/>
  <c r="F13" i="27" s="1"/>
  <c r="I12" i="27"/>
  <c r="G12" i="27"/>
  <c r="F12" i="27"/>
  <c r="H12" i="27" s="1"/>
  <c r="C12" i="27"/>
  <c r="I11" i="27"/>
  <c r="G11" i="27"/>
  <c r="C11" i="27"/>
  <c r="F11" i="27" s="1"/>
  <c r="H11" i="27" s="1"/>
  <c r="I10" i="27"/>
  <c r="G10" i="27"/>
  <c r="C10" i="27"/>
  <c r="F10" i="27" s="1"/>
  <c r="I9" i="27"/>
  <c r="G9" i="27"/>
  <c r="C9" i="27"/>
  <c r="F9" i="27" s="1"/>
  <c r="H9" i="27" s="1"/>
  <c r="I8" i="27"/>
  <c r="G8" i="27"/>
  <c r="C8" i="27"/>
  <c r="F8" i="27" s="1"/>
  <c r="H8" i="27" s="1"/>
  <c r="I7" i="27"/>
  <c r="G7" i="27"/>
  <c r="C7" i="27"/>
  <c r="F7" i="27" s="1"/>
  <c r="I6" i="27"/>
  <c r="G6" i="27"/>
  <c r="C6" i="27"/>
  <c r="F6" i="27" s="1"/>
  <c r="H6" i="27" s="1"/>
  <c r="I5" i="27"/>
  <c r="G5" i="27"/>
  <c r="G53" i="27" s="1"/>
  <c r="C5" i="27"/>
  <c r="F5" i="27" s="1"/>
  <c r="H7" i="27" l="1"/>
  <c r="H13" i="27"/>
  <c r="H20" i="27"/>
  <c r="H24" i="27"/>
  <c r="H28" i="27"/>
  <c r="H32" i="27"/>
  <c r="H36" i="27"/>
  <c r="H40" i="27"/>
  <c r="H44" i="27"/>
  <c r="H48" i="27"/>
  <c r="H52" i="27"/>
  <c r="H5" i="27"/>
  <c r="H10" i="27"/>
  <c r="H15" i="27"/>
  <c r="H22" i="27"/>
  <c r="H26" i="27"/>
  <c r="H30" i="27"/>
  <c r="H34" i="27"/>
  <c r="H38" i="27"/>
  <c r="H42" i="27"/>
  <c r="H46" i="27"/>
  <c r="H50" i="27"/>
  <c r="F53" i="27"/>
  <c r="H53" i="27" s="1"/>
  <c r="G6" i="26"/>
  <c r="G7" i="26"/>
  <c r="G8" i="26"/>
  <c r="G9" i="26"/>
  <c r="G10" i="26"/>
  <c r="G11" i="26"/>
  <c r="G12" i="26"/>
  <c r="G13" i="26"/>
  <c r="G14" i="26"/>
  <c r="G15" i="26"/>
  <c r="G16" i="26"/>
  <c r="G17" i="26"/>
  <c r="G18" i="26"/>
  <c r="G19" i="26"/>
  <c r="G20" i="26"/>
  <c r="G21" i="26"/>
  <c r="G22" i="26"/>
  <c r="G23" i="26"/>
  <c r="G24" i="26"/>
  <c r="G25" i="26"/>
  <c r="G26" i="26"/>
  <c r="G27" i="26"/>
  <c r="G28" i="26"/>
  <c r="G29" i="26"/>
  <c r="G30" i="26"/>
  <c r="G31" i="26"/>
  <c r="G32" i="26"/>
  <c r="G33" i="26"/>
  <c r="G34" i="26"/>
  <c r="G35" i="26"/>
  <c r="G36" i="26"/>
  <c r="G37" i="26"/>
  <c r="G38" i="26"/>
  <c r="G39" i="26"/>
  <c r="G40" i="26"/>
  <c r="G41" i="26"/>
  <c r="G42" i="26"/>
  <c r="G43" i="26"/>
  <c r="G44" i="26"/>
  <c r="G45" i="26"/>
  <c r="G46" i="26"/>
  <c r="G47" i="26"/>
  <c r="G48" i="26"/>
  <c r="G49" i="26"/>
  <c r="G50" i="26"/>
  <c r="G51" i="26"/>
  <c r="G52" i="26"/>
  <c r="E53" i="26" l="1"/>
  <c r="I52" i="26"/>
  <c r="C52" i="26"/>
  <c r="F52" i="26" s="1"/>
  <c r="H52" i="26" s="1"/>
  <c r="I51" i="26"/>
  <c r="C51" i="26"/>
  <c r="F51" i="26" s="1"/>
  <c r="H51" i="26" s="1"/>
  <c r="I50" i="26"/>
  <c r="C50" i="26"/>
  <c r="F50" i="26" s="1"/>
  <c r="H50" i="26" s="1"/>
  <c r="I49" i="26"/>
  <c r="C49" i="26"/>
  <c r="F49" i="26" s="1"/>
  <c r="H49" i="26" s="1"/>
  <c r="I48" i="26"/>
  <c r="C48" i="26"/>
  <c r="F48" i="26" s="1"/>
  <c r="H48" i="26" s="1"/>
  <c r="I47" i="26"/>
  <c r="C47" i="26"/>
  <c r="F47" i="26" s="1"/>
  <c r="H47" i="26" s="1"/>
  <c r="I46" i="26"/>
  <c r="C46" i="26"/>
  <c r="F46" i="26" s="1"/>
  <c r="H46" i="26" s="1"/>
  <c r="I45" i="26"/>
  <c r="C45" i="26"/>
  <c r="F45" i="26" s="1"/>
  <c r="H45" i="26" s="1"/>
  <c r="I44" i="26"/>
  <c r="C44" i="26"/>
  <c r="F44" i="26" s="1"/>
  <c r="H44" i="26" s="1"/>
  <c r="I43" i="26"/>
  <c r="C43" i="26"/>
  <c r="F43" i="26" s="1"/>
  <c r="H43" i="26" s="1"/>
  <c r="I42" i="26"/>
  <c r="C42" i="26"/>
  <c r="F42" i="26" s="1"/>
  <c r="H42" i="26" s="1"/>
  <c r="I41" i="26"/>
  <c r="C41" i="26"/>
  <c r="F41" i="26" s="1"/>
  <c r="H41" i="26" s="1"/>
  <c r="I40" i="26"/>
  <c r="C40" i="26"/>
  <c r="F40" i="26" s="1"/>
  <c r="H40" i="26" s="1"/>
  <c r="I39" i="26"/>
  <c r="C39" i="26"/>
  <c r="F39" i="26" s="1"/>
  <c r="H39" i="26" s="1"/>
  <c r="I38" i="26"/>
  <c r="C38" i="26"/>
  <c r="F38" i="26" s="1"/>
  <c r="H38" i="26" s="1"/>
  <c r="I37" i="26"/>
  <c r="C37" i="26"/>
  <c r="F37" i="26" s="1"/>
  <c r="H37" i="26" s="1"/>
  <c r="I36" i="26"/>
  <c r="C36" i="26"/>
  <c r="F36" i="26" s="1"/>
  <c r="H36" i="26" s="1"/>
  <c r="I35" i="26"/>
  <c r="F35" i="26"/>
  <c r="H35" i="26" s="1"/>
  <c r="C35" i="26"/>
  <c r="I34" i="26"/>
  <c r="C34" i="26"/>
  <c r="F34" i="26" s="1"/>
  <c r="H34" i="26" s="1"/>
  <c r="I33" i="26"/>
  <c r="C33" i="26"/>
  <c r="F33" i="26" s="1"/>
  <c r="H33" i="26" s="1"/>
  <c r="I32" i="26"/>
  <c r="C32" i="26"/>
  <c r="F32" i="26" s="1"/>
  <c r="H32" i="26" s="1"/>
  <c r="I31" i="26"/>
  <c r="C31" i="26"/>
  <c r="F31" i="26" s="1"/>
  <c r="H31" i="26" s="1"/>
  <c r="I30" i="26"/>
  <c r="C30" i="26"/>
  <c r="F30" i="26" s="1"/>
  <c r="H30" i="26" s="1"/>
  <c r="I29" i="26"/>
  <c r="C29" i="26"/>
  <c r="F29" i="26" s="1"/>
  <c r="H29" i="26" s="1"/>
  <c r="I28" i="26"/>
  <c r="C28" i="26"/>
  <c r="F28" i="26" s="1"/>
  <c r="H28" i="26" s="1"/>
  <c r="I27" i="26"/>
  <c r="C27" i="26"/>
  <c r="F27" i="26" s="1"/>
  <c r="H27" i="26" s="1"/>
  <c r="I26" i="26"/>
  <c r="C26" i="26"/>
  <c r="F26" i="26" s="1"/>
  <c r="H26" i="26" s="1"/>
  <c r="I25" i="26"/>
  <c r="C25" i="26"/>
  <c r="F25" i="26" s="1"/>
  <c r="H25" i="26" s="1"/>
  <c r="I24" i="26"/>
  <c r="C24" i="26"/>
  <c r="F24" i="26" s="1"/>
  <c r="H24" i="26" s="1"/>
  <c r="I23" i="26"/>
  <c r="C23" i="26"/>
  <c r="F23" i="26" s="1"/>
  <c r="H23" i="26" s="1"/>
  <c r="I22" i="26"/>
  <c r="C22" i="26"/>
  <c r="F22" i="26" s="1"/>
  <c r="H22" i="26" s="1"/>
  <c r="I21" i="26"/>
  <c r="C21" i="26"/>
  <c r="F21" i="26" s="1"/>
  <c r="H21" i="26" s="1"/>
  <c r="I20" i="26"/>
  <c r="C20" i="26"/>
  <c r="F20" i="26" s="1"/>
  <c r="H20" i="26" s="1"/>
  <c r="I19" i="26"/>
  <c r="C19" i="26"/>
  <c r="F19" i="26" s="1"/>
  <c r="H19" i="26" s="1"/>
  <c r="I18" i="26"/>
  <c r="C18" i="26"/>
  <c r="F18" i="26" s="1"/>
  <c r="H18" i="26" s="1"/>
  <c r="I17" i="26"/>
  <c r="C17" i="26"/>
  <c r="F17" i="26" s="1"/>
  <c r="H17" i="26" s="1"/>
  <c r="I16" i="26"/>
  <c r="C16" i="26"/>
  <c r="F16" i="26" s="1"/>
  <c r="H16" i="26" s="1"/>
  <c r="I15" i="26"/>
  <c r="C15" i="26"/>
  <c r="F15" i="26" s="1"/>
  <c r="H15" i="26" s="1"/>
  <c r="I14" i="26"/>
  <c r="C14" i="26"/>
  <c r="F14" i="26" s="1"/>
  <c r="H14" i="26" s="1"/>
  <c r="I13" i="26"/>
  <c r="C13" i="26"/>
  <c r="F13" i="26" s="1"/>
  <c r="H13" i="26" s="1"/>
  <c r="I12" i="26"/>
  <c r="C12" i="26"/>
  <c r="F12" i="26" s="1"/>
  <c r="H12" i="26" s="1"/>
  <c r="I11" i="26"/>
  <c r="C11" i="26"/>
  <c r="F11" i="26" s="1"/>
  <c r="H11" i="26" s="1"/>
  <c r="I10" i="26"/>
  <c r="C10" i="26"/>
  <c r="F10" i="26" s="1"/>
  <c r="H10" i="26" s="1"/>
  <c r="I9" i="26"/>
  <c r="C9" i="26"/>
  <c r="F9" i="26" s="1"/>
  <c r="H9" i="26" s="1"/>
  <c r="I8" i="26"/>
  <c r="C8" i="26"/>
  <c r="F8" i="26" s="1"/>
  <c r="H8" i="26" s="1"/>
  <c r="I7" i="26"/>
  <c r="C7" i="26"/>
  <c r="F7" i="26" s="1"/>
  <c r="H7" i="26" s="1"/>
  <c r="I6" i="26"/>
  <c r="C6" i="26"/>
  <c r="F6" i="26" s="1"/>
  <c r="H6" i="26" s="1"/>
  <c r="I5" i="26"/>
  <c r="G5" i="26"/>
  <c r="G53" i="26" s="1"/>
  <c r="C5" i="26"/>
  <c r="F5" i="26" s="1"/>
  <c r="H5" i="26" l="1"/>
  <c r="F53" i="26"/>
  <c r="H53" i="26" s="1"/>
  <c r="F9" i="25"/>
  <c r="F13" i="25"/>
  <c r="F17" i="25"/>
  <c r="F21" i="25"/>
  <c r="F25" i="25"/>
  <c r="F29" i="25"/>
  <c r="F33" i="25"/>
  <c r="F37" i="25"/>
  <c r="F41" i="25"/>
  <c r="F45" i="25"/>
  <c r="F49" i="25"/>
  <c r="C6" i="25"/>
  <c r="F6" i="25" s="1"/>
  <c r="C7" i="25"/>
  <c r="F7" i="25" s="1"/>
  <c r="C8" i="25"/>
  <c r="F8" i="25" s="1"/>
  <c r="C9" i="25"/>
  <c r="C10" i="25"/>
  <c r="F10" i="25" s="1"/>
  <c r="C11" i="25"/>
  <c r="F11" i="25" s="1"/>
  <c r="C12" i="25"/>
  <c r="F12" i="25" s="1"/>
  <c r="C13" i="25"/>
  <c r="C14" i="25"/>
  <c r="F14" i="25" s="1"/>
  <c r="C15" i="25"/>
  <c r="F15" i="25" s="1"/>
  <c r="C16" i="25"/>
  <c r="F16" i="25" s="1"/>
  <c r="C17" i="25"/>
  <c r="C18" i="25"/>
  <c r="F18" i="25" s="1"/>
  <c r="C19" i="25"/>
  <c r="F19" i="25" s="1"/>
  <c r="C20" i="25"/>
  <c r="F20" i="25" s="1"/>
  <c r="C21" i="25"/>
  <c r="C22" i="25"/>
  <c r="F22" i="25" s="1"/>
  <c r="C23" i="25"/>
  <c r="F23" i="25" s="1"/>
  <c r="C24" i="25"/>
  <c r="F24" i="25" s="1"/>
  <c r="C25" i="25"/>
  <c r="C26" i="25"/>
  <c r="F26" i="25" s="1"/>
  <c r="C27" i="25"/>
  <c r="F27" i="25" s="1"/>
  <c r="C28" i="25"/>
  <c r="F28" i="25" s="1"/>
  <c r="C29" i="25"/>
  <c r="C30" i="25"/>
  <c r="F30" i="25" s="1"/>
  <c r="C31" i="25"/>
  <c r="F31" i="25" s="1"/>
  <c r="C32" i="25"/>
  <c r="F32" i="25" s="1"/>
  <c r="C33" i="25"/>
  <c r="C34" i="25"/>
  <c r="F34" i="25" s="1"/>
  <c r="C35" i="25"/>
  <c r="F35" i="25" s="1"/>
  <c r="C36" i="25"/>
  <c r="F36" i="25" s="1"/>
  <c r="C37" i="25"/>
  <c r="C38" i="25"/>
  <c r="F38" i="25" s="1"/>
  <c r="C39" i="25"/>
  <c r="F39" i="25" s="1"/>
  <c r="C40" i="25"/>
  <c r="F40" i="25" s="1"/>
  <c r="C41" i="25"/>
  <c r="C42" i="25"/>
  <c r="F42" i="25" s="1"/>
  <c r="C43" i="25"/>
  <c r="F43" i="25" s="1"/>
  <c r="C44" i="25"/>
  <c r="F44" i="25" s="1"/>
  <c r="C45" i="25"/>
  <c r="C46" i="25"/>
  <c r="F46" i="25" s="1"/>
  <c r="C47" i="25"/>
  <c r="F47" i="25" s="1"/>
  <c r="C48" i="25"/>
  <c r="F48" i="25" s="1"/>
  <c r="C49" i="25"/>
  <c r="C50" i="25"/>
  <c r="F50" i="25" s="1"/>
  <c r="C51" i="25"/>
  <c r="F51" i="25" s="1"/>
  <c r="C52" i="25"/>
  <c r="F52" i="25" s="1"/>
  <c r="H8" i="25" l="1"/>
  <c r="H44" i="25"/>
  <c r="H42" i="25"/>
  <c r="H10" i="25"/>
  <c r="H24" i="25"/>
  <c r="H30" i="25"/>
  <c r="E53" i="25"/>
  <c r="I52" i="25"/>
  <c r="G52" i="25"/>
  <c r="H52" i="25" s="1"/>
  <c r="I51" i="25"/>
  <c r="G51" i="25"/>
  <c r="H51" i="25" s="1"/>
  <c r="I50" i="25"/>
  <c r="G50" i="25"/>
  <c r="H50" i="25" s="1"/>
  <c r="I49" i="25"/>
  <c r="G49" i="25"/>
  <c r="H49" i="25" s="1"/>
  <c r="I48" i="25"/>
  <c r="G48" i="25"/>
  <c r="H48" i="25" s="1"/>
  <c r="I47" i="25"/>
  <c r="G47" i="25"/>
  <c r="H47" i="25" s="1"/>
  <c r="I46" i="25"/>
  <c r="G46" i="25"/>
  <c r="H46" i="25" s="1"/>
  <c r="I45" i="25"/>
  <c r="G45" i="25"/>
  <c r="H45" i="25" s="1"/>
  <c r="I44" i="25"/>
  <c r="G44" i="25"/>
  <c r="I43" i="25"/>
  <c r="G43" i="25"/>
  <c r="H43" i="25" s="1"/>
  <c r="I42" i="25"/>
  <c r="G42" i="25"/>
  <c r="I41" i="25"/>
  <c r="G41" i="25"/>
  <c r="H41" i="25" s="1"/>
  <c r="I40" i="25"/>
  <c r="G40" i="25"/>
  <c r="H40" i="25" s="1"/>
  <c r="I39" i="25"/>
  <c r="G39" i="25"/>
  <c r="H39" i="25" s="1"/>
  <c r="I38" i="25"/>
  <c r="G38" i="25"/>
  <c r="H38" i="25" s="1"/>
  <c r="I37" i="25"/>
  <c r="G37" i="25"/>
  <c r="H37" i="25" s="1"/>
  <c r="I36" i="25"/>
  <c r="G36" i="25"/>
  <c r="H36" i="25" s="1"/>
  <c r="I35" i="25"/>
  <c r="G35" i="25"/>
  <c r="H35" i="25" s="1"/>
  <c r="I34" i="25"/>
  <c r="G34" i="25"/>
  <c r="H34" i="25" s="1"/>
  <c r="I33" i="25"/>
  <c r="G33" i="25"/>
  <c r="H33" i="25" s="1"/>
  <c r="I32" i="25"/>
  <c r="G32" i="25"/>
  <c r="H32" i="25" s="1"/>
  <c r="I31" i="25"/>
  <c r="G31" i="25"/>
  <c r="H31" i="25" s="1"/>
  <c r="I30" i="25"/>
  <c r="G30" i="25"/>
  <c r="I29" i="25"/>
  <c r="G29" i="25"/>
  <c r="H29" i="25" s="1"/>
  <c r="I28" i="25"/>
  <c r="G28" i="25"/>
  <c r="H28" i="25" s="1"/>
  <c r="I27" i="25"/>
  <c r="G27" i="25"/>
  <c r="H27" i="25" s="1"/>
  <c r="I26" i="25"/>
  <c r="G26" i="25"/>
  <c r="H26" i="25" s="1"/>
  <c r="I25" i="25"/>
  <c r="G25" i="25"/>
  <c r="H25" i="25" s="1"/>
  <c r="I24" i="25"/>
  <c r="G24" i="25"/>
  <c r="I23" i="25"/>
  <c r="G23" i="25"/>
  <c r="H23" i="25" s="1"/>
  <c r="I22" i="25"/>
  <c r="G22" i="25"/>
  <c r="H22" i="25" s="1"/>
  <c r="I21" i="25"/>
  <c r="G21" i="25"/>
  <c r="H21" i="25" s="1"/>
  <c r="I20" i="25"/>
  <c r="G20" i="25"/>
  <c r="H20" i="25" s="1"/>
  <c r="I19" i="25"/>
  <c r="G19" i="25"/>
  <c r="H19" i="25" s="1"/>
  <c r="I18" i="25"/>
  <c r="G18" i="25"/>
  <c r="H18" i="25" s="1"/>
  <c r="I17" i="25"/>
  <c r="G17" i="25"/>
  <c r="H17" i="25" s="1"/>
  <c r="I16" i="25"/>
  <c r="G16" i="25"/>
  <c r="H16" i="25" s="1"/>
  <c r="I15" i="25"/>
  <c r="G15" i="25"/>
  <c r="H15" i="25" s="1"/>
  <c r="I14" i="25"/>
  <c r="G14" i="25"/>
  <c r="H14" i="25" s="1"/>
  <c r="I13" i="25"/>
  <c r="G13" i="25"/>
  <c r="H13" i="25" s="1"/>
  <c r="I12" i="25"/>
  <c r="G12" i="25"/>
  <c r="H12" i="25" s="1"/>
  <c r="I11" i="25"/>
  <c r="G11" i="25"/>
  <c r="H11" i="25" s="1"/>
  <c r="I10" i="25"/>
  <c r="G10" i="25"/>
  <c r="I9" i="25"/>
  <c r="G9" i="25"/>
  <c r="H9" i="25" s="1"/>
  <c r="I8" i="25"/>
  <c r="G8" i="25"/>
  <c r="I7" i="25"/>
  <c r="G7" i="25"/>
  <c r="H7" i="25" s="1"/>
  <c r="I6" i="25"/>
  <c r="G6" i="25"/>
  <c r="H6" i="25" s="1"/>
  <c r="I5" i="25"/>
  <c r="G5" i="25"/>
  <c r="C5" i="25"/>
  <c r="F5" i="25" s="1"/>
  <c r="G53" i="25" l="1"/>
  <c r="F53" i="25"/>
  <c r="H53" i="25" s="1"/>
  <c r="H5" i="25"/>
  <c r="E53" i="24"/>
  <c r="I52" i="24"/>
  <c r="G52" i="24"/>
  <c r="C52" i="24"/>
  <c r="F52" i="24" s="1"/>
  <c r="I51" i="24"/>
  <c r="G51" i="24"/>
  <c r="C51" i="24"/>
  <c r="F51" i="24" s="1"/>
  <c r="I50" i="24"/>
  <c r="G50" i="24"/>
  <c r="C50" i="24"/>
  <c r="F50" i="24" s="1"/>
  <c r="I49" i="24"/>
  <c r="G49" i="24"/>
  <c r="F49" i="24"/>
  <c r="H49" i="24" s="1"/>
  <c r="C49" i="24"/>
  <c r="I48" i="24"/>
  <c r="G48" i="24"/>
  <c r="C48" i="24"/>
  <c r="F48" i="24" s="1"/>
  <c r="H48" i="24" s="1"/>
  <c r="I47" i="24"/>
  <c r="G47" i="24"/>
  <c r="C47" i="24"/>
  <c r="F47" i="24" s="1"/>
  <c r="I46" i="24"/>
  <c r="G46" i="24"/>
  <c r="C46" i="24"/>
  <c r="F46" i="24" s="1"/>
  <c r="I45" i="24"/>
  <c r="G45" i="24"/>
  <c r="C45" i="24"/>
  <c r="F45" i="24" s="1"/>
  <c r="I44" i="24"/>
  <c r="G44" i="24"/>
  <c r="C44" i="24"/>
  <c r="F44" i="24" s="1"/>
  <c r="H44" i="24" s="1"/>
  <c r="I43" i="24"/>
  <c r="G43" i="24"/>
  <c r="C43" i="24"/>
  <c r="F43" i="24" s="1"/>
  <c r="I42" i="24"/>
  <c r="G42" i="24"/>
  <c r="C42" i="24"/>
  <c r="F42" i="24" s="1"/>
  <c r="I41" i="24"/>
  <c r="G41" i="24"/>
  <c r="C41" i="24"/>
  <c r="F41" i="24" s="1"/>
  <c r="I40" i="24"/>
  <c r="G40" i="24"/>
  <c r="C40" i="24"/>
  <c r="F40" i="24" s="1"/>
  <c r="I39" i="24"/>
  <c r="G39" i="24"/>
  <c r="C39" i="24"/>
  <c r="F39" i="24" s="1"/>
  <c r="I38" i="24"/>
  <c r="G38" i="24"/>
  <c r="C38" i="24"/>
  <c r="F38" i="24" s="1"/>
  <c r="I37" i="24"/>
  <c r="G37" i="24"/>
  <c r="C37" i="24"/>
  <c r="F37" i="24" s="1"/>
  <c r="I36" i="24"/>
  <c r="G36" i="24"/>
  <c r="C36" i="24"/>
  <c r="F36" i="24" s="1"/>
  <c r="I35" i="24"/>
  <c r="G35" i="24"/>
  <c r="C35" i="24"/>
  <c r="F35" i="24" s="1"/>
  <c r="I34" i="24"/>
  <c r="G34" i="24"/>
  <c r="C34" i="24"/>
  <c r="F34" i="24" s="1"/>
  <c r="I33" i="24"/>
  <c r="G33" i="24"/>
  <c r="C33" i="24"/>
  <c r="F33" i="24" s="1"/>
  <c r="I32" i="24"/>
  <c r="G32" i="24"/>
  <c r="C32" i="24"/>
  <c r="F32" i="24" s="1"/>
  <c r="I31" i="24"/>
  <c r="G31" i="24"/>
  <c r="C31" i="24"/>
  <c r="F31" i="24" s="1"/>
  <c r="I30" i="24"/>
  <c r="G30" i="24"/>
  <c r="C30" i="24"/>
  <c r="F30" i="24" s="1"/>
  <c r="I29" i="24"/>
  <c r="G29" i="24"/>
  <c r="C29" i="24"/>
  <c r="F29" i="24" s="1"/>
  <c r="I28" i="24"/>
  <c r="G28" i="24"/>
  <c r="C28" i="24"/>
  <c r="F28" i="24" s="1"/>
  <c r="I27" i="24"/>
  <c r="G27" i="24"/>
  <c r="C27" i="24"/>
  <c r="F27" i="24" s="1"/>
  <c r="I26" i="24"/>
  <c r="G26" i="24"/>
  <c r="C26" i="24"/>
  <c r="F26" i="24" s="1"/>
  <c r="I25" i="24"/>
  <c r="G25" i="24"/>
  <c r="C25" i="24"/>
  <c r="F25" i="24" s="1"/>
  <c r="I24" i="24"/>
  <c r="G24" i="24"/>
  <c r="C24" i="24"/>
  <c r="F24" i="24" s="1"/>
  <c r="I23" i="24"/>
  <c r="G23" i="24"/>
  <c r="C23" i="24"/>
  <c r="F23" i="24" s="1"/>
  <c r="H23" i="24" s="1"/>
  <c r="I22" i="24"/>
  <c r="G22" i="24"/>
  <c r="C22" i="24"/>
  <c r="F22" i="24" s="1"/>
  <c r="I21" i="24"/>
  <c r="G21" i="24"/>
  <c r="C21" i="24"/>
  <c r="F21" i="24" s="1"/>
  <c r="I20" i="24"/>
  <c r="G20" i="24"/>
  <c r="C20" i="24"/>
  <c r="F20" i="24" s="1"/>
  <c r="I19" i="24"/>
  <c r="G19" i="24"/>
  <c r="C19" i="24"/>
  <c r="F19" i="24" s="1"/>
  <c r="H19" i="24" s="1"/>
  <c r="I18" i="24"/>
  <c r="G18" i="24"/>
  <c r="C18" i="24"/>
  <c r="F18" i="24" s="1"/>
  <c r="I17" i="24"/>
  <c r="G17" i="24"/>
  <c r="C17" i="24"/>
  <c r="F17" i="24" s="1"/>
  <c r="I16" i="24"/>
  <c r="G16" i="24"/>
  <c r="C16" i="24"/>
  <c r="F16" i="24" s="1"/>
  <c r="H16" i="24" s="1"/>
  <c r="I15" i="24"/>
  <c r="G15" i="24"/>
  <c r="C15" i="24"/>
  <c r="F15" i="24" s="1"/>
  <c r="I14" i="24"/>
  <c r="G14" i="24"/>
  <c r="C14" i="24"/>
  <c r="F14" i="24" s="1"/>
  <c r="I13" i="24"/>
  <c r="G13" i="24"/>
  <c r="C13" i="24"/>
  <c r="F13" i="24" s="1"/>
  <c r="I12" i="24"/>
  <c r="G12" i="24"/>
  <c r="C12" i="24"/>
  <c r="F12" i="24" s="1"/>
  <c r="H12" i="24" s="1"/>
  <c r="I11" i="24"/>
  <c r="G11" i="24"/>
  <c r="C11" i="24"/>
  <c r="F11" i="24" s="1"/>
  <c r="I10" i="24"/>
  <c r="G10" i="24"/>
  <c r="C10" i="24"/>
  <c r="F10" i="24" s="1"/>
  <c r="I9" i="24"/>
  <c r="G9" i="24"/>
  <c r="C9" i="24"/>
  <c r="F9" i="24" s="1"/>
  <c r="I8" i="24"/>
  <c r="G8" i="24"/>
  <c r="C8" i="24"/>
  <c r="F8" i="24" s="1"/>
  <c r="I7" i="24"/>
  <c r="G7" i="24"/>
  <c r="C7" i="24"/>
  <c r="F7" i="24" s="1"/>
  <c r="I6" i="24"/>
  <c r="G6" i="24"/>
  <c r="C6" i="24"/>
  <c r="F6" i="24" s="1"/>
  <c r="I5" i="24"/>
  <c r="G5" i="24"/>
  <c r="C5" i="24"/>
  <c r="F5" i="24" s="1"/>
  <c r="H17" i="24" l="1"/>
  <c r="H21" i="24"/>
  <c r="H25" i="24"/>
  <c r="H10" i="24"/>
  <c r="H14" i="24"/>
  <c r="H42" i="24"/>
  <c r="H46" i="24"/>
  <c r="H51" i="24"/>
  <c r="H33" i="24"/>
  <c r="H9" i="24"/>
  <c r="H26" i="24"/>
  <c r="H30" i="24"/>
  <c r="H35" i="24"/>
  <c r="H39" i="24"/>
  <c r="H7" i="24"/>
  <c r="H28" i="24"/>
  <c r="H32" i="24"/>
  <c r="H37" i="24"/>
  <c r="H41" i="24"/>
  <c r="H6" i="24"/>
  <c r="H11" i="24"/>
  <c r="H15" i="24"/>
  <c r="H20" i="24"/>
  <c r="H24" i="24"/>
  <c r="H29" i="24"/>
  <c r="H34" i="24"/>
  <c r="H38" i="24"/>
  <c r="H43" i="24"/>
  <c r="H47" i="24"/>
  <c r="H52" i="24"/>
  <c r="G53" i="24"/>
  <c r="H8" i="24"/>
  <c r="H13" i="24"/>
  <c r="H18" i="24"/>
  <c r="H22" i="24"/>
  <c r="H27" i="24"/>
  <c r="H31" i="24"/>
  <c r="H36" i="24"/>
  <c r="H40" i="24"/>
  <c r="H45" i="24"/>
  <c r="H50" i="24"/>
  <c r="F53" i="24"/>
  <c r="H53" i="24" s="1"/>
  <c r="H5" i="24"/>
  <c r="G40" i="23"/>
  <c r="E53" i="23"/>
  <c r="I52" i="23"/>
  <c r="G52" i="23"/>
  <c r="C52" i="23"/>
  <c r="F52" i="23" s="1"/>
  <c r="I51" i="23"/>
  <c r="G51" i="23"/>
  <c r="C51" i="23"/>
  <c r="F51" i="23" s="1"/>
  <c r="H51" i="23" s="1"/>
  <c r="I50" i="23"/>
  <c r="G50" i="23"/>
  <c r="C50" i="23"/>
  <c r="F50" i="23" s="1"/>
  <c r="I49" i="23"/>
  <c r="G49" i="23"/>
  <c r="C49" i="23"/>
  <c r="F49" i="23" s="1"/>
  <c r="I48" i="23"/>
  <c r="G48" i="23"/>
  <c r="C48" i="23"/>
  <c r="F48" i="23" s="1"/>
  <c r="I47" i="23"/>
  <c r="G47" i="23"/>
  <c r="C47" i="23"/>
  <c r="F47" i="23" s="1"/>
  <c r="H47" i="23" s="1"/>
  <c r="I46" i="23"/>
  <c r="G46" i="23"/>
  <c r="C46" i="23"/>
  <c r="F46" i="23" s="1"/>
  <c r="I45" i="23"/>
  <c r="G45" i="23"/>
  <c r="C45" i="23"/>
  <c r="F45" i="23" s="1"/>
  <c r="I44" i="23"/>
  <c r="G44" i="23"/>
  <c r="C44" i="23"/>
  <c r="F44" i="23" s="1"/>
  <c r="I43" i="23"/>
  <c r="G43" i="23"/>
  <c r="C43" i="23"/>
  <c r="F43" i="23" s="1"/>
  <c r="H43" i="23" s="1"/>
  <c r="I42" i="23"/>
  <c r="G42" i="23"/>
  <c r="C42" i="23"/>
  <c r="F42" i="23" s="1"/>
  <c r="I41" i="23"/>
  <c r="G41" i="23"/>
  <c r="C41" i="23"/>
  <c r="F41" i="23" s="1"/>
  <c r="I40" i="23"/>
  <c r="C40" i="23"/>
  <c r="F40" i="23" s="1"/>
  <c r="I39" i="23"/>
  <c r="G39" i="23"/>
  <c r="C39" i="23"/>
  <c r="F39" i="23" s="1"/>
  <c r="H39" i="23" s="1"/>
  <c r="I38" i="23"/>
  <c r="G38" i="23"/>
  <c r="C38" i="23"/>
  <c r="F38" i="23" s="1"/>
  <c r="I37" i="23"/>
  <c r="G37" i="23"/>
  <c r="C37" i="23"/>
  <c r="F37" i="23" s="1"/>
  <c r="I36" i="23"/>
  <c r="G36" i="23"/>
  <c r="C36" i="23"/>
  <c r="F36" i="23" s="1"/>
  <c r="I35" i="23"/>
  <c r="G35" i="23"/>
  <c r="C35" i="23"/>
  <c r="F35" i="23" s="1"/>
  <c r="I34" i="23"/>
  <c r="G34" i="23"/>
  <c r="C34" i="23"/>
  <c r="F34" i="23" s="1"/>
  <c r="I33" i="23"/>
  <c r="G33" i="23"/>
  <c r="C33" i="23"/>
  <c r="F33" i="23" s="1"/>
  <c r="I32" i="23"/>
  <c r="G32" i="23"/>
  <c r="C32" i="23"/>
  <c r="F32" i="23" s="1"/>
  <c r="I31" i="23"/>
  <c r="G31" i="23"/>
  <c r="C31" i="23"/>
  <c r="F31" i="23" s="1"/>
  <c r="I30" i="23"/>
  <c r="G30" i="23"/>
  <c r="C30" i="23"/>
  <c r="F30" i="23" s="1"/>
  <c r="I29" i="23"/>
  <c r="G29" i="23"/>
  <c r="C29" i="23"/>
  <c r="F29" i="23" s="1"/>
  <c r="I28" i="23"/>
  <c r="G28" i="23"/>
  <c r="C28" i="23"/>
  <c r="F28" i="23" s="1"/>
  <c r="I27" i="23"/>
  <c r="G27" i="23"/>
  <c r="C27" i="23"/>
  <c r="F27" i="23" s="1"/>
  <c r="I26" i="23"/>
  <c r="G26" i="23"/>
  <c r="C26" i="23"/>
  <c r="F26" i="23" s="1"/>
  <c r="I25" i="23"/>
  <c r="G25" i="23"/>
  <c r="C25" i="23"/>
  <c r="F25" i="23" s="1"/>
  <c r="I24" i="23"/>
  <c r="G24" i="23"/>
  <c r="C24" i="23"/>
  <c r="F24" i="23" s="1"/>
  <c r="I23" i="23"/>
  <c r="G23" i="23"/>
  <c r="C23" i="23"/>
  <c r="F23" i="23" s="1"/>
  <c r="I22" i="23"/>
  <c r="G22" i="23"/>
  <c r="C22" i="23"/>
  <c r="F22" i="23" s="1"/>
  <c r="I21" i="23"/>
  <c r="G21" i="23"/>
  <c r="C21" i="23"/>
  <c r="F21" i="23" s="1"/>
  <c r="H21" i="23" s="1"/>
  <c r="I20" i="23"/>
  <c r="G20" i="23"/>
  <c r="C20" i="23"/>
  <c r="F20" i="23" s="1"/>
  <c r="I19" i="23"/>
  <c r="G19" i="23"/>
  <c r="C19" i="23"/>
  <c r="F19" i="23" s="1"/>
  <c r="I18" i="23"/>
  <c r="G18" i="23"/>
  <c r="C18" i="23"/>
  <c r="F18" i="23" s="1"/>
  <c r="I17" i="23"/>
  <c r="G17" i="23"/>
  <c r="C17" i="23"/>
  <c r="F17" i="23" s="1"/>
  <c r="H17" i="23" s="1"/>
  <c r="I16" i="23"/>
  <c r="G16" i="23"/>
  <c r="C16" i="23"/>
  <c r="F16" i="23" s="1"/>
  <c r="I15" i="23"/>
  <c r="G15" i="23"/>
  <c r="C15" i="23"/>
  <c r="F15" i="23" s="1"/>
  <c r="I14" i="23"/>
  <c r="G14" i="23"/>
  <c r="C14" i="23"/>
  <c r="F14" i="23" s="1"/>
  <c r="I13" i="23"/>
  <c r="G13" i="23"/>
  <c r="C13" i="23"/>
  <c r="F13" i="23" s="1"/>
  <c r="H13" i="23" s="1"/>
  <c r="I12" i="23"/>
  <c r="G12" i="23"/>
  <c r="C12" i="23"/>
  <c r="F12" i="23" s="1"/>
  <c r="I11" i="23"/>
  <c r="G11" i="23"/>
  <c r="C11" i="23"/>
  <c r="F11" i="23" s="1"/>
  <c r="I10" i="23"/>
  <c r="G10" i="23"/>
  <c r="C10" i="23"/>
  <c r="F10" i="23" s="1"/>
  <c r="I9" i="23"/>
  <c r="G9" i="23"/>
  <c r="C9" i="23"/>
  <c r="F9" i="23" s="1"/>
  <c r="H9" i="23" s="1"/>
  <c r="I8" i="23"/>
  <c r="G8" i="23"/>
  <c r="C8" i="23"/>
  <c r="F8" i="23" s="1"/>
  <c r="I7" i="23"/>
  <c r="G7" i="23"/>
  <c r="C7" i="23"/>
  <c r="F7" i="23" s="1"/>
  <c r="I6" i="23"/>
  <c r="G6" i="23"/>
  <c r="C6" i="23"/>
  <c r="F6" i="23" s="1"/>
  <c r="I5" i="23"/>
  <c r="G5" i="23"/>
  <c r="C5" i="23"/>
  <c r="F5" i="23" s="1"/>
  <c r="H6" i="23" l="1"/>
  <c r="H22" i="23"/>
  <c r="H26" i="23"/>
  <c r="H30" i="23"/>
  <c r="H34" i="23"/>
  <c r="H24" i="23"/>
  <c r="H28" i="23"/>
  <c r="H32" i="23"/>
  <c r="H36" i="23"/>
  <c r="H10" i="23"/>
  <c r="H14" i="23"/>
  <c r="H18" i="23"/>
  <c r="H27" i="23"/>
  <c r="H31" i="23"/>
  <c r="H35" i="23"/>
  <c r="H40" i="23"/>
  <c r="H44" i="23"/>
  <c r="H48" i="23"/>
  <c r="H52" i="23"/>
  <c r="H8" i="23"/>
  <c r="H12" i="23"/>
  <c r="H16" i="23"/>
  <c r="H20" i="23"/>
  <c r="H25" i="23"/>
  <c r="H38" i="23"/>
  <c r="H42" i="23"/>
  <c r="H46" i="23"/>
  <c r="H50" i="23"/>
  <c r="H7" i="23"/>
  <c r="H15" i="23"/>
  <c r="H23" i="23"/>
  <c r="H33" i="23"/>
  <c r="H41" i="23"/>
  <c r="H49" i="23"/>
  <c r="G53" i="23"/>
  <c r="H11" i="23"/>
  <c r="H19" i="23"/>
  <c r="H29" i="23"/>
  <c r="H37" i="23"/>
  <c r="H45" i="23"/>
  <c r="H5" i="23"/>
  <c r="F53" i="23"/>
  <c r="E53" i="22"/>
  <c r="I52" i="22"/>
  <c r="G52" i="22"/>
  <c r="C52" i="22"/>
  <c r="F52" i="22" s="1"/>
  <c r="H52" i="22" s="1"/>
  <c r="I51" i="22"/>
  <c r="G51" i="22"/>
  <c r="C51" i="22"/>
  <c r="F51" i="22" s="1"/>
  <c r="I50" i="22"/>
  <c r="G50" i="22"/>
  <c r="C50" i="22"/>
  <c r="F50" i="22" s="1"/>
  <c r="H50" i="22" s="1"/>
  <c r="I49" i="22"/>
  <c r="G49" i="22"/>
  <c r="C49" i="22"/>
  <c r="F49" i="22" s="1"/>
  <c r="I48" i="22"/>
  <c r="G48" i="22"/>
  <c r="C48" i="22"/>
  <c r="F48" i="22" s="1"/>
  <c r="H48" i="22" s="1"/>
  <c r="I47" i="22"/>
  <c r="G47" i="22"/>
  <c r="C47" i="22"/>
  <c r="F47" i="22" s="1"/>
  <c r="I46" i="22"/>
  <c r="G46" i="22"/>
  <c r="C46" i="22"/>
  <c r="F46" i="22" s="1"/>
  <c r="H46" i="22" s="1"/>
  <c r="I45" i="22"/>
  <c r="G45" i="22"/>
  <c r="C45" i="22"/>
  <c r="F45" i="22" s="1"/>
  <c r="I44" i="22"/>
  <c r="G44" i="22"/>
  <c r="C44" i="22"/>
  <c r="F44" i="22" s="1"/>
  <c r="H44" i="22" s="1"/>
  <c r="I43" i="22"/>
  <c r="G43" i="22"/>
  <c r="C43" i="22"/>
  <c r="F43" i="22" s="1"/>
  <c r="I42" i="22"/>
  <c r="G42" i="22"/>
  <c r="C42" i="22"/>
  <c r="F42" i="22" s="1"/>
  <c r="I41" i="22"/>
  <c r="G41" i="22"/>
  <c r="C41" i="22"/>
  <c r="F41" i="22" s="1"/>
  <c r="I40" i="22"/>
  <c r="G40" i="22"/>
  <c r="C40" i="22"/>
  <c r="F40" i="22" s="1"/>
  <c r="H40" i="22" s="1"/>
  <c r="I39" i="22"/>
  <c r="G39" i="22"/>
  <c r="C39" i="22"/>
  <c r="F39" i="22" s="1"/>
  <c r="I38" i="22"/>
  <c r="G38" i="22"/>
  <c r="C38" i="22"/>
  <c r="F38" i="22" s="1"/>
  <c r="H38" i="22" s="1"/>
  <c r="I37" i="22"/>
  <c r="G37" i="22"/>
  <c r="C37" i="22"/>
  <c r="F37" i="22" s="1"/>
  <c r="I36" i="22"/>
  <c r="G36" i="22"/>
  <c r="C36" i="22"/>
  <c r="F36" i="22" s="1"/>
  <c r="H36" i="22" s="1"/>
  <c r="I35" i="22"/>
  <c r="G35" i="22"/>
  <c r="C35" i="22"/>
  <c r="F35" i="22" s="1"/>
  <c r="I34" i="22"/>
  <c r="G34" i="22"/>
  <c r="C34" i="22"/>
  <c r="F34" i="22" s="1"/>
  <c r="H34" i="22" s="1"/>
  <c r="I33" i="22"/>
  <c r="G33" i="22"/>
  <c r="C33" i="22"/>
  <c r="F33" i="22" s="1"/>
  <c r="I32" i="22"/>
  <c r="G32" i="22"/>
  <c r="C32" i="22"/>
  <c r="F32" i="22" s="1"/>
  <c r="H32" i="22" s="1"/>
  <c r="I31" i="22"/>
  <c r="G31" i="22"/>
  <c r="C31" i="22"/>
  <c r="F31" i="22" s="1"/>
  <c r="I30" i="22"/>
  <c r="G30" i="22"/>
  <c r="C30" i="22"/>
  <c r="F30" i="22" s="1"/>
  <c r="H30" i="22" s="1"/>
  <c r="I29" i="22"/>
  <c r="G29" i="22"/>
  <c r="C29" i="22"/>
  <c r="F29" i="22" s="1"/>
  <c r="I28" i="22"/>
  <c r="G28" i="22"/>
  <c r="C28" i="22"/>
  <c r="F28" i="22" s="1"/>
  <c r="H28" i="22" s="1"/>
  <c r="I27" i="22"/>
  <c r="G27" i="22"/>
  <c r="C27" i="22"/>
  <c r="F27" i="22" s="1"/>
  <c r="I26" i="22"/>
  <c r="G26" i="22"/>
  <c r="C26" i="22"/>
  <c r="F26" i="22" s="1"/>
  <c r="I25" i="22"/>
  <c r="G25" i="22"/>
  <c r="C25" i="22"/>
  <c r="F25" i="22" s="1"/>
  <c r="I24" i="22"/>
  <c r="G24" i="22"/>
  <c r="C24" i="22"/>
  <c r="F24" i="22" s="1"/>
  <c r="H24" i="22" s="1"/>
  <c r="I23" i="22"/>
  <c r="G23" i="22"/>
  <c r="C23" i="22"/>
  <c r="F23" i="22" s="1"/>
  <c r="I22" i="22"/>
  <c r="G22" i="22"/>
  <c r="C22" i="22"/>
  <c r="F22" i="22" s="1"/>
  <c r="H22" i="22" s="1"/>
  <c r="I21" i="22"/>
  <c r="G21" i="22"/>
  <c r="C21" i="22"/>
  <c r="F21" i="22" s="1"/>
  <c r="I20" i="22"/>
  <c r="G20" i="22"/>
  <c r="C20" i="22"/>
  <c r="F20" i="22" s="1"/>
  <c r="H20" i="22" s="1"/>
  <c r="I19" i="22"/>
  <c r="G19" i="22"/>
  <c r="C19" i="22"/>
  <c r="F19" i="22" s="1"/>
  <c r="I18" i="22"/>
  <c r="G18" i="22"/>
  <c r="C18" i="22"/>
  <c r="F18" i="22" s="1"/>
  <c r="H18" i="22" s="1"/>
  <c r="I17" i="22"/>
  <c r="G17" i="22"/>
  <c r="C17" i="22"/>
  <c r="F17" i="22" s="1"/>
  <c r="I16" i="22"/>
  <c r="G16" i="22"/>
  <c r="C16" i="22"/>
  <c r="F16" i="22" s="1"/>
  <c r="H16" i="22" s="1"/>
  <c r="I15" i="22"/>
  <c r="G15" i="22"/>
  <c r="C15" i="22"/>
  <c r="F15" i="22" s="1"/>
  <c r="I14" i="22"/>
  <c r="G14" i="22"/>
  <c r="C14" i="22"/>
  <c r="F14" i="22" s="1"/>
  <c r="H14" i="22" s="1"/>
  <c r="I13" i="22"/>
  <c r="G13" i="22"/>
  <c r="C13" i="22"/>
  <c r="F13" i="22" s="1"/>
  <c r="I12" i="22"/>
  <c r="G12" i="22"/>
  <c r="C12" i="22"/>
  <c r="F12" i="22" s="1"/>
  <c r="H12" i="22" s="1"/>
  <c r="I11" i="22"/>
  <c r="G11" i="22"/>
  <c r="C11" i="22"/>
  <c r="F11" i="22" s="1"/>
  <c r="I10" i="22"/>
  <c r="G10" i="22"/>
  <c r="C10" i="22"/>
  <c r="F10" i="22" s="1"/>
  <c r="H10" i="22" s="1"/>
  <c r="I9" i="22"/>
  <c r="G9" i="22"/>
  <c r="C9" i="22"/>
  <c r="F9" i="22" s="1"/>
  <c r="I8" i="22"/>
  <c r="G8" i="22"/>
  <c r="C8" i="22"/>
  <c r="F8" i="22" s="1"/>
  <c r="H8" i="22" s="1"/>
  <c r="I7" i="22"/>
  <c r="G7" i="22"/>
  <c r="C7" i="22"/>
  <c r="F7" i="22" s="1"/>
  <c r="I6" i="22"/>
  <c r="G6" i="22"/>
  <c r="C6" i="22"/>
  <c r="F6" i="22" s="1"/>
  <c r="H6" i="22" s="1"/>
  <c r="I5" i="22"/>
  <c r="G5" i="22"/>
  <c r="C5" i="22"/>
  <c r="F5" i="22" s="1"/>
  <c r="H5" i="22" s="1"/>
  <c r="H9" i="22" l="1"/>
  <c r="H13" i="22"/>
  <c r="H17" i="22"/>
  <c r="H21" i="22"/>
  <c r="H25" i="22"/>
  <c r="H29" i="22"/>
  <c r="H33" i="22"/>
  <c r="H37" i="22"/>
  <c r="H41" i="22"/>
  <c r="H49" i="22"/>
  <c r="H43" i="22"/>
  <c r="H47" i="22"/>
  <c r="H51" i="22"/>
  <c r="H53" i="23"/>
  <c r="H42" i="22"/>
  <c r="H45" i="22"/>
  <c r="H7" i="22"/>
  <c r="H11" i="22"/>
  <c r="H15" i="22"/>
  <c r="H19" i="22"/>
  <c r="H23" i="22"/>
  <c r="H35" i="22"/>
  <c r="H39" i="22"/>
  <c r="G53" i="22"/>
  <c r="H27" i="22"/>
  <c r="H26" i="22"/>
  <c r="H31" i="22"/>
  <c r="F53" i="22"/>
  <c r="E53" i="21"/>
  <c r="I52" i="21"/>
  <c r="G52" i="21"/>
  <c r="C52" i="21"/>
  <c r="F52" i="21" s="1"/>
  <c r="H52" i="21" s="1"/>
  <c r="I51" i="21"/>
  <c r="G51" i="21"/>
  <c r="C51" i="21"/>
  <c r="F51" i="21" s="1"/>
  <c r="H51" i="21" s="1"/>
  <c r="I50" i="21"/>
  <c r="G50" i="21"/>
  <c r="C50" i="21"/>
  <c r="F50" i="21" s="1"/>
  <c r="H50" i="21" s="1"/>
  <c r="I49" i="21"/>
  <c r="G49" i="21"/>
  <c r="C49" i="21"/>
  <c r="F49" i="21" s="1"/>
  <c r="H49" i="21" s="1"/>
  <c r="I48" i="21"/>
  <c r="G48" i="21"/>
  <c r="C48" i="21"/>
  <c r="F48" i="21" s="1"/>
  <c r="H48" i="21" s="1"/>
  <c r="I47" i="21"/>
  <c r="G47" i="21"/>
  <c r="C47" i="21"/>
  <c r="F47" i="21" s="1"/>
  <c r="H47" i="21" s="1"/>
  <c r="I46" i="21"/>
  <c r="G46" i="21"/>
  <c r="C46" i="21"/>
  <c r="F46" i="21" s="1"/>
  <c r="I45" i="21"/>
  <c r="G45" i="21"/>
  <c r="F45" i="21"/>
  <c r="H45" i="21" s="1"/>
  <c r="C45" i="21"/>
  <c r="I44" i="21"/>
  <c r="G44" i="21"/>
  <c r="C44" i="21"/>
  <c r="F44" i="21" s="1"/>
  <c r="H44" i="21" s="1"/>
  <c r="I43" i="21"/>
  <c r="G43" i="21"/>
  <c r="C43" i="21"/>
  <c r="F43" i="21" s="1"/>
  <c r="H43" i="21" s="1"/>
  <c r="I42" i="21"/>
  <c r="G42" i="21"/>
  <c r="C42" i="21"/>
  <c r="F42" i="21" s="1"/>
  <c r="H42" i="21" s="1"/>
  <c r="I41" i="21"/>
  <c r="G41" i="21"/>
  <c r="C41" i="21"/>
  <c r="F41" i="21" s="1"/>
  <c r="H41" i="21" s="1"/>
  <c r="I40" i="21"/>
  <c r="G40" i="21"/>
  <c r="C40" i="21"/>
  <c r="F40" i="21" s="1"/>
  <c r="H40" i="21" s="1"/>
  <c r="I39" i="21"/>
  <c r="G39" i="21"/>
  <c r="C39" i="21"/>
  <c r="F39" i="21" s="1"/>
  <c r="H39" i="21" s="1"/>
  <c r="I38" i="21"/>
  <c r="G38" i="21"/>
  <c r="C38" i="21"/>
  <c r="F38" i="21" s="1"/>
  <c r="I37" i="21"/>
  <c r="G37" i="21"/>
  <c r="F37" i="21"/>
  <c r="H37" i="21" s="1"/>
  <c r="C37" i="21"/>
  <c r="I36" i="21"/>
  <c r="G36" i="21"/>
  <c r="C36" i="21"/>
  <c r="F36" i="21" s="1"/>
  <c r="H36" i="21" s="1"/>
  <c r="I35" i="21"/>
  <c r="G35" i="21"/>
  <c r="C35" i="21"/>
  <c r="F35" i="21" s="1"/>
  <c r="H35" i="21" s="1"/>
  <c r="I34" i="21"/>
  <c r="G34" i="21"/>
  <c r="C34" i="21"/>
  <c r="F34" i="21" s="1"/>
  <c r="H34" i="21" s="1"/>
  <c r="I33" i="21"/>
  <c r="G33" i="21"/>
  <c r="C33" i="21"/>
  <c r="F33" i="21" s="1"/>
  <c r="H33" i="21" s="1"/>
  <c r="I32" i="21"/>
  <c r="G32" i="21"/>
  <c r="C32" i="21"/>
  <c r="F32" i="21" s="1"/>
  <c r="H32" i="21" s="1"/>
  <c r="I31" i="21"/>
  <c r="G31" i="21"/>
  <c r="C31" i="21"/>
  <c r="F31" i="21" s="1"/>
  <c r="H31" i="21" s="1"/>
  <c r="I30" i="21"/>
  <c r="G30" i="21"/>
  <c r="C30" i="21"/>
  <c r="F30" i="21" s="1"/>
  <c r="I29" i="21"/>
  <c r="G29" i="21"/>
  <c r="F29" i="21"/>
  <c r="H29" i="21" s="1"/>
  <c r="C29" i="21"/>
  <c r="I28" i="21"/>
  <c r="G28" i="21"/>
  <c r="C28" i="21"/>
  <c r="F28" i="21" s="1"/>
  <c r="H28" i="21" s="1"/>
  <c r="I27" i="21"/>
  <c r="G27" i="21"/>
  <c r="C27" i="21"/>
  <c r="F27" i="21" s="1"/>
  <c r="H27" i="21" s="1"/>
  <c r="I26" i="21"/>
  <c r="G26" i="21"/>
  <c r="C26" i="21"/>
  <c r="F26" i="21" s="1"/>
  <c r="H26" i="21" s="1"/>
  <c r="I25" i="21"/>
  <c r="G25" i="21"/>
  <c r="C25" i="21"/>
  <c r="F25" i="21" s="1"/>
  <c r="H25" i="21" s="1"/>
  <c r="I24" i="21"/>
  <c r="G24" i="21"/>
  <c r="C24" i="21"/>
  <c r="F24" i="21" s="1"/>
  <c r="H24" i="21" s="1"/>
  <c r="I23" i="21"/>
  <c r="G23" i="21"/>
  <c r="C23" i="21"/>
  <c r="F23" i="21" s="1"/>
  <c r="H23" i="21" s="1"/>
  <c r="I22" i="21"/>
  <c r="G22" i="21"/>
  <c r="C22" i="21"/>
  <c r="F22" i="21" s="1"/>
  <c r="I21" i="21"/>
  <c r="G21" i="21"/>
  <c r="F21" i="21"/>
  <c r="H21" i="21" s="1"/>
  <c r="C21" i="21"/>
  <c r="I20" i="21"/>
  <c r="G20" i="21"/>
  <c r="C20" i="21"/>
  <c r="F20" i="21" s="1"/>
  <c r="H20" i="21" s="1"/>
  <c r="I19" i="21"/>
  <c r="G19" i="21"/>
  <c r="C19" i="21"/>
  <c r="F19" i="21" s="1"/>
  <c r="H19" i="21" s="1"/>
  <c r="I18" i="21"/>
  <c r="G18" i="21"/>
  <c r="C18" i="21"/>
  <c r="F18" i="21" s="1"/>
  <c r="H18" i="21" s="1"/>
  <c r="I17" i="21"/>
  <c r="G17" i="21"/>
  <c r="C17" i="21"/>
  <c r="F17" i="21" s="1"/>
  <c r="H17" i="21" s="1"/>
  <c r="I16" i="21"/>
  <c r="G16" i="21"/>
  <c r="C16" i="21"/>
  <c r="F16" i="21" s="1"/>
  <c r="H16" i="21" s="1"/>
  <c r="I15" i="21"/>
  <c r="G15" i="21"/>
  <c r="C15" i="21"/>
  <c r="F15" i="21" s="1"/>
  <c r="H15" i="21" s="1"/>
  <c r="I14" i="21"/>
  <c r="G14" i="21"/>
  <c r="C14" i="21"/>
  <c r="F14" i="21" s="1"/>
  <c r="I13" i="21"/>
  <c r="G13" i="21"/>
  <c r="F13" i="21"/>
  <c r="H13" i="21" s="1"/>
  <c r="C13" i="21"/>
  <c r="I12" i="21"/>
  <c r="G12" i="21"/>
  <c r="C12" i="21"/>
  <c r="F12" i="21" s="1"/>
  <c r="H12" i="21" s="1"/>
  <c r="I11" i="21"/>
  <c r="G11" i="21"/>
  <c r="C11" i="21"/>
  <c r="F11" i="21" s="1"/>
  <c r="H11" i="21" s="1"/>
  <c r="I10" i="21"/>
  <c r="G10" i="21"/>
  <c r="C10" i="21"/>
  <c r="F10" i="21" s="1"/>
  <c r="H10" i="21" s="1"/>
  <c r="I9" i="21"/>
  <c r="G9" i="21"/>
  <c r="C9" i="21"/>
  <c r="F9" i="21" s="1"/>
  <c r="H9" i="21" s="1"/>
  <c r="I8" i="21"/>
  <c r="G8" i="21"/>
  <c r="C8" i="21"/>
  <c r="F8" i="21" s="1"/>
  <c r="H8" i="21" s="1"/>
  <c r="I7" i="21"/>
  <c r="G7" i="21"/>
  <c r="C7" i="21"/>
  <c r="F7" i="21" s="1"/>
  <c r="H7" i="21" s="1"/>
  <c r="I6" i="21"/>
  <c r="G6" i="21"/>
  <c r="C6" i="21"/>
  <c r="F6" i="21" s="1"/>
  <c r="I5" i="21"/>
  <c r="G5" i="21"/>
  <c r="F5" i="21"/>
  <c r="H5" i="21" s="1"/>
  <c r="C5" i="21"/>
  <c r="G53" i="21" l="1"/>
  <c r="H6" i="21"/>
  <c r="H14" i="21"/>
  <c r="H22" i="21"/>
  <c r="H30" i="21"/>
  <c r="H38" i="21"/>
  <c r="H46" i="21"/>
  <c r="H53" i="22"/>
  <c r="F53" i="21"/>
  <c r="H53" i="21" s="1"/>
  <c r="G5" i="20" l="1"/>
  <c r="I5" i="20"/>
  <c r="E53" i="20" l="1"/>
  <c r="I52" i="20"/>
  <c r="G52" i="20"/>
  <c r="C52" i="20"/>
  <c r="F52" i="20" s="1"/>
  <c r="H52" i="20" s="1"/>
  <c r="I51" i="20"/>
  <c r="G51" i="20"/>
  <c r="C51" i="20"/>
  <c r="F51" i="20" s="1"/>
  <c r="H51" i="20" s="1"/>
  <c r="I50" i="20"/>
  <c r="G50" i="20"/>
  <c r="C50" i="20"/>
  <c r="F50" i="20" s="1"/>
  <c r="I49" i="20"/>
  <c r="G49" i="20"/>
  <c r="C49" i="20"/>
  <c r="F49" i="20" s="1"/>
  <c r="I48" i="20"/>
  <c r="G48" i="20"/>
  <c r="C48" i="20"/>
  <c r="F48" i="20" s="1"/>
  <c r="I47" i="20"/>
  <c r="G47" i="20"/>
  <c r="C47" i="20"/>
  <c r="F47" i="20" s="1"/>
  <c r="I46" i="20"/>
  <c r="G46" i="20"/>
  <c r="C46" i="20"/>
  <c r="F46" i="20" s="1"/>
  <c r="H46" i="20" s="1"/>
  <c r="I45" i="20"/>
  <c r="G45" i="20"/>
  <c r="C45" i="20"/>
  <c r="F45" i="20" s="1"/>
  <c r="I44" i="20"/>
  <c r="G44" i="20"/>
  <c r="C44" i="20"/>
  <c r="F44" i="20" s="1"/>
  <c r="I43" i="20"/>
  <c r="G43" i="20"/>
  <c r="C43" i="20"/>
  <c r="F43" i="20" s="1"/>
  <c r="H43" i="20" s="1"/>
  <c r="I42" i="20"/>
  <c r="G42" i="20"/>
  <c r="C42" i="20"/>
  <c r="F42" i="20" s="1"/>
  <c r="H42" i="20" s="1"/>
  <c r="I41" i="20"/>
  <c r="G41" i="20"/>
  <c r="C41" i="20"/>
  <c r="F41" i="20" s="1"/>
  <c r="I40" i="20"/>
  <c r="G40" i="20"/>
  <c r="C40" i="20"/>
  <c r="F40" i="20" s="1"/>
  <c r="I39" i="20"/>
  <c r="G39" i="20"/>
  <c r="C39" i="20"/>
  <c r="F39" i="20" s="1"/>
  <c r="H39" i="20" s="1"/>
  <c r="I38" i="20"/>
  <c r="G38" i="20"/>
  <c r="C38" i="20"/>
  <c r="F38" i="20" s="1"/>
  <c r="H38" i="20" s="1"/>
  <c r="I37" i="20"/>
  <c r="G37" i="20"/>
  <c r="C37" i="20"/>
  <c r="F37" i="20" s="1"/>
  <c r="I36" i="20"/>
  <c r="G36" i="20"/>
  <c r="C36" i="20"/>
  <c r="F36" i="20" s="1"/>
  <c r="I35" i="20"/>
  <c r="G35" i="20"/>
  <c r="C35" i="20"/>
  <c r="F35" i="20" s="1"/>
  <c r="I34" i="20"/>
  <c r="G34" i="20"/>
  <c r="C34" i="20"/>
  <c r="F34" i="20" s="1"/>
  <c r="I33" i="20"/>
  <c r="G33" i="20"/>
  <c r="C33" i="20"/>
  <c r="F33" i="20" s="1"/>
  <c r="I32" i="20"/>
  <c r="G32" i="20"/>
  <c r="C32" i="20"/>
  <c r="F32" i="20" s="1"/>
  <c r="I31" i="20"/>
  <c r="G31" i="20"/>
  <c r="C31" i="20"/>
  <c r="F31" i="20" s="1"/>
  <c r="H31" i="20" s="1"/>
  <c r="I30" i="20"/>
  <c r="G30" i="20"/>
  <c r="C30" i="20"/>
  <c r="F30" i="20" s="1"/>
  <c r="H30" i="20" s="1"/>
  <c r="I29" i="20"/>
  <c r="G29" i="20"/>
  <c r="C29" i="20"/>
  <c r="F29" i="20" s="1"/>
  <c r="I28" i="20"/>
  <c r="G28" i="20"/>
  <c r="C28" i="20"/>
  <c r="F28" i="20" s="1"/>
  <c r="I27" i="20"/>
  <c r="G27" i="20"/>
  <c r="C27" i="20"/>
  <c r="F27" i="20" s="1"/>
  <c r="H27" i="20" s="1"/>
  <c r="I26" i="20"/>
  <c r="G26" i="20"/>
  <c r="C26" i="20"/>
  <c r="F26" i="20" s="1"/>
  <c r="H26" i="20" s="1"/>
  <c r="I25" i="20"/>
  <c r="G25" i="20"/>
  <c r="C25" i="20"/>
  <c r="F25" i="20" s="1"/>
  <c r="I24" i="20"/>
  <c r="G24" i="20"/>
  <c r="C24" i="20"/>
  <c r="F24" i="20" s="1"/>
  <c r="I23" i="20"/>
  <c r="G23" i="20"/>
  <c r="C23" i="20"/>
  <c r="F23" i="20" s="1"/>
  <c r="H23" i="20" s="1"/>
  <c r="I22" i="20"/>
  <c r="G22" i="20"/>
  <c r="C22" i="20"/>
  <c r="F22" i="20" s="1"/>
  <c r="H22" i="20" s="1"/>
  <c r="I21" i="20"/>
  <c r="G21" i="20"/>
  <c r="C21" i="20"/>
  <c r="F21" i="20" s="1"/>
  <c r="I20" i="20"/>
  <c r="G20" i="20"/>
  <c r="C20" i="20"/>
  <c r="F20" i="20" s="1"/>
  <c r="I19" i="20"/>
  <c r="G19" i="20"/>
  <c r="C19" i="20"/>
  <c r="F19" i="20" s="1"/>
  <c r="I18" i="20"/>
  <c r="G18" i="20"/>
  <c r="C18" i="20"/>
  <c r="F18" i="20" s="1"/>
  <c r="I17" i="20"/>
  <c r="G17" i="20"/>
  <c r="C17" i="20"/>
  <c r="F17" i="20" s="1"/>
  <c r="I16" i="20"/>
  <c r="G16" i="20"/>
  <c r="C16" i="20"/>
  <c r="F16" i="20" s="1"/>
  <c r="I15" i="20"/>
  <c r="G15" i="20"/>
  <c r="C15" i="20"/>
  <c r="F15" i="20" s="1"/>
  <c r="H15" i="20" s="1"/>
  <c r="I14" i="20"/>
  <c r="G14" i="20"/>
  <c r="C14" i="20"/>
  <c r="F14" i="20" s="1"/>
  <c r="H14" i="20" s="1"/>
  <c r="I13" i="20"/>
  <c r="G13" i="20"/>
  <c r="C13" i="20"/>
  <c r="F13" i="20" s="1"/>
  <c r="I12" i="20"/>
  <c r="G12" i="20"/>
  <c r="C12" i="20"/>
  <c r="F12" i="20" s="1"/>
  <c r="I11" i="20"/>
  <c r="G11" i="20"/>
  <c r="C11" i="20"/>
  <c r="F11" i="20" s="1"/>
  <c r="H11" i="20" s="1"/>
  <c r="I10" i="20"/>
  <c r="G10" i="20"/>
  <c r="C10" i="20"/>
  <c r="F10" i="20" s="1"/>
  <c r="H10" i="20" s="1"/>
  <c r="I9" i="20"/>
  <c r="G9" i="20"/>
  <c r="C9" i="20"/>
  <c r="F9" i="20" s="1"/>
  <c r="I8" i="20"/>
  <c r="G8" i="20"/>
  <c r="C8" i="20"/>
  <c r="F8" i="20" s="1"/>
  <c r="I7" i="20"/>
  <c r="G7" i="20"/>
  <c r="C7" i="20"/>
  <c r="F7" i="20" s="1"/>
  <c r="H7" i="20" s="1"/>
  <c r="I6" i="20"/>
  <c r="G6" i="20"/>
  <c r="C6" i="20"/>
  <c r="F6" i="20" s="1"/>
  <c r="H6" i="20" s="1"/>
  <c r="C5" i="20"/>
  <c r="F5" i="20" s="1"/>
  <c r="H5" i="20" s="1"/>
  <c r="H19" i="20" l="1"/>
  <c r="H9" i="20"/>
  <c r="H13" i="20"/>
  <c r="H17" i="20"/>
  <c r="H47" i="20"/>
  <c r="H50" i="20"/>
  <c r="H40" i="20"/>
  <c r="H44" i="20"/>
  <c r="H49" i="20"/>
  <c r="H8" i="20"/>
  <c r="H12" i="20"/>
  <c r="H20" i="20"/>
  <c r="H24" i="20"/>
  <c r="H28" i="20"/>
  <c r="H36" i="20"/>
  <c r="H48" i="20"/>
  <c r="H37" i="20"/>
  <c r="H41" i="20"/>
  <c r="H45" i="20"/>
  <c r="H33" i="20"/>
  <c r="H32" i="20"/>
  <c r="H35" i="20"/>
  <c r="H21" i="20"/>
  <c r="H25" i="20"/>
  <c r="H29" i="20"/>
  <c r="H16" i="20"/>
  <c r="G53" i="20"/>
  <c r="H34" i="20"/>
  <c r="H18" i="20"/>
  <c r="F53" i="20"/>
  <c r="E53" i="19"/>
  <c r="I52" i="19"/>
  <c r="G52" i="19"/>
  <c r="C52" i="19"/>
  <c r="F52" i="19" s="1"/>
  <c r="H52" i="19" s="1"/>
  <c r="I51" i="19"/>
  <c r="G51" i="19"/>
  <c r="C51" i="19"/>
  <c r="F51" i="19" s="1"/>
  <c r="I50" i="19"/>
  <c r="G50" i="19"/>
  <c r="C50" i="19"/>
  <c r="F50" i="19" s="1"/>
  <c r="H50" i="19" s="1"/>
  <c r="I49" i="19"/>
  <c r="G49" i="19"/>
  <c r="C49" i="19"/>
  <c r="F49" i="19" s="1"/>
  <c r="I48" i="19"/>
  <c r="G48" i="19"/>
  <c r="C48" i="19"/>
  <c r="F48" i="19" s="1"/>
  <c r="H48" i="19" s="1"/>
  <c r="I47" i="19"/>
  <c r="G47" i="19"/>
  <c r="C47" i="19"/>
  <c r="F47" i="19" s="1"/>
  <c r="I46" i="19"/>
  <c r="G46" i="19"/>
  <c r="C46" i="19"/>
  <c r="F46" i="19" s="1"/>
  <c r="H46" i="19" s="1"/>
  <c r="I45" i="19"/>
  <c r="G45" i="19"/>
  <c r="C45" i="19"/>
  <c r="F45" i="19" s="1"/>
  <c r="I44" i="19"/>
  <c r="G44" i="19"/>
  <c r="C44" i="19"/>
  <c r="F44" i="19" s="1"/>
  <c r="H44" i="19" s="1"/>
  <c r="I43" i="19"/>
  <c r="G43" i="19"/>
  <c r="C43" i="19"/>
  <c r="F43" i="19" s="1"/>
  <c r="I42" i="19"/>
  <c r="G42" i="19"/>
  <c r="C42" i="19"/>
  <c r="F42" i="19" s="1"/>
  <c r="H42" i="19" s="1"/>
  <c r="I41" i="19"/>
  <c r="G41" i="19"/>
  <c r="C41" i="19"/>
  <c r="F41" i="19" s="1"/>
  <c r="I40" i="19"/>
  <c r="G40" i="19"/>
  <c r="C40" i="19"/>
  <c r="F40" i="19" s="1"/>
  <c r="H40" i="19" s="1"/>
  <c r="I39" i="19"/>
  <c r="G39" i="19"/>
  <c r="C39" i="19"/>
  <c r="F39" i="19" s="1"/>
  <c r="I38" i="19"/>
  <c r="G38" i="19"/>
  <c r="C38" i="19"/>
  <c r="F38" i="19" s="1"/>
  <c r="H38" i="19" s="1"/>
  <c r="I37" i="19"/>
  <c r="G37" i="19"/>
  <c r="C37" i="19"/>
  <c r="F37" i="19" s="1"/>
  <c r="I36" i="19"/>
  <c r="G36" i="19"/>
  <c r="C36" i="19"/>
  <c r="F36" i="19" s="1"/>
  <c r="H36" i="19" s="1"/>
  <c r="I35" i="19"/>
  <c r="G35" i="19"/>
  <c r="C35" i="19"/>
  <c r="F35" i="19" s="1"/>
  <c r="I34" i="19"/>
  <c r="G34" i="19"/>
  <c r="C34" i="19"/>
  <c r="F34" i="19" s="1"/>
  <c r="H34" i="19" s="1"/>
  <c r="I33" i="19"/>
  <c r="G33" i="19"/>
  <c r="C33" i="19"/>
  <c r="F33" i="19" s="1"/>
  <c r="I32" i="19"/>
  <c r="G32" i="19"/>
  <c r="C32" i="19"/>
  <c r="F32" i="19" s="1"/>
  <c r="H32" i="19" s="1"/>
  <c r="I31" i="19"/>
  <c r="G31" i="19"/>
  <c r="C31" i="19"/>
  <c r="F31" i="19" s="1"/>
  <c r="I30" i="19"/>
  <c r="G30" i="19"/>
  <c r="C30" i="19"/>
  <c r="F30" i="19" s="1"/>
  <c r="H30" i="19" s="1"/>
  <c r="I29" i="19"/>
  <c r="G29" i="19"/>
  <c r="C29" i="19"/>
  <c r="F29" i="19" s="1"/>
  <c r="I28" i="19"/>
  <c r="G28" i="19"/>
  <c r="C28" i="19"/>
  <c r="F28" i="19" s="1"/>
  <c r="H28" i="19" s="1"/>
  <c r="I27" i="19"/>
  <c r="G27" i="19"/>
  <c r="C27" i="19"/>
  <c r="F27" i="19" s="1"/>
  <c r="I26" i="19"/>
  <c r="G26" i="19"/>
  <c r="C26" i="19"/>
  <c r="F26" i="19" s="1"/>
  <c r="H26" i="19" s="1"/>
  <c r="I25" i="19"/>
  <c r="G25" i="19"/>
  <c r="C25" i="19"/>
  <c r="F25" i="19" s="1"/>
  <c r="I24" i="19"/>
  <c r="G24" i="19"/>
  <c r="C24" i="19"/>
  <c r="F24" i="19" s="1"/>
  <c r="H24" i="19" s="1"/>
  <c r="I23" i="19"/>
  <c r="G23" i="19"/>
  <c r="C23" i="19"/>
  <c r="F23" i="19" s="1"/>
  <c r="I22" i="19"/>
  <c r="G22" i="19"/>
  <c r="C22" i="19"/>
  <c r="F22" i="19" s="1"/>
  <c r="I21" i="19"/>
  <c r="G21" i="19"/>
  <c r="C21" i="19"/>
  <c r="F21" i="19" s="1"/>
  <c r="I20" i="19"/>
  <c r="G20" i="19"/>
  <c r="C20" i="19"/>
  <c r="F20" i="19" s="1"/>
  <c r="H20" i="19" s="1"/>
  <c r="I19" i="19"/>
  <c r="G19" i="19"/>
  <c r="C19" i="19"/>
  <c r="F19" i="19" s="1"/>
  <c r="I18" i="19"/>
  <c r="G18" i="19"/>
  <c r="C18" i="19"/>
  <c r="F18" i="19" s="1"/>
  <c r="H18" i="19" s="1"/>
  <c r="I17" i="19"/>
  <c r="G17" i="19"/>
  <c r="C17" i="19"/>
  <c r="F17" i="19" s="1"/>
  <c r="I16" i="19"/>
  <c r="G16" i="19"/>
  <c r="C16" i="19"/>
  <c r="F16" i="19" s="1"/>
  <c r="H16" i="19" s="1"/>
  <c r="I15" i="19"/>
  <c r="G15" i="19"/>
  <c r="C15" i="19"/>
  <c r="F15" i="19" s="1"/>
  <c r="I14" i="19"/>
  <c r="G14" i="19"/>
  <c r="C14" i="19"/>
  <c r="F14" i="19" s="1"/>
  <c r="H14" i="19" s="1"/>
  <c r="I13" i="19"/>
  <c r="G13" i="19"/>
  <c r="C13" i="19"/>
  <c r="F13" i="19" s="1"/>
  <c r="I12" i="19"/>
  <c r="G12" i="19"/>
  <c r="C12" i="19"/>
  <c r="F12" i="19" s="1"/>
  <c r="H12" i="19" s="1"/>
  <c r="I11" i="19"/>
  <c r="G11" i="19"/>
  <c r="C11" i="19"/>
  <c r="F11" i="19" s="1"/>
  <c r="I10" i="19"/>
  <c r="G10" i="19"/>
  <c r="C10" i="19"/>
  <c r="F10" i="19" s="1"/>
  <c r="H10" i="19" s="1"/>
  <c r="I9" i="19"/>
  <c r="G9" i="19"/>
  <c r="C9" i="19"/>
  <c r="F9" i="19" s="1"/>
  <c r="I8" i="19"/>
  <c r="G8" i="19"/>
  <c r="C8" i="19"/>
  <c r="F8" i="19" s="1"/>
  <c r="H8" i="19" s="1"/>
  <c r="I7" i="19"/>
  <c r="G7" i="19"/>
  <c r="C7" i="19"/>
  <c r="F7" i="19" s="1"/>
  <c r="I6" i="19"/>
  <c r="G6" i="19"/>
  <c r="C6" i="19"/>
  <c r="F6" i="19" s="1"/>
  <c r="H6" i="19" s="1"/>
  <c r="I5" i="19"/>
  <c r="G5" i="19"/>
  <c r="C5" i="19"/>
  <c r="F5" i="19" s="1"/>
  <c r="H9" i="19" l="1"/>
  <c r="H13" i="19"/>
  <c r="H17" i="19"/>
  <c r="H21" i="19"/>
  <c r="H25" i="19"/>
  <c r="H29" i="19"/>
  <c r="H33" i="19"/>
  <c r="H37" i="19"/>
  <c r="H41" i="19"/>
  <c r="H45" i="19"/>
  <c r="H49" i="19"/>
  <c r="H7" i="19"/>
  <c r="H11" i="19"/>
  <c r="H15" i="19"/>
  <c r="H19" i="19"/>
  <c r="H27" i="19"/>
  <c r="H31" i="19"/>
  <c r="H35" i="19"/>
  <c r="H39" i="19"/>
  <c r="H43" i="19"/>
  <c r="H47" i="19"/>
  <c r="H51" i="19"/>
  <c r="H53" i="20"/>
  <c r="H22" i="19"/>
  <c r="G53" i="19"/>
  <c r="H23" i="19"/>
  <c r="F53" i="19"/>
  <c r="H53" i="19" s="1"/>
  <c r="H5" i="19"/>
  <c r="E53" i="18"/>
  <c r="I52" i="18"/>
  <c r="G52" i="18"/>
  <c r="C52" i="18"/>
  <c r="F52" i="18" s="1"/>
  <c r="I51" i="18"/>
  <c r="G51" i="18"/>
  <c r="C51" i="18"/>
  <c r="F51" i="18" s="1"/>
  <c r="H51" i="18" s="1"/>
  <c r="I50" i="18"/>
  <c r="G50" i="18"/>
  <c r="C50" i="18"/>
  <c r="F50" i="18" s="1"/>
  <c r="I49" i="18"/>
  <c r="G49" i="18"/>
  <c r="C49" i="18"/>
  <c r="F49" i="18" s="1"/>
  <c r="I48" i="18"/>
  <c r="G48" i="18"/>
  <c r="C48" i="18"/>
  <c r="F48" i="18" s="1"/>
  <c r="I47" i="18"/>
  <c r="G47" i="18"/>
  <c r="C47" i="18"/>
  <c r="F47" i="18" s="1"/>
  <c r="H47" i="18" s="1"/>
  <c r="I46" i="18"/>
  <c r="G46" i="18"/>
  <c r="C46" i="18"/>
  <c r="F46" i="18" s="1"/>
  <c r="I45" i="18"/>
  <c r="G45" i="18"/>
  <c r="C45" i="18"/>
  <c r="F45" i="18" s="1"/>
  <c r="I44" i="18"/>
  <c r="G44" i="18"/>
  <c r="C44" i="18"/>
  <c r="F44" i="18" s="1"/>
  <c r="I43" i="18"/>
  <c r="G43" i="18"/>
  <c r="C43" i="18"/>
  <c r="F43" i="18" s="1"/>
  <c r="H43" i="18" s="1"/>
  <c r="I42" i="18"/>
  <c r="G42" i="18"/>
  <c r="C42" i="18"/>
  <c r="F42" i="18" s="1"/>
  <c r="H42" i="18" s="1"/>
  <c r="I41" i="18"/>
  <c r="G41" i="18"/>
  <c r="C41" i="18"/>
  <c r="F41" i="18" s="1"/>
  <c r="I40" i="18"/>
  <c r="G40" i="18"/>
  <c r="C40" i="18"/>
  <c r="F40" i="18" s="1"/>
  <c r="I39" i="18"/>
  <c r="G39" i="18"/>
  <c r="C39" i="18"/>
  <c r="F39" i="18" s="1"/>
  <c r="I38" i="18"/>
  <c r="G38" i="18"/>
  <c r="C38" i="18"/>
  <c r="F38" i="18" s="1"/>
  <c r="I37" i="18"/>
  <c r="G37" i="18"/>
  <c r="C37" i="18"/>
  <c r="F37" i="18" s="1"/>
  <c r="I36" i="18"/>
  <c r="G36" i="18"/>
  <c r="C36" i="18"/>
  <c r="F36" i="18" s="1"/>
  <c r="I35" i="18"/>
  <c r="G35" i="18"/>
  <c r="C35" i="18"/>
  <c r="F35" i="18" s="1"/>
  <c r="I34" i="18"/>
  <c r="G34" i="18"/>
  <c r="C34" i="18"/>
  <c r="F34" i="18" s="1"/>
  <c r="H34" i="18" s="1"/>
  <c r="I33" i="18"/>
  <c r="G33" i="18"/>
  <c r="C33" i="18"/>
  <c r="F33" i="18" s="1"/>
  <c r="I32" i="18"/>
  <c r="G32" i="18"/>
  <c r="C32" i="18"/>
  <c r="F32" i="18" s="1"/>
  <c r="I31" i="18"/>
  <c r="G31" i="18"/>
  <c r="C31" i="18"/>
  <c r="F31" i="18" s="1"/>
  <c r="I30" i="18"/>
  <c r="G30" i="18"/>
  <c r="C30" i="18"/>
  <c r="F30" i="18" s="1"/>
  <c r="I29" i="18"/>
  <c r="G29" i="18"/>
  <c r="C29" i="18"/>
  <c r="F29" i="18" s="1"/>
  <c r="I28" i="18"/>
  <c r="G28" i="18"/>
  <c r="C28" i="18"/>
  <c r="F28" i="18" s="1"/>
  <c r="I27" i="18"/>
  <c r="G27" i="18"/>
  <c r="F27" i="18"/>
  <c r="C27" i="18"/>
  <c r="I26" i="18"/>
  <c r="G26" i="18"/>
  <c r="C26" i="18"/>
  <c r="F26" i="18" s="1"/>
  <c r="I25" i="18"/>
  <c r="G25" i="18"/>
  <c r="C25" i="18"/>
  <c r="F25" i="18" s="1"/>
  <c r="I24" i="18"/>
  <c r="G24" i="18"/>
  <c r="C24" i="18"/>
  <c r="F24" i="18" s="1"/>
  <c r="I23" i="18"/>
  <c r="G23" i="18"/>
  <c r="C23" i="18"/>
  <c r="F23" i="18" s="1"/>
  <c r="I22" i="18"/>
  <c r="G22" i="18"/>
  <c r="C22" i="18"/>
  <c r="F22" i="18" s="1"/>
  <c r="I21" i="18"/>
  <c r="G21" i="18"/>
  <c r="C21" i="18"/>
  <c r="F21" i="18" s="1"/>
  <c r="I20" i="18"/>
  <c r="G20" i="18"/>
  <c r="C20" i="18"/>
  <c r="F20" i="18" s="1"/>
  <c r="I19" i="18"/>
  <c r="G19" i="18"/>
  <c r="C19" i="18"/>
  <c r="F19" i="18" s="1"/>
  <c r="I18" i="18"/>
  <c r="G18" i="18"/>
  <c r="C18" i="18"/>
  <c r="F18" i="18" s="1"/>
  <c r="I17" i="18"/>
  <c r="G17" i="18"/>
  <c r="C17" i="18"/>
  <c r="F17" i="18" s="1"/>
  <c r="I16" i="18"/>
  <c r="G16" i="18"/>
  <c r="C16" i="18"/>
  <c r="F16" i="18" s="1"/>
  <c r="I15" i="18"/>
  <c r="G15" i="18"/>
  <c r="C15" i="18"/>
  <c r="F15" i="18" s="1"/>
  <c r="I14" i="18"/>
  <c r="G14" i="18"/>
  <c r="C14" i="18"/>
  <c r="F14" i="18" s="1"/>
  <c r="I13" i="18"/>
  <c r="G13" i="18"/>
  <c r="C13" i="18"/>
  <c r="F13" i="18" s="1"/>
  <c r="I12" i="18"/>
  <c r="G12" i="18"/>
  <c r="C12" i="18"/>
  <c r="F12" i="18" s="1"/>
  <c r="I11" i="18"/>
  <c r="G11" i="18"/>
  <c r="C11" i="18"/>
  <c r="F11" i="18" s="1"/>
  <c r="I10" i="18"/>
  <c r="G10" i="18"/>
  <c r="C10" i="18"/>
  <c r="F10" i="18" s="1"/>
  <c r="I9" i="18"/>
  <c r="G9" i="18"/>
  <c r="C9" i="18"/>
  <c r="F9" i="18" s="1"/>
  <c r="I8" i="18"/>
  <c r="G8" i="18"/>
  <c r="C8" i="18"/>
  <c r="F8" i="18" s="1"/>
  <c r="I7" i="18"/>
  <c r="G7" i="18"/>
  <c r="C7" i="18"/>
  <c r="F7" i="18" s="1"/>
  <c r="I6" i="18"/>
  <c r="G6" i="18"/>
  <c r="C6" i="18"/>
  <c r="F6" i="18" s="1"/>
  <c r="I5" i="18"/>
  <c r="G5" i="18"/>
  <c r="C5" i="18"/>
  <c r="F5" i="18" s="1"/>
  <c r="H9" i="18" l="1"/>
  <c r="H13" i="18"/>
  <c r="H21" i="18"/>
  <c r="H11" i="18"/>
  <c r="H15" i="18"/>
  <c r="H19" i="18"/>
  <c r="H23" i="18"/>
  <c r="H45" i="18"/>
  <c r="H6" i="18"/>
  <c r="H10" i="18"/>
  <c r="H18" i="18"/>
  <c r="H26" i="18"/>
  <c r="H27" i="18"/>
  <c r="H31" i="18"/>
  <c r="H35" i="18"/>
  <c r="H39" i="18"/>
  <c r="G53" i="18"/>
  <c r="H8" i="18"/>
  <c r="H29" i="18"/>
  <c r="H37" i="18"/>
  <c r="H50" i="18"/>
  <c r="H7" i="18"/>
  <c r="H14" i="18"/>
  <c r="H20" i="18"/>
  <c r="H24" i="18"/>
  <c r="H25" i="18"/>
  <c r="H30" i="18"/>
  <c r="H36" i="18"/>
  <c r="H40" i="18"/>
  <c r="H41" i="18"/>
  <c r="H46" i="18"/>
  <c r="H52" i="18"/>
  <c r="H5" i="18"/>
  <c r="H12" i="18"/>
  <c r="H16" i="18"/>
  <c r="H17" i="18"/>
  <c r="H22" i="18"/>
  <c r="H28" i="18"/>
  <c r="H32" i="18"/>
  <c r="H33" i="18"/>
  <c r="H38" i="18"/>
  <c r="H44" i="18"/>
  <c r="H48" i="18"/>
  <c r="H49" i="18"/>
  <c r="F53" i="18"/>
  <c r="H53" i="18" s="1"/>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C6" i="17"/>
  <c r="F6" i="17" s="1"/>
  <c r="H6" i="17" s="1"/>
  <c r="C7" i="17"/>
  <c r="F7" i="17" s="1"/>
  <c r="H7" i="17" s="1"/>
  <c r="C8" i="17"/>
  <c r="F8" i="17" s="1"/>
  <c r="H8" i="17" s="1"/>
  <c r="C9" i="17"/>
  <c r="F9" i="17" s="1"/>
  <c r="H9" i="17" s="1"/>
  <c r="C10" i="17"/>
  <c r="F10" i="17" s="1"/>
  <c r="H10" i="17" s="1"/>
  <c r="C11" i="17"/>
  <c r="F11" i="17" s="1"/>
  <c r="H11" i="17" s="1"/>
  <c r="C12" i="17"/>
  <c r="F12" i="17" s="1"/>
  <c r="H12" i="17" s="1"/>
  <c r="C13" i="17"/>
  <c r="F13" i="17" s="1"/>
  <c r="H13" i="17" s="1"/>
  <c r="C14" i="17"/>
  <c r="F14" i="17" s="1"/>
  <c r="H14" i="17" s="1"/>
  <c r="C15" i="17"/>
  <c r="F15" i="17" s="1"/>
  <c r="H15" i="17" s="1"/>
  <c r="C16" i="17"/>
  <c r="F16" i="17" s="1"/>
  <c r="H16" i="17" s="1"/>
  <c r="C17" i="17"/>
  <c r="F17" i="17" s="1"/>
  <c r="H17" i="17" s="1"/>
  <c r="C18" i="17"/>
  <c r="F18" i="17" s="1"/>
  <c r="H18" i="17" s="1"/>
  <c r="C19" i="17"/>
  <c r="F19" i="17" s="1"/>
  <c r="H19" i="17" s="1"/>
  <c r="C20" i="17"/>
  <c r="F20" i="17" s="1"/>
  <c r="H20" i="17" s="1"/>
  <c r="C21" i="17"/>
  <c r="F21" i="17" s="1"/>
  <c r="H21" i="17" s="1"/>
  <c r="C22" i="17"/>
  <c r="F22" i="17" s="1"/>
  <c r="H22" i="17" s="1"/>
  <c r="C23" i="17"/>
  <c r="F23" i="17" s="1"/>
  <c r="H23" i="17" s="1"/>
  <c r="C24" i="17"/>
  <c r="F24" i="17" s="1"/>
  <c r="H24" i="17" s="1"/>
  <c r="C25" i="17"/>
  <c r="F25" i="17" s="1"/>
  <c r="H25" i="17" s="1"/>
  <c r="C26" i="17"/>
  <c r="F26" i="17" s="1"/>
  <c r="H26" i="17" s="1"/>
  <c r="C27" i="17"/>
  <c r="F27" i="17" s="1"/>
  <c r="H27" i="17" s="1"/>
  <c r="C28" i="17"/>
  <c r="F28" i="17" s="1"/>
  <c r="H28" i="17" s="1"/>
  <c r="C29" i="17"/>
  <c r="F29" i="17" s="1"/>
  <c r="C30" i="17"/>
  <c r="F30" i="17" s="1"/>
  <c r="H30" i="17" s="1"/>
  <c r="C31" i="17"/>
  <c r="F31" i="17" s="1"/>
  <c r="C32" i="17"/>
  <c r="F32" i="17" s="1"/>
  <c r="C33" i="17"/>
  <c r="F33" i="17" s="1"/>
  <c r="H33" i="17" s="1"/>
  <c r="C34" i="17"/>
  <c r="F34" i="17" s="1"/>
  <c r="H34" i="17" s="1"/>
  <c r="C35" i="17"/>
  <c r="F35" i="17" s="1"/>
  <c r="H35" i="17" s="1"/>
  <c r="C36" i="17"/>
  <c r="F36" i="17" s="1"/>
  <c r="H36" i="17" s="1"/>
  <c r="C37" i="17"/>
  <c r="F37" i="17" s="1"/>
  <c r="H37" i="17" s="1"/>
  <c r="C38" i="17"/>
  <c r="F38" i="17" s="1"/>
  <c r="H38" i="17" s="1"/>
  <c r="C39" i="17"/>
  <c r="F39" i="17" s="1"/>
  <c r="H39" i="17" s="1"/>
  <c r="C40" i="17"/>
  <c r="F40" i="17" s="1"/>
  <c r="H40" i="17" s="1"/>
  <c r="C41" i="17"/>
  <c r="F41" i="17" s="1"/>
  <c r="H41" i="17" s="1"/>
  <c r="C42" i="17"/>
  <c r="F42" i="17" s="1"/>
  <c r="H42" i="17" s="1"/>
  <c r="C43" i="17"/>
  <c r="F43" i="17" s="1"/>
  <c r="H43" i="17" s="1"/>
  <c r="C44" i="17"/>
  <c r="F44" i="17" s="1"/>
  <c r="H44" i="17" s="1"/>
  <c r="C45" i="17"/>
  <c r="F45" i="17" s="1"/>
  <c r="H45" i="17" s="1"/>
  <c r="C46" i="17"/>
  <c r="F46" i="17" s="1"/>
  <c r="H46" i="17" s="1"/>
  <c r="C47" i="17"/>
  <c r="F47" i="17" s="1"/>
  <c r="H47" i="17" s="1"/>
  <c r="C48" i="17"/>
  <c r="F48" i="17" s="1"/>
  <c r="H48" i="17" s="1"/>
  <c r="C49" i="17"/>
  <c r="F49" i="17" s="1"/>
  <c r="H49" i="17" s="1"/>
  <c r="C50" i="17"/>
  <c r="F50" i="17" s="1"/>
  <c r="H50" i="17" s="1"/>
  <c r="C51" i="17"/>
  <c r="F51" i="17" s="1"/>
  <c r="H51" i="17" s="1"/>
  <c r="C52" i="17"/>
  <c r="F52" i="17" s="1"/>
  <c r="H52" i="17" s="1"/>
  <c r="C5" i="17"/>
  <c r="H29" i="17" l="1"/>
  <c r="H32" i="17"/>
  <c r="H31" i="17"/>
  <c r="E53" i="17"/>
  <c r="I5" i="17"/>
  <c r="G5" i="17"/>
  <c r="F5" i="17"/>
  <c r="H5" i="17" s="1"/>
  <c r="G53" i="17" l="1"/>
  <c r="F53" i="17"/>
  <c r="F5" i="16"/>
  <c r="H5" i="16" s="1"/>
  <c r="G5" i="16"/>
  <c r="I5" i="16"/>
  <c r="H53" i="17" l="1"/>
  <c r="E53" i="16"/>
  <c r="I52" i="16"/>
  <c r="G52" i="16"/>
  <c r="F52" i="16"/>
  <c r="I51" i="16"/>
  <c r="G51" i="16"/>
  <c r="F51" i="16"/>
  <c r="I50" i="16"/>
  <c r="G50" i="16"/>
  <c r="F50" i="16"/>
  <c r="I49" i="16"/>
  <c r="G49" i="16"/>
  <c r="F49" i="16"/>
  <c r="I48" i="16"/>
  <c r="G48" i="16"/>
  <c r="F48" i="16"/>
  <c r="I47" i="16"/>
  <c r="G47" i="16"/>
  <c r="F47" i="16"/>
  <c r="I46" i="16"/>
  <c r="G46" i="16"/>
  <c r="F46" i="16"/>
  <c r="I45" i="16"/>
  <c r="G45" i="16"/>
  <c r="F45" i="16"/>
  <c r="I44" i="16"/>
  <c r="G44" i="16"/>
  <c r="F44" i="16"/>
  <c r="I43" i="16"/>
  <c r="G43" i="16"/>
  <c r="F43" i="16"/>
  <c r="I42" i="16"/>
  <c r="G42" i="16"/>
  <c r="F42" i="16"/>
  <c r="I41" i="16"/>
  <c r="G41" i="16"/>
  <c r="F41" i="16"/>
  <c r="I40" i="16"/>
  <c r="G40" i="16"/>
  <c r="F40" i="16"/>
  <c r="I39" i="16"/>
  <c r="G39" i="16"/>
  <c r="F39" i="16"/>
  <c r="I38" i="16"/>
  <c r="G38" i="16"/>
  <c r="F38" i="16"/>
  <c r="I37" i="16"/>
  <c r="G37" i="16"/>
  <c r="F37" i="16"/>
  <c r="I36" i="16"/>
  <c r="G36" i="16"/>
  <c r="F36" i="16"/>
  <c r="I35" i="16"/>
  <c r="G35" i="16"/>
  <c r="F35" i="16"/>
  <c r="I34" i="16"/>
  <c r="G34" i="16"/>
  <c r="F34" i="16"/>
  <c r="I33" i="16"/>
  <c r="G33" i="16"/>
  <c r="F33" i="16"/>
  <c r="I32" i="16"/>
  <c r="G32" i="16"/>
  <c r="F32" i="16"/>
  <c r="I31" i="16"/>
  <c r="G31" i="16"/>
  <c r="F31" i="16"/>
  <c r="I30" i="16"/>
  <c r="G30" i="16"/>
  <c r="F30" i="16"/>
  <c r="I29" i="16"/>
  <c r="G29" i="16"/>
  <c r="F29" i="16"/>
  <c r="I28" i="16"/>
  <c r="G28" i="16"/>
  <c r="F28" i="16"/>
  <c r="I27" i="16"/>
  <c r="G27" i="16"/>
  <c r="F27" i="16"/>
  <c r="I26" i="16"/>
  <c r="G26" i="16"/>
  <c r="F26" i="16"/>
  <c r="I25" i="16"/>
  <c r="G25" i="16"/>
  <c r="F25" i="16"/>
  <c r="I24" i="16"/>
  <c r="G24" i="16"/>
  <c r="F24" i="16"/>
  <c r="I23" i="16"/>
  <c r="G23" i="16"/>
  <c r="F23" i="16"/>
  <c r="I22" i="16"/>
  <c r="G22" i="16"/>
  <c r="F22" i="16"/>
  <c r="I21" i="16"/>
  <c r="G21" i="16"/>
  <c r="F21" i="16"/>
  <c r="I20" i="16"/>
  <c r="G20" i="16"/>
  <c r="F20" i="16"/>
  <c r="I19" i="16"/>
  <c r="G19" i="16"/>
  <c r="F19" i="16"/>
  <c r="I18" i="16"/>
  <c r="G18" i="16"/>
  <c r="F18" i="16"/>
  <c r="I17" i="16"/>
  <c r="G17" i="16"/>
  <c r="F17" i="16"/>
  <c r="I16" i="16"/>
  <c r="G16" i="16"/>
  <c r="F16" i="16"/>
  <c r="I15" i="16"/>
  <c r="G15" i="16"/>
  <c r="F15" i="16"/>
  <c r="I14" i="16"/>
  <c r="G14" i="16"/>
  <c r="F14" i="16"/>
  <c r="I13" i="16"/>
  <c r="G13" i="16"/>
  <c r="F13" i="16"/>
  <c r="I12" i="16"/>
  <c r="G12" i="16"/>
  <c r="F12" i="16"/>
  <c r="I11" i="16"/>
  <c r="G11" i="16"/>
  <c r="F11" i="16"/>
  <c r="I10" i="16"/>
  <c r="G10" i="16"/>
  <c r="F10" i="16"/>
  <c r="I9" i="16"/>
  <c r="G9" i="16"/>
  <c r="F9" i="16"/>
  <c r="I8" i="16"/>
  <c r="G8" i="16"/>
  <c r="F8" i="16"/>
  <c r="I7" i="16"/>
  <c r="G7" i="16"/>
  <c r="F7" i="16"/>
  <c r="I6" i="16"/>
  <c r="G6" i="16"/>
  <c r="F6" i="16"/>
  <c r="H8" i="16" l="1"/>
  <c r="H12" i="16"/>
  <c r="H16" i="16"/>
  <c r="H20" i="16"/>
  <c r="H24" i="16"/>
  <c r="H28" i="16"/>
  <c r="H32" i="16"/>
  <c r="H36" i="16"/>
  <c r="H40" i="16"/>
  <c r="H44" i="16"/>
  <c r="H48" i="16"/>
  <c r="F53" i="16"/>
  <c r="H6" i="16"/>
  <c r="H10" i="16"/>
  <c r="H14" i="16"/>
  <c r="H18" i="16"/>
  <c r="H22" i="16"/>
  <c r="H26" i="16"/>
  <c r="H30" i="16"/>
  <c r="H34" i="16"/>
  <c r="H38" i="16"/>
  <c r="H42" i="16"/>
  <c r="H9" i="16"/>
  <c r="H13" i="16"/>
  <c r="H17" i="16"/>
  <c r="H21" i="16"/>
  <c r="H25" i="16"/>
  <c r="H29" i="16"/>
  <c r="H33" i="16"/>
  <c r="H37" i="16"/>
  <c r="H41" i="16"/>
  <c r="H45" i="16"/>
  <c r="H49" i="16"/>
  <c r="H52" i="16"/>
  <c r="H7" i="16"/>
  <c r="H11" i="16"/>
  <c r="H15" i="16"/>
  <c r="H19" i="16"/>
  <c r="H23" i="16"/>
  <c r="H27" i="16"/>
  <c r="H31" i="16"/>
  <c r="H35" i="16"/>
  <c r="H39" i="16"/>
  <c r="H43" i="16"/>
  <c r="H47" i="16"/>
  <c r="H51" i="16"/>
  <c r="H46" i="16"/>
  <c r="H50" i="16"/>
  <c r="G53" i="16"/>
  <c r="E53" i="15"/>
  <c r="I52" i="15"/>
  <c r="G52" i="15"/>
  <c r="F52" i="15"/>
  <c r="I51" i="15"/>
  <c r="G51" i="15"/>
  <c r="F51" i="15"/>
  <c r="I50" i="15"/>
  <c r="G50" i="15"/>
  <c r="F50" i="15"/>
  <c r="I49" i="15"/>
  <c r="G49" i="15"/>
  <c r="F49" i="15"/>
  <c r="I48" i="15"/>
  <c r="G48" i="15"/>
  <c r="F48" i="15"/>
  <c r="I47" i="15"/>
  <c r="G47" i="15"/>
  <c r="F47" i="15"/>
  <c r="I46" i="15"/>
  <c r="G46" i="15"/>
  <c r="F46" i="15"/>
  <c r="I45" i="15"/>
  <c r="G45" i="15"/>
  <c r="F45" i="15"/>
  <c r="H45" i="15" s="1"/>
  <c r="I44" i="15"/>
  <c r="G44" i="15"/>
  <c r="F44" i="15"/>
  <c r="I43" i="15"/>
  <c r="G43" i="15"/>
  <c r="F43" i="15"/>
  <c r="I42" i="15"/>
  <c r="G42" i="15"/>
  <c r="F42" i="15"/>
  <c r="I41" i="15"/>
  <c r="G41" i="15"/>
  <c r="F41" i="15"/>
  <c r="I40" i="15"/>
  <c r="G40" i="15"/>
  <c r="F40" i="15"/>
  <c r="I39" i="15"/>
  <c r="G39" i="15"/>
  <c r="F39" i="15"/>
  <c r="H39" i="15" s="1"/>
  <c r="I38" i="15"/>
  <c r="G38" i="15"/>
  <c r="F38" i="15"/>
  <c r="I37" i="15"/>
  <c r="G37" i="15"/>
  <c r="F37" i="15"/>
  <c r="I36" i="15"/>
  <c r="G36" i="15"/>
  <c r="F36" i="15"/>
  <c r="I35" i="15"/>
  <c r="G35" i="15"/>
  <c r="F35" i="15"/>
  <c r="H35" i="15" s="1"/>
  <c r="I34" i="15"/>
  <c r="G34" i="15"/>
  <c r="F34" i="15"/>
  <c r="I33" i="15"/>
  <c r="G33" i="15"/>
  <c r="F33" i="15"/>
  <c r="H33" i="15" s="1"/>
  <c r="I32" i="15"/>
  <c r="G32" i="15"/>
  <c r="F32" i="15"/>
  <c r="I31" i="15"/>
  <c r="G31" i="15"/>
  <c r="F31" i="15"/>
  <c r="H31" i="15" s="1"/>
  <c r="I30" i="15"/>
  <c r="G30" i="15"/>
  <c r="F30" i="15"/>
  <c r="I29" i="15"/>
  <c r="G29" i="15"/>
  <c r="F29" i="15"/>
  <c r="H29" i="15" s="1"/>
  <c r="I28" i="15"/>
  <c r="G28" i="15"/>
  <c r="F28" i="15"/>
  <c r="I27" i="15"/>
  <c r="G27" i="15"/>
  <c r="F27" i="15"/>
  <c r="H27" i="15" s="1"/>
  <c r="I26" i="15"/>
  <c r="G26" i="15"/>
  <c r="F26" i="15"/>
  <c r="I25" i="15"/>
  <c r="G25" i="15"/>
  <c r="F25" i="15"/>
  <c r="I24" i="15"/>
  <c r="G24" i="15"/>
  <c r="F24" i="15"/>
  <c r="I23" i="15"/>
  <c r="G23" i="15"/>
  <c r="F23" i="15"/>
  <c r="H23" i="15" s="1"/>
  <c r="I22" i="15"/>
  <c r="G22" i="15"/>
  <c r="F22" i="15"/>
  <c r="I21" i="15"/>
  <c r="G21" i="15"/>
  <c r="F21" i="15"/>
  <c r="I20" i="15"/>
  <c r="G20" i="15"/>
  <c r="F20" i="15"/>
  <c r="I19" i="15"/>
  <c r="G19" i="15"/>
  <c r="F19" i="15"/>
  <c r="H19" i="15" s="1"/>
  <c r="I18" i="15"/>
  <c r="G18" i="15"/>
  <c r="F18" i="15"/>
  <c r="I17" i="15"/>
  <c r="G17" i="15"/>
  <c r="F17" i="15"/>
  <c r="I16" i="15"/>
  <c r="G16" i="15"/>
  <c r="F16" i="15"/>
  <c r="I15" i="15"/>
  <c r="G15" i="15"/>
  <c r="F15" i="15"/>
  <c r="H15" i="15" s="1"/>
  <c r="I14" i="15"/>
  <c r="G14" i="15"/>
  <c r="F14" i="15"/>
  <c r="I13" i="15"/>
  <c r="G13" i="15"/>
  <c r="F13" i="15"/>
  <c r="I12" i="15"/>
  <c r="G12" i="15"/>
  <c r="F12" i="15"/>
  <c r="I11" i="15"/>
  <c r="G11" i="15"/>
  <c r="F11" i="15"/>
  <c r="H11" i="15" s="1"/>
  <c r="I10" i="15"/>
  <c r="G10" i="15"/>
  <c r="F10" i="15"/>
  <c r="I9" i="15"/>
  <c r="G9" i="15"/>
  <c r="F9" i="15"/>
  <c r="I8" i="15"/>
  <c r="G8" i="15"/>
  <c r="F8" i="15"/>
  <c r="H8" i="15" s="1"/>
  <c r="I7" i="15"/>
  <c r="G7" i="15"/>
  <c r="F7" i="15"/>
  <c r="H7" i="15" s="1"/>
  <c r="I6" i="15"/>
  <c r="G6" i="15"/>
  <c r="F6" i="15"/>
  <c r="I5" i="15"/>
  <c r="G5" i="15"/>
  <c r="F5" i="15"/>
  <c r="H43" i="15" l="1"/>
  <c r="H47" i="15"/>
  <c r="H51" i="15"/>
  <c r="H9" i="15"/>
  <c r="H13" i="15"/>
  <c r="H20" i="15"/>
  <c r="H24" i="15"/>
  <c r="H32" i="15"/>
  <c r="H36" i="15"/>
  <c r="H40" i="15"/>
  <c r="H44" i="15"/>
  <c r="H48" i="15"/>
  <c r="H52" i="15"/>
  <c r="H53" i="16"/>
  <c r="H37" i="15"/>
  <c r="H41" i="15"/>
  <c r="H49" i="15"/>
  <c r="G53" i="15"/>
  <c r="H16" i="15"/>
  <c r="H6" i="15"/>
  <c r="H17" i="15"/>
  <c r="H25" i="15"/>
  <c r="H12" i="15"/>
  <c r="H28" i="15"/>
  <c r="H22" i="15"/>
  <c r="H21" i="15"/>
  <c r="H10" i="15"/>
  <c r="H14" i="15"/>
  <c r="H18" i="15"/>
  <c r="H26" i="15"/>
  <c r="H30" i="15"/>
  <c r="H34" i="15"/>
  <c r="H38" i="15"/>
  <c r="H42" i="15"/>
  <c r="H46" i="15"/>
  <c r="H50" i="15"/>
  <c r="F53" i="15"/>
  <c r="H5" i="15"/>
  <c r="C6" i="14"/>
  <c r="C7" i="14"/>
  <c r="F7" i="14" s="1"/>
  <c r="C8" i="14"/>
  <c r="C9" i="14"/>
  <c r="C10" i="14"/>
  <c r="C11" i="14"/>
  <c r="F11" i="14" s="1"/>
  <c r="H11" i="14" s="1"/>
  <c r="C12" i="14"/>
  <c r="C13" i="14"/>
  <c r="C14" i="14"/>
  <c r="C15" i="14"/>
  <c r="F15" i="14" s="1"/>
  <c r="H15" i="14" s="1"/>
  <c r="C16" i="14"/>
  <c r="C17" i="14"/>
  <c r="C18" i="14"/>
  <c r="C19" i="14"/>
  <c r="F19" i="14" s="1"/>
  <c r="C20" i="14"/>
  <c r="C21" i="14"/>
  <c r="C22" i="14"/>
  <c r="C23" i="14"/>
  <c r="F23" i="14" s="1"/>
  <c r="C24" i="14"/>
  <c r="C25" i="14"/>
  <c r="C26" i="14"/>
  <c r="C27" i="14"/>
  <c r="F27" i="14" s="1"/>
  <c r="H27" i="14" s="1"/>
  <c r="C28" i="14"/>
  <c r="C29" i="14"/>
  <c r="C30" i="14"/>
  <c r="C31" i="14"/>
  <c r="F31" i="14" s="1"/>
  <c r="H31" i="14" s="1"/>
  <c r="C32" i="14"/>
  <c r="C33" i="14"/>
  <c r="C34" i="14"/>
  <c r="C35" i="14"/>
  <c r="F35" i="14" s="1"/>
  <c r="C36" i="14"/>
  <c r="C37" i="14"/>
  <c r="C38" i="14"/>
  <c r="C39" i="14"/>
  <c r="F39" i="14" s="1"/>
  <c r="C40" i="14"/>
  <c r="C41" i="14"/>
  <c r="C42" i="14"/>
  <c r="C43" i="14"/>
  <c r="F43" i="14" s="1"/>
  <c r="C44" i="14"/>
  <c r="C45" i="14"/>
  <c r="F45" i="14" s="1"/>
  <c r="H45" i="14" s="1"/>
  <c r="C46" i="14"/>
  <c r="C47" i="14"/>
  <c r="F47" i="14" s="1"/>
  <c r="H47" i="14" s="1"/>
  <c r="C48" i="14"/>
  <c r="C49" i="14"/>
  <c r="C50" i="14"/>
  <c r="C51" i="14"/>
  <c r="F51" i="14" s="1"/>
  <c r="C52" i="14"/>
  <c r="C5" i="14"/>
  <c r="E53" i="14"/>
  <c r="I52" i="14"/>
  <c r="G52" i="14"/>
  <c r="F52" i="14"/>
  <c r="H52" i="14" s="1"/>
  <c r="I51" i="14"/>
  <c r="G51" i="14"/>
  <c r="I50" i="14"/>
  <c r="G50" i="14"/>
  <c r="F50" i="14"/>
  <c r="I49" i="14"/>
  <c r="G49" i="14"/>
  <c r="F49" i="14"/>
  <c r="H49" i="14" s="1"/>
  <c r="I48" i="14"/>
  <c r="G48" i="14"/>
  <c r="F48" i="14"/>
  <c r="I47" i="14"/>
  <c r="G47" i="14"/>
  <c r="I46" i="14"/>
  <c r="G46" i="14"/>
  <c r="F46" i="14"/>
  <c r="H46" i="14" s="1"/>
  <c r="I45" i="14"/>
  <c r="G45" i="14"/>
  <c r="I44" i="14"/>
  <c r="G44" i="14"/>
  <c r="F44" i="14"/>
  <c r="H44" i="14" s="1"/>
  <c r="I43" i="14"/>
  <c r="G43" i="14"/>
  <c r="I42" i="14"/>
  <c r="G42" i="14"/>
  <c r="F42" i="14"/>
  <c r="I41" i="14"/>
  <c r="G41" i="14"/>
  <c r="F41" i="14"/>
  <c r="H41" i="14" s="1"/>
  <c r="I40" i="14"/>
  <c r="G40" i="14"/>
  <c r="F40" i="14"/>
  <c r="I39" i="14"/>
  <c r="G39" i="14"/>
  <c r="I38" i="14"/>
  <c r="G38" i="14"/>
  <c r="F38" i="14"/>
  <c r="I37" i="14"/>
  <c r="G37" i="14"/>
  <c r="F37" i="14"/>
  <c r="I36" i="14"/>
  <c r="G36" i="14"/>
  <c r="F36" i="14"/>
  <c r="I35" i="14"/>
  <c r="G35" i="14"/>
  <c r="I34" i="14"/>
  <c r="G34" i="14"/>
  <c r="F34" i="14"/>
  <c r="I33" i="14"/>
  <c r="G33" i="14"/>
  <c r="F33" i="14"/>
  <c r="H33" i="14" s="1"/>
  <c r="I32" i="14"/>
  <c r="G32" i="14"/>
  <c r="F32" i="14"/>
  <c r="I31" i="14"/>
  <c r="G31" i="14"/>
  <c r="I30" i="14"/>
  <c r="G30" i="14"/>
  <c r="F30" i="14"/>
  <c r="H30" i="14" s="1"/>
  <c r="I29" i="14"/>
  <c r="G29" i="14"/>
  <c r="F29" i="14"/>
  <c r="I28" i="14"/>
  <c r="G28" i="14"/>
  <c r="F28" i="14"/>
  <c r="H28" i="14" s="1"/>
  <c r="I27" i="14"/>
  <c r="G27" i="14"/>
  <c r="I26" i="14"/>
  <c r="G26" i="14"/>
  <c r="F26" i="14"/>
  <c r="I25" i="14"/>
  <c r="G25" i="14"/>
  <c r="F25" i="14"/>
  <c r="H25" i="14" s="1"/>
  <c r="I24" i="14"/>
  <c r="G24" i="14"/>
  <c r="F24" i="14"/>
  <c r="I23" i="14"/>
  <c r="G23" i="14"/>
  <c r="I22" i="14"/>
  <c r="G22" i="14"/>
  <c r="F22" i="14"/>
  <c r="I21" i="14"/>
  <c r="G21" i="14"/>
  <c r="F21" i="14"/>
  <c r="I20" i="14"/>
  <c r="G20" i="14"/>
  <c r="F20" i="14"/>
  <c r="I19" i="14"/>
  <c r="G19" i="14"/>
  <c r="I18" i="14"/>
  <c r="G18" i="14"/>
  <c r="F18" i="14"/>
  <c r="I17" i="14"/>
  <c r="G17" i="14"/>
  <c r="F17" i="14"/>
  <c r="H17" i="14" s="1"/>
  <c r="I16" i="14"/>
  <c r="G16" i="14"/>
  <c r="F16" i="14"/>
  <c r="I15" i="14"/>
  <c r="G15" i="14"/>
  <c r="I14" i="14"/>
  <c r="G14" i="14"/>
  <c r="F14" i="14"/>
  <c r="H14" i="14" s="1"/>
  <c r="I13" i="14"/>
  <c r="G13" i="14"/>
  <c r="F13" i="14"/>
  <c r="I12" i="14"/>
  <c r="G12" i="14"/>
  <c r="F12" i="14"/>
  <c r="H12" i="14" s="1"/>
  <c r="I11" i="14"/>
  <c r="G11" i="14"/>
  <c r="I10" i="14"/>
  <c r="G10" i="14"/>
  <c r="F10" i="14"/>
  <c r="I9" i="14"/>
  <c r="G9" i="14"/>
  <c r="F9" i="14"/>
  <c r="H9" i="14" s="1"/>
  <c r="I8" i="14"/>
  <c r="G8" i="14"/>
  <c r="F8" i="14"/>
  <c r="I7" i="14"/>
  <c r="G7" i="14"/>
  <c r="I6" i="14"/>
  <c r="G6" i="14"/>
  <c r="F6" i="14"/>
  <c r="I5" i="14"/>
  <c r="G5" i="14"/>
  <c r="F5" i="14"/>
  <c r="H5" i="14" s="1"/>
  <c r="H19" i="14" l="1"/>
  <c r="H8" i="14"/>
  <c r="H18" i="14"/>
  <c r="H24" i="14"/>
  <c r="H34" i="14"/>
  <c r="H40" i="14"/>
  <c r="H35" i="14"/>
  <c r="H10" i="14"/>
  <c r="H13" i="14"/>
  <c r="H16" i="14"/>
  <c r="H26" i="14"/>
  <c r="H29" i="14"/>
  <c r="H32" i="14"/>
  <c r="H42" i="14"/>
  <c r="H48" i="14"/>
  <c r="H53" i="15"/>
  <c r="H21" i="14"/>
  <c r="H37" i="14"/>
  <c r="H43" i="14"/>
  <c r="G53" i="14"/>
  <c r="H6" i="14"/>
  <c r="H7" i="14"/>
  <c r="H20" i="14"/>
  <c r="H22" i="14"/>
  <c r="H23" i="14"/>
  <c r="H36" i="14"/>
  <c r="H38" i="14"/>
  <c r="H39" i="14"/>
  <c r="H50" i="14"/>
  <c r="H51" i="14"/>
  <c r="F53" i="14"/>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7" i="13"/>
  <c r="C48" i="13"/>
  <c r="C49" i="13"/>
  <c r="C50" i="13"/>
  <c r="C51" i="13"/>
  <c r="C52" i="13"/>
  <c r="C5" i="13"/>
  <c r="H53" i="14" l="1"/>
  <c r="G6" i="13"/>
  <c r="G7" i="13"/>
  <c r="G8" i="13"/>
  <c r="G9" i="13"/>
  <c r="G10" i="13"/>
  <c r="G11" i="13"/>
  <c r="G12" i="13"/>
  <c r="G13" i="13"/>
  <c r="G14" i="13"/>
  <c r="G15" i="13"/>
  <c r="G16" i="13"/>
  <c r="G17" i="13"/>
  <c r="G18" i="13"/>
  <c r="G19" i="13"/>
  <c r="G20" i="13"/>
  <c r="G21" i="13"/>
  <c r="G22" i="13"/>
  <c r="G23" i="13"/>
  <c r="G24" i="13"/>
  <c r="G25" i="13"/>
  <c r="G26" i="13"/>
  <c r="G27" i="13"/>
  <c r="G28" i="13"/>
  <c r="G29" i="13"/>
  <c r="G30" i="13"/>
  <c r="G31" i="13"/>
  <c r="G32" i="13"/>
  <c r="G33" i="13"/>
  <c r="G34" i="13"/>
  <c r="G35" i="13"/>
  <c r="G36" i="13"/>
  <c r="G37" i="13"/>
  <c r="G38" i="13"/>
  <c r="G39" i="13"/>
  <c r="G40" i="13"/>
  <c r="G41" i="13"/>
  <c r="G42" i="13"/>
  <c r="G43" i="13"/>
  <c r="G44" i="13"/>
  <c r="G45" i="13"/>
  <c r="G46" i="13"/>
  <c r="G47" i="13"/>
  <c r="G48" i="13"/>
  <c r="G49" i="13"/>
  <c r="G50" i="13"/>
  <c r="G51" i="13"/>
  <c r="G52" i="13"/>
  <c r="F8" i="13"/>
  <c r="F9" i="13"/>
  <c r="H9" i="13" s="1"/>
  <c r="F10" i="13"/>
  <c r="H10" i="13" s="1"/>
  <c r="F11" i="13"/>
  <c r="H11" i="13" s="1"/>
  <c r="F12" i="13"/>
  <c r="F13" i="13"/>
  <c r="H13" i="13" s="1"/>
  <c r="F14" i="13"/>
  <c r="H14" i="13" s="1"/>
  <c r="F15" i="13"/>
  <c r="H15" i="13" s="1"/>
  <c r="F16" i="13"/>
  <c r="F21" i="13"/>
  <c r="H21" i="13" s="1"/>
  <c r="F24" i="13"/>
  <c r="F25" i="13"/>
  <c r="H25" i="13" s="1"/>
  <c r="F26" i="13"/>
  <c r="F27" i="13"/>
  <c r="F28" i="13"/>
  <c r="F29" i="13"/>
  <c r="H29" i="13" s="1"/>
  <c r="F30" i="13"/>
  <c r="F33" i="13"/>
  <c r="H33" i="13" s="1"/>
  <c r="F34" i="13"/>
  <c r="H34" i="13" s="1"/>
  <c r="F35" i="13"/>
  <c r="H35" i="13" s="1"/>
  <c r="F38" i="13"/>
  <c r="H38" i="13" s="1"/>
  <c r="F39" i="13"/>
  <c r="F40" i="13"/>
  <c r="H40" i="13" s="1"/>
  <c r="F41" i="13"/>
  <c r="H41" i="13" s="1"/>
  <c r="F44" i="13"/>
  <c r="F45" i="13"/>
  <c r="H45" i="13" s="1"/>
  <c r="F46" i="13"/>
  <c r="H46" i="13" s="1"/>
  <c r="F47" i="13"/>
  <c r="H47" i="13" s="1"/>
  <c r="F50" i="13"/>
  <c r="H50" i="13" s="1"/>
  <c r="F51" i="13"/>
  <c r="F52" i="13"/>
  <c r="H52" i="13" s="1"/>
  <c r="F6" i="13"/>
  <c r="H6" i="13" s="1"/>
  <c r="F7" i="13"/>
  <c r="H7" i="13" s="1"/>
  <c r="F17" i="13"/>
  <c r="H17" i="13" s="1"/>
  <c r="F18" i="13"/>
  <c r="F19" i="13"/>
  <c r="H19" i="13" s="1"/>
  <c r="F20" i="13"/>
  <c r="F22" i="13"/>
  <c r="H22" i="13" s="1"/>
  <c r="F23" i="13"/>
  <c r="H23" i="13" s="1"/>
  <c r="F31" i="13"/>
  <c r="H31" i="13" s="1"/>
  <c r="F32" i="13"/>
  <c r="F36" i="13"/>
  <c r="F37" i="13"/>
  <c r="H37" i="13" s="1"/>
  <c r="F42" i="13"/>
  <c r="H42" i="13" s="1"/>
  <c r="F43" i="13"/>
  <c r="H43" i="13" s="1"/>
  <c r="F48" i="13"/>
  <c r="F49" i="13"/>
  <c r="H49" i="13" s="1"/>
  <c r="F5" i="13"/>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 i="12"/>
  <c r="E53" i="13"/>
  <c r="I52" i="13"/>
  <c r="I51" i="13"/>
  <c r="I50" i="13"/>
  <c r="I49" i="13"/>
  <c r="I48" i="13"/>
  <c r="I47" i="13"/>
  <c r="I46" i="13"/>
  <c r="I45" i="13"/>
  <c r="I44" i="13"/>
  <c r="I43" i="13"/>
  <c r="I42" i="13"/>
  <c r="I41" i="13"/>
  <c r="I40" i="13"/>
  <c r="I39" i="13"/>
  <c r="I38" i="13"/>
  <c r="I37" i="13"/>
  <c r="I36" i="13"/>
  <c r="I35" i="13"/>
  <c r="I34" i="13"/>
  <c r="I33" i="13"/>
  <c r="I32" i="13"/>
  <c r="I31" i="13"/>
  <c r="I30" i="13"/>
  <c r="I29" i="13"/>
  <c r="I28" i="13"/>
  <c r="I27" i="13"/>
  <c r="I26" i="13"/>
  <c r="I25" i="13"/>
  <c r="I24" i="13"/>
  <c r="I23" i="13"/>
  <c r="I22" i="13"/>
  <c r="I21" i="13"/>
  <c r="I20" i="13"/>
  <c r="I19" i="13"/>
  <c r="I18" i="13"/>
  <c r="I17" i="13"/>
  <c r="I16" i="13"/>
  <c r="I15" i="13"/>
  <c r="I14" i="13"/>
  <c r="I13" i="13"/>
  <c r="I12" i="13"/>
  <c r="I11" i="13"/>
  <c r="I10" i="13"/>
  <c r="I9" i="13"/>
  <c r="I8" i="13"/>
  <c r="I7" i="13"/>
  <c r="I6" i="13"/>
  <c r="I5" i="13"/>
  <c r="G5" i="13"/>
  <c r="H48" i="13" l="1"/>
  <c r="H36" i="13"/>
  <c r="H51" i="13"/>
  <c r="H39" i="13"/>
  <c r="H27" i="13"/>
  <c r="H44" i="13"/>
  <c r="H16" i="13"/>
  <c r="H12" i="13"/>
  <c r="H8" i="13"/>
  <c r="H32" i="13"/>
  <c r="H20" i="13"/>
  <c r="H30" i="13"/>
  <c r="H26" i="13"/>
  <c r="H18" i="13"/>
  <c r="H28" i="13"/>
  <c r="H24" i="13"/>
  <c r="G53" i="13"/>
  <c r="F53" i="13"/>
  <c r="H5" i="13"/>
  <c r="H53" i="13" l="1"/>
  <c r="E53" i="12"/>
  <c r="I52" i="12"/>
  <c r="G52" i="12"/>
  <c r="F52" i="12"/>
  <c r="I51" i="12"/>
  <c r="G51" i="12"/>
  <c r="F51" i="12"/>
  <c r="I50" i="12"/>
  <c r="G50" i="12"/>
  <c r="F50" i="12"/>
  <c r="I49" i="12"/>
  <c r="G49" i="12"/>
  <c r="F49" i="12"/>
  <c r="H49" i="12" s="1"/>
  <c r="I48" i="12"/>
  <c r="G48" i="12"/>
  <c r="F48" i="12"/>
  <c r="I47" i="12"/>
  <c r="G47" i="12"/>
  <c r="F47" i="12"/>
  <c r="I46" i="12"/>
  <c r="G46" i="12"/>
  <c r="F46" i="12"/>
  <c r="H46" i="12" s="1"/>
  <c r="I45" i="12"/>
  <c r="G45" i="12"/>
  <c r="F45" i="12"/>
  <c r="H45" i="12" s="1"/>
  <c r="I44" i="12"/>
  <c r="G44" i="12"/>
  <c r="F44" i="12"/>
  <c r="I43" i="12"/>
  <c r="G43" i="12"/>
  <c r="F43" i="12"/>
  <c r="I42" i="12"/>
  <c r="G42" i="12"/>
  <c r="F42" i="12"/>
  <c r="H42" i="12" s="1"/>
  <c r="I41" i="12"/>
  <c r="G41" i="12"/>
  <c r="F41" i="12"/>
  <c r="H41" i="12" s="1"/>
  <c r="I40" i="12"/>
  <c r="G40" i="12"/>
  <c r="F40" i="12"/>
  <c r="I39" i="12"/>
  <c r="G39" i="12"/>
  <c r="F39" i="12"/>
  <c r="I38" i="12"/>
  <c r="G38" i="12"/>
  <c r="F38" i="12"/>
  <c r="H38" i="12" s="1"/>
  <c r="I37" i="12"/>
  <c r="G37" i="12"/>
  <c r="F37" i="12"/>
  <c r="H37" i="12" s="1"/>
  <c r="I36" i="12"/>
  <c r="G36" i="12"/>
  <c r="F36" i="12"/>
  <c r="I35" i="12"/>
  <c r="G35" i="12"/>
  <c r="F35" i="12"/>
  <c r="I34" i="12"/>
  <c r="G34" i="12"/>
  <c r="F34" i="12"/>
  <c r="H34" i="12" s="1"/>
  <c r="I33" i="12"/>
  <c r="G33" i="12"/>
  <c r="F33" i="12"/>
  <c r="H33" i="12" s="1"/>
  <c r="I32" i="12"/>
  <c r="G32" i="12"/>
  <c r="F32" i="12"/>
  <c r="I31" i="12"/>
  <c r="G31" i="12"/>
  <c r="F31" i="12"/>
  <c r="H31" i="12" s="1"/>
  <c r="I30" i="12"/>
  <c r="G30" i="12"/>
  <c r="F30" i="12"/>
  <c r="H30" i="12" s="1"/>
  <c r="I29" i="12"/>
  <c r="G29" i="12"/>
  <c r="F29" i="12"/>
  <c r="H29" i="12" s="1"/>
  <c r="I28" i="12"/>
  <c r="G28" i="12"/>
  <c r="F28" i="12"/>
  <c r="I27" i="12"/>
  <c r="G27" i="12"/>
  <c r="F27" i="12"/>
  <c r="H27" i="12" s="1"/>
  <c r="I26" i="12"/>
  <c r="G26" i="12"/>
  <c r="F26" i="12"/>
  <c r="H26" i="12" s="1"/>
  <c r="I25" i="12"/>
  <c r="G25" i="12"/>
  <c r="F25" i="12"/>
  <c r="H25" i="12" s="1"/>
  <c r="I24" i="12"/>
  <c r="G24" i="12"/>
  <c r="F24" i="12"/>
  <c r="I23" i="12"/>
  <c r="G23" i="12"/>
  <c r="F23" i="12"/>
  <c r="I22" i="12"/>
  <c r="G22" i="12"/>
  <c r="F22" i="12"/>
  <c r="I21" i="12"/>
  <c r="G21" i="12"/>
  <c r="F21" i="12"/>
  <c r="I20" i="12"/>
  <c r="G20" i="12"/>
  <c r="F20" i="12"/>
  <c r="I19" i="12"/>
  <c r="G19" i="12"/>
  <c r="F19" i="12"/>
  <c r="I18" i="12"/>
  <c r="G18" i="12"/>
  <c r="F18" i="12"/>
  <c r="I17" i="12"/>
  <c r="G17" i="12"/>
  <c r="F17" i="12"/>
  <c r="I16" i="12"/>
  <c r="G16" i="12"/>
  <c r="F16" i="12"/>
  <c r="I15" i="12"/>
  <c r="G15" i="12"/>
  <c r="F15" i="12"/>
  <c r="H15" i="12" s="1"/>
  <c r="I14" i="12"/>
  <c r="G14" i="12"/>
  <c r="F14" i="12"/>
  <c r="I13" i="12"/>
  <c r="G13" i="12"/>
  <c r="F13" i="12"/>
  <c r="H13" i="12" s="1"/>
  <c r="I12" i="12"/>
  <c r="G12" i="12"/>
  <c r="F12" i="12"/>
  <c r="I11" i="12"/>
  <c r="G11" i="12"/>
  <c r="F11" i="12"/>
  <c r="H11" i="12" s="1"/>
  <c r="I10" i="12"/>
  <c r="G10" i="12"/>
  <c r="F10" i="12"/>
  <c r="H10" i="12" s="1"/>
  <c r="I9" i="12"/>
  <c r="G9" i="12"/>
  <c r="F9" i="12"/>
  <c r="H9" i="12" s="1"/>
  <c r="I8" i="12"/>
  <c r="G8" i="12"/>
  <c r="F8" i="12"/>
  <c r="I7" i="12"/>
  <c r="G7" i="12"/>
  <c r="F7" i="12"/>
  <c r="H7" i="12" s="1"/>
  <c r="I6" i="12"/>
  <c r="G6" i="12"/>
  <c r="F6" i="12"/>
  <c r="H6" i="12" s="1"/>
  <c r="I5" i="12"/>
  <c r="G5" i="12"/>
  <c r="F5" i="12"/>
  <c r="H39" i="12" l="1"/>
  <c r="H43" i="12"/>
  <c r="H47" i="12"/>
  <c r="H51" i="12"/>
  <c r="H8" i="12"/>
  <c r="H16" i="12"/>
  <c r="H20" i="12"/>
  <c r="H24" i="12"/>
  <c r="H28" i="12"/>
  <c r="H32" i="12"/>
  <c r="H36" i="12"/>
  <c r="H40" i="12"/>
  <c r="H44" i="12"/>
  <c r="H48" i="12"/>
  <c r="H52" i="12"/>
  <c r="H35" i="12"/>
  <c r="H50" i="12"/>
  <c r="H14" i="12"/>
  <c r="H22" i="12"/>
  <c r="H12" i="12"/>
  <c r="H18" i="12"/>
  <c r="G53" i="12"/>
  <c r="H17" i="12"/>
  <c r="H21" i="12"/>
  <c r="H19" i="12"/>
  <c r="H23" i="12"/>
  <c r="F53" i="12"/>
  <c r="H5" i="12"/>
  <c r="E53" i="11"/>
  <c r="I52" i="11"/>
  <c r="G52" i="11"/>
  <c r="C52" i="11"/>
  <c r="F52" i="11" s="1"/>
  <c r="H52" i="11" s="1"/>
  <c r="I51" i="11"/>
  <c r="G51" i="11"/>
  <c r="C51" i="11"/>
  <c r="F51" i="11" s="1"/>
  <c r="H51" i="11" s="1"/>
  <c r="I50" i="11"/>
  <c r="G50" i="11"/>
  <c r="C50" i="11"/>
  <c r="F50" i="11" s="1"/>
  <c r="I49" i="11"/>
  <c r="G49" i="11"/>
  <c r="C49" i="11"/>
  <c r="F49" i="11" s="1"/>
  <c r="I48" i="11"/>
  <c r="G48" i="11"/>
  <c r="C48" i="11"/>
  <c r="F48" i="11" s="1"/>
  <c r="H48" i="11" s="1"/>
  <c r="I47" i="11"/>
  <c r="G47" i="11"/>
  <c r="C47" i="11"/>
  <c r="F47" i="11" s="1"/>
  <c r="H47" i="11" s="1"/>
  <c r="I46" i="11"/>
  <c r="G46" i="11"/>
  <c r="C46" i="11"/>
  <c r="F46" i="11" s="1"/>
  <c r="I45" i="11"/>
  <c r="G45" i="11"/>
  <c r="C45" i="11"/>
  <c r="F45" i="11" s="1"/>
  <c r="I44" i="11"/>
  <c r="G44" i="11"/>
  <c r="C44" i="11"/>
  <c r="F44" i="11" s="1"/>
  <c r="H44" i="11" s="1"/>
  <c r="I43" i="11"/>
  <c r="G43" i="11"/>
  <c r="C43" i="11"/>
  <c r="F43" i="11" s="1"/>
  <c r="H43" i="11" s="1"/>
  <c r="I42" i="11"/>
  <c r="G42" i="11"/>
  <c r="C42" i="11"/>
  <c r="F42" i="11" s="1"/>
  <c r="I41" i="11"/>
  <c r="G41" i="11"/>
  <c r="C41" i="11"/>
  <c r="F41" i="11" s="1"/>
  <c r="I40" i="11"/>
  <c r="G40" i="11"/>
  <c r="C40" i="11"/>
  <c r="F40" i="11" s="1"/>
  <c r="H40" i="11" s="1"/>
  <c r="I39" i="11"/>
  <c r="G39" i="11"/>
  <c r="C39" i="11"/>
  <c r="F39" i="11" s="1"/>
  <c r="H39" i="11" s="1"/>
  <c r="I38" i="11"/>
  <c r="G38" i="11"/>
  <c r="C38" i="11"/>
  <c r="F38" i="11" s="1"/>
  <c r="I37" i="11"/>
  <c r="G37" i="11"/>
  <c r="C37" i="11"/>
  <c r="F37" i="11" s="1"/>
  <c r="I36" i="11"/>
  <c r="G36" i="11"/>
  <c r="C36" i="11"/>
  <c r="F36" i="11" s="1"/>
  <c r="H36" i="11" s="1"/>
  <c r="I35" i="11"/>
  <c r="G35" i="11"/>
  <c r="C35" i="11"/>
  <c r="F35" i="11" s="1"/>
  <c r="H35" i="11" s="1"/>
  <c r="I34" i="11"/>
  <c r="G34" i="11"/>
  <c r="C34" i="11"/>
  <c r="F34" i="11" s="1"/>
  <c r="I33" i="11"/>
  <c r="G33" i="11"/>
  <c r="C33" i="11"/>
  <c r="F33" i="11" s="1"/>
  <c r="I32" i="11"/>
  <c r="G32" i="11"/>
  <c r="C32" i="11"/>
  <c r="F32" i="11" s="1"/>
  <c r="H32" i="11" s="1"/>
  <c r="I31" i="11"/>
  <c r="G31" i="11"/>
  <c r="C31" i="11"/>
  <c r="F31" i="11" s="1"/>
  <c r="H31" i="11" s="1"/>
  <c r="I30" i="11"/>
  <c r="G30" i="11"/>
  <c r="C30" i="11"/>
  <c r="F30" i="11" s="1"/>
  <c r="I29" i="11"/>
  <c r="G29" i="11"/>
  <c r="C29" i="11"/>
  <c r="F29" i="11" s="1"/>
  <c r="I28" i="11"/>
  <c r="G28" i="11"/>
  <c r="C28" i="11"/>
  <c r="F28" i="11" s="1"/>
  <c r="H28" i="11" s="1"/>
  <c r="I27" i="11"/>
  <c r="G27" i="11"/>
  <c r="C27" i="11"/>
  <c r="F27" i="11" s="1"/>
  <c r="H27" i="11" s="1"/>
  <c r="I26" i="11"/>
  <c r="G26" i="11"/>
  <c r="C26" i="11"/>
  <c r="F26" i="11" s="1"/>
  <c r="I25" i="11"/>
  <c r="G25" i="11"/>
  <c r="C25" i="11"/>
  <c r="F25" i="11" s="1"/>
  <c r="I24" i="11"/>
  <c r="G24" i="11"/>
  <c r="C24" i="11"/>
  <c r="F24" i="11" s="1"/>
  <c r="H24" i="11" s="1"/>
  <c r="I23" i="11"/>
  <c r="G23" i="11"/>
  <c r="C23" i="11"/>
  <c r="F23" i="11" s="1"/>
  <c r="H23" i="11" s="1"/>
  <c r="I22" i="11"/>
  <c r="G22" i="11"/>
  <c r="C22" i="11"/>
  <c r="F22" i="11" s="1"/>
  <c r="I21" i="11"/>
  <c r="G21" i="11"/>
  <c r="C21" i="11"/>
  <c r="F21" i="11" s="1"/>
  <c r="I20" i="11"/>
  <c r="G20" i="11"/>
  <c r="C20" i="11"/>
  <c r="F20" i="11" s="1"/>
  <c r="H20" i="11" s="1"/>
  <c r="I19" i="11"/>
  <c r="G19" i="11"/>
  <c r="C19" i="11"/>
  <c r="F19" i="11" s="1"/>
  <c r="H19" i="11" s="1"/>
  <c r="I18" i="11"/>
  <c r="G18" i="11"/>
  <c r="C18" i="11"/>
  <c r="F18" i="11" s="1"/>
  <c r="I17" i="11"/>
  <c r="G17" i="11"/>
  <c r="C17" i="11"/>
  <c r="F17" i="11" s="1"/>
  <c r="I16" i="11"/>
  <c r="G16" i="11"/>
  <c r="C16" i="11"/>
  <c r="F16" i="11" s="1"/>
  <c r="H16" i="11" s="1"/>
  <c r="I15" i="11"/>
  <c r="G15" i="11"/>
  <c r="C15" i="11"/>
  <c r="F15" i="11" s="1"/>
  <c r="H15" i="11" s="1"/>
  <c r="I14" i="11"/>
  <c r="G14" i="11"/>
  <c r="C14" i="11"/>
  <c r="F14" i="11" s="1"/>
  <c r="I13" i="11"/>
  <c r="G13" i="11"/>
  <c r="C13" i="11"/>
  <c r="F13" i="11" s="1"/>
  <c r="I12" i="11"/>
  <c r="G12" i="11"/>
  <c r="C12" i="11"/>
  <c r="F12" i="11" s="1"/>
  <c r="H12" i="11" s="1"/>
  <c r="I11" i="11"/>
  <c r="G11" i="11"/>
  <c r="C11" i="11"/>
  <c r="F11" i="11" s="1"/>
  <c r="H11" i="11" s="1"/>
  <c r="I10" i="11"/>
  <c r="G10" i="11"/>
  <c r="C10" i="11"/>
  <c r="F10" i="11" s="1"/>
  <c r="I9" i="11"/>
  <c r="G9" i="11"/>
  <c r="C9" i="11"/>
  <c r="F9" i="11" s="1"/>
  <c r="I8" i="11"/>
  <c r="G8" i="11"/>
  <c r="C8" i="11"/>
  <c r="F8" i="11" s="1"/>
  <c r="I7" i="11"/>
  <c r="G7" i="11"/>
  <c r="C7" i="11"/>
  <c r="F7" i="11" s="1"/>
  <c r="H7" i="11" s="1"/>
  <c r="I6" i="11"/>
  <c r="G6" i="11"/>
  <c r="C6" i="11"/>
  <c r="F6" i="11" s="1"/>
  <c r="I5" i="11"/>
  <c r="G5" i="11"/>
  <c r="C5" i="11"/>
  <c r="F5" i="11" s="1"/>
  <c r="H6" i="11" l="1"/>
  <c r="H10" i="11"/>
  <c r="H50" i="11"/>
  <c r="H9" i="11"/>
  <c r="H13" i="11"/>
  <c r="H17" i="11"/>
  <c r="H21" i="11"/>
  <c r="H25" i="11"/>
  <c r="H29" i="11"/>
  <c r="H33" i="11"/>
  <c r="H37" i="11"/>
  <c r="H41" i="11"/>
  <c r="H45" i="11"/>
  <c r="H49" i="11"/>
  <c r="H53" i="12"/>
  <c r="H8" i="11"/>
  <c r="G53" i="11"/>
  <c r="H14" i="11"/>
  <c r="H22" i="11"/>
  <c r="H46" i="11"/>
  <c r="H18" i="11"/>
  <c r="H26" i="11"/>
  <c r="H34" i="11"/>
  <c r="H42" i="11"/>
  <c r="H30" i="11"/>
  <c r="H38" i="11"/>
  <c r="H5" i="11"/>
  <c r="F53" i="11"/>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 i="10"/>
  <c r="H53" i="11" l="1"/>
  <c r="G5" i="10"/>
  <c r="I5" i="10"/>
  <c r="E53" i="10"/>
  <c r="I52" i="10"/>
  <c r="G52" i="10"/>
  <c r="F52" i="10"/>
  <c r="I51" i="10"/>
  <c r="G51" i="10"/>
  <c r="F51" i="10"/>
  <c r="I50" i="10"/>
  <c r="G50" i="10"/>
  <c r="F50" i="10"/>
  <c r="I49" i="10"/>
  <c r="G49" i="10"/>
  <c r="F49" i="10"/>
  <c r="I48" i="10"/>
  <c r="G48" i="10"/>
  <c r="F48" i="10"/>
  <c r="I47" i="10"/>
  <c r="G47" i="10"/>
  <c r="F47" i="10"/>
  <c r="I46" i="10"/>
  <c r="G46" i="10"/>
  <c r="F46" i="10"/>
  <c r="I45" i="10"/>
  <c r="G45" i="10"/>
  <c r="F45" i="10"/>
  <c r="I44" i="10"/>
  <c r="G44" i="10"/>
  <c r="F44" i="10"/>
  <c r="I43" i="10"/>
  <c r="G43" i="10"/>
  <c r="F43" i="10"/>
  <c r="I42" i="10"/>
  <c r="G42" i="10"/>
  <c r="F42" i="10"/>
  <c r="I41" i="10"/>
  <c r="G41" i="10"/>
  <c r="F41" i="10"/>
  <c r="I40" i="10"/>
  <c r="G40" i="10"/>
  <c r="F40" i="10"/>
  <c r="I39" i="10"/>
  <c r="G39" i="10"/>
  <c r="F39" i="10"/>
  <c r="I38" i="10"/>
  <c r="G38" i="10"/>
  <c r="F38" i="10"/>
  <c r="I37" i="10"/>
  <c r="G37" i="10"/>
  <c r="F37" i="10"/>
  <c r="I36" i="10"/>
  <c r="G36" i="10"/>
  <c r="F36" i="10"/>
  <c r="I35" i="10"/>
  <c r="G35" i="10"/>
  <c r="F35" i="10"/>
  <c r="I34" i="10"/>
  <c r="G34" i="10"/>
  <c r="F34" i="10"/>
  <c r="I33" i="10"/>
  <c r="G33" i="10"/>
  <c r="F33" i="10"/>
  <c r="I32" i="10"/>
  <c r="G32" i="10"/>
  <c r="F32" i="10"/>
  <c r="I31" i="10"/>
  <c r="G31" i="10"/>
  <c r="F31" i="10"/>
  <c r="H31" i="10" s="1"/>
  <c r="I30" i="10"/>
  <c r="G30" i="10"/>
  <c r="F30" i="10"/>
  <c r="I29" i="10"/>
  <c r="G29" i="10"/>
  <c r="F29" i="10"/>
  <c r="H29" i="10" s="1"/>
  <c r="I28" i="10"/>
  <c r="G28" i="10"/>
  <c r="F28" i="10"/>
  <c r="I27" i="10"/>
  <c r="G27" i="10"/>
  <c r="F27" i="10"/>
  <c r="H27" i="10" s="1"/>
  <c r="I26" i="10"/>
  <c r="G26" i="10"/>
  <c r="F26" i="10"/>
  <c r="I25" i="10"/>
  <c r="G25" i="10"/>
  <c r="F25" i="10"/>
  <c r="H25" i="10" s="1"/>
  <c r="I24" i="10"/>
  <c r="G24" i="10"/>
  <c r="F24" i="10"/>
  <c r="I23" i="10"/>
  <c r="G23" i="10"/>
  <c r="F23" i="10"/>
  <c r="H23" i="10" s="1"/>
  <c r="I22" i="10"/>
  <c r="G22" i="10"/>
  <c r="F22" i="10"/>
  <c r="I21" i="10"/>
  <c r="G21" i="10"/>
  <c r="F21" i="10"/>
  <c r="I20" i="10"/>
  <c r="G20" i="10"/>
  <c r="F20" i="10"/>
  <c r="I19" i="10"/>
  <c r="G19" i="10"/>
  <c r="F19" i="10"/>
  <c r="H19" i="10" s="1"/>
  <c r="I18" i="10"/>
  <c r="G18" i="10"/>
  <c r="F18" i="10"/>
  <c r="I17" i="10"/>
  <c r="G17" i="10"/>
  <c r="F17" i="10"/>
  <c r="I16" i="10"/>
  <c r="G16" i="10"/>
  <c r="F16" i="10"/>
  <c r="I15" i="10"/>
  <c r="G15" i="10"/>
  <c r="F15" i="10"/>
  <c r="H15" i="10" s="1"/>
  <c r="I14" i="10"/>
  <c r="G14" i="10"/>
  <c r="F14" i="10"/>
  <c r="I13" i="10"/>
  <c r="G13" i="10"/>
  <c r="F13" i="10"/>
  <c r="I12" i="10"/>
  <c r="G12" i="10"/>
  <c r="F12" i="10"/>
  <c r="I11" i="10"/>
  <c r="G11" i="10"/>
  <c r="F11" i="10"/>
  <c r="H11" i="10" s="1"/>
  <c r="I10" i="10"/>
  <c r="G10" i="10"/>
  <c r="F10" i="10"/>
  <c r="I9" i="10"/>
  <c r="G9" i="10"/>
  <c r="F9" i="10"/>
  <c r="H9" i="10" s="1"/>
  <c r="I8" i="10"/>
  <c r="G8" i="10"/>
  <c r="F8" i="10"/>
  <c r="I7" i="10"/>
  <c r="G7" i="10"/>
  <c r="F7" i="10"/>
  <c r="H7" i="10" s="1"/>
  <c r="I6" i="10"/>
  <c r="G6" i="10"/>
  <c r="F6" i="10"/>
  <c r="F5" i="10"/>
  <c r="H5" i="10" s="1"/>
  <c r="H8" i="10" l="1"/>
  <c r="H12" i="10"/>
  <c r="H28" i="10"/>
  <c r="H32" i="10"/>
  <c r="H36" i="10"/>
  <c r="H40" i="10"/>
  <c r="H44" i="10"/>
  <c r="H48" i="10"/>
  <c r="H52" i="10"/>
  <c r="H6" i="10"/>
  <c r="H10" i="10"/>
  <c r="H30" i="10"/>
  <c r="H46" i="10"/>
  <c r="H50" i="10"/>
  <c r="H14" i="10"/>
  <c r="H16" i="10"/>
  <c r="H18" i="10"/>
  <c r="H21" i="10"/>
  <c r="H20" i="10"/>
  <c r="H24" i="10"/>
  <c r="G53" i="10"/>
  <c r="H33" i="10"/>
  <c r="H37" i="10"/>
  <c r="H41" i="10"/>
  <c r="H45" i="10"/>
  <c r="H49" i="10"/>
  <c r="H35" i="10"/>
  <c r="H39" i="10"/>
  <c r="H51" i="10"/>
  <c r="H13" i="10"/>
  <c r="H43" i="10"/>
  <c r="H17" i="10"/>
  <c r="H22" i="10"/>
  <c r="H26" i="10"/>
  <c r="H34" i="10"/>
  <c r="H38" i="10"/>
  <c r="H42" i="10"/>
  <c r="H47" i="10"/>
  <c r="F53" i="10"/>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 i="9"/>
  <c r="H53" i="10" l="1"/>
  <c r="F6" i="9"/>
  <c r="F8" i="9"/>
  <c r="F10" i="9"/>
  <c r="F12" i="9"/>
  <c r="F14" i="9"/>
  <c r="F16" i="9"/>
  <c r="F17" i="9"/>
  <c r="F18" i="9"/>
  <c r="F20" i="9"/>
  <c r="F21" i="9"/>
  <c r="F22" i="9"/>
  <c r="F24" i="9"/>
  <c r="F26" i="9"/>
  <c r="F28" i="9"/>
  <c r="F30" i="9"/>
  <c r="F32" i="9"/>
  <c r="F33" i="9"/>
  <c r="F34" i="9"/>
  <c r="F36" i="9"/>
  <c r="F38" i="9"/>
  <c r="F40" i="9"/>
  <c r="F41" i="9"/>
  <c r="F42" i="9"/>
  <c r="F43" i="9"/>
  <c r="F44" i="9"/>
  <c r="F45" i="9"/>
  <c r="F46" i="9"/>
  <c r="F47" i="9"/>
  <c r="F48" i="9"/>
  <c r="F49" i="9"/>
  <c r="F50" i="9"/>
  <c r="H50" i="9" s="1"/>
  <c r="F52" i="9"/>
  <c r="F5" i="9"/>
  <c r="E53" i="9"/>
  <c r="I52" i="9"/>
  <c r="G52" i="9"/>
  <c r="I51" i="9"/>
  <c r="G51" i="9"/>
  <c r="F51" i="9"/>
  <c r="I50" i="9"/>
  <c r="G50" i="9"/>
  <c r="I49" i="9"/>
  <c r="G49" i="9"/>
  <c r="I48" i="9"/>
  <c r="G48" i="9"/>
  <c r="I47" i="9"/>
  <c r="G47" i="9"/>
  <c r="I46" i="9"/>
  <c r="G46" i="9"/>
  <c r="I45" i="9"/>
  <c r="G45" i="9"/>
  <c r="I44" i="9"/>
  <c r="G44" i="9"/>
  <c r="I43" i="9"/>
  <c r="G43" i="9"/>
  <c r="I42" i="9"/>
  <c r="G42" i="9"/>
  <c r="I41" i="9"/>
  <c r="G41" i="9"/>
  <c r="I40" i="9"/>
  <c r="G40" i="9"/>
  <c r="I39" i="9"/>
  <c r="G39" i="9"/>
  <c r="F39" i="9"/>
  <c r="I38" i="9"/>
  <c r="G38" i="9"/>
  <c r="I37" i="9"/>
  <c r="G37" i="9"/>
  <c r="F37" i="9"/>
  <c r="I36" i="9"/>
  <c r="G36" i="9"/>
  <c r="I35" i="9"/>
  <c r="G35" i="9"/>
  <c r="F35" i="9"/>
  <c r="I34" i="9"/>
  <c r="G34" i="9"/>
  <c r="I33" i="9"/>
  <c r="G33" i="9"/>
  <c r="I32" i="9"/>
  <c r="G32" i="9"/>
  <c r="I31" i="9"/>
  <c r="G31" i="9"/>
  <c r="F31" i="9"/>
  <c r="H31" i="9" s="1"/>
  <c r="I30" i="9"/>
  <c r="G30" i="9"/>
  <c r="I29" i="9"/>
  <c r="G29" i="9"/>
  <c r="F29" i="9"/>
  <c r="I28" i="9"/>
  <c r="G28" i="9"/>
  <c r="I27" i="9"/>
  <c r="G27" i="9"/>
  <c r="F27" i="9"/>
  <c r="I26" i="9"/>
  <c r="G26" i="9"/>
  <c r="I25" i="9"/>
  <c r="G25" i="9"/>
  <c r="F25" i="9"/>
  <c r="H25" i="9" s="1"/>
  <c r="I24" i="9"/>
  <c r="G24" i="9"/>
  <c r="I23" i="9"/>
  <c r="G23" i="9"/>
  <c r="F23" i="9"/>
  <c r="I22" i="9"/>
  <c r="G22" i="9"/>
  <c r="I21" i="9"/>
  <c r="G21" i="9"/>
  <c r="I20" i="9"/>
  <c r="G20" i="9"/>
  <c r="I19" i="9"/>
  <c r="G19" i="9"/>
  <c r="F19" i="9"/>
  <c r="I18" i="9"/>
  <c r="G18" i="9"/>
  <c r="I17" i="9"/>
  <c r="G17" i="9"/>
  <c r="I16" i="9"/>
  <c r="G16" i="9"/>
  <c r="I15" i="9"/>
  <c r="G15" i="9"/>
  <c r="F15" i="9"/>
  <c r="H15" i="9" s="1"/>
  <c r="I14" i="9"/>
  <c r="G14" i="9"/>
  <c r="I13" i="9"/>
  <c r="G13" i="9"/>
  <c r="F13" i="9"/>
  <c r="I12" i="9"/>
  <c r="G12" i="9"/>
  <c r="I11" i="9"/>
  <c r="G11" i="9"/>
  <c r="F11" i="9"/>
  <c r="I10" i="9"/>
  <c r="G10" i="9"/>
  <c r="I9" i="9"/>
  <c r="G9" i="9"/>
  <c r="F9" i="9"/>
  <c r="I8" i="9"/>
  <c r="G8" i="9"/>
  <c r="I7" i="9"/>
  <c r="G7" i="9"/>
  <c r="F7" i="9"/>
  <c r="H7" i="9" s="1"/>
  <c r="I6" i="9"/>
  <c r="G6" i="9"/>
  <c r="I5" i="9"/>
  <c r="G5" i="9"/>
  <c r="H46" i="9" l="1"/>
  <c r="H36" i="9"/>
  <c r="H30" i="9"/>
  <c r="H10" i="9"/>
  <c r="H35" i="9"/>
  <c r="H28" i="9"/>
  <c r="H48" i="9"/>
  <c r="H44" i="9"/>
  <c r="H29" i="9"/>
  <c r="H39" i="9"/>
  <c r="H17" i="9"/>
  <c r="H22" i="9"/>
  <c r="H38" i="9"/>
  <c r="H34" i="9"/>
  <c r="H37" i="9"/>
  <c r="H49" i="9"/>
  <c r="H45" i="9"/>
  <c r="H41" i="9"/>
  <c r="H33" i="9"/>
  <c r="H52" i="9"/>
  <c r="H51" i="9"/>
  <c r="H47" i="9"/>
  <c r="H32" i="9"/>
  <c r="H14" i="9"/>
  <c r="G53" i="9"/>
  <c r="H21" i="9"/>
  <c r="H9" i="9"/>
  <c r="H19" i="9"/>
  <c r="H20" i="9"/>
  <c r="H16" i="9"/>
  <c r="H8" i="9"/>
  <c r="H11" i="9"/>
  <c r="H23" i="9"/>
  <c r="H18" i="9"/>
  <c r="H6" i="9"/>
  <c r="H12" i="9"/>
  <c r="H13" i="9"/>
  <c r="H24" i="9"/>
  <c r="H26" i="9"/>
  <c r="H27" i="9"/>
  <c r="H40" i="9"/>
  <c r="H42" i="9"/>
  <c r="H43" i="9"/>
  <c r="F53" i="9"/>
  <c r="H5" i="9"/>
  <c r="C5" i="8"/>
  <c r="C6" i="8"/>
  <c r="C7" i="8"/>
  <c r="C8" i="8"/>
  <c r="C9" i="8"/>
  <c r="C10" i="8"/>
  <c r="C11" i="8"/>
  <c r="C12" i="8"/>
  <c r="C13" i="8"/>
  <c r="C14" i="8"/>
  <c r="C15" i="8"/>
  <c r="C16" i="8"/>
  <c r="C17" i="8"/>
  <c r="C18" i="8"/>
  <c r="H53" i="9" l="1"/>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F6" i="8"/>
  <c r="F7" i="8"/>
  <c r="F8" i="8"/>
  <c r="F9" i="8"/>
  <c r="F10" i="8"/>
  <c r="F11" i="8"/>
  <c r="F12" i="8"/>
  <c r="F13" i="8"/>
  <c r="F14" i="8"/>
  <c r="F15" i="8"/>
  <c r="F16" i="8"/>
  <c r="F17" i="8"/>
  <c r="F18" i="8"/>
  <c r="F21" i="8"/>
  <c r="F22" i="8"/>
  <c r="F25" i="8"/>
  <c r="F26" i="8"/>
  <c r="F29" i="8"/>
  <c r="F30" i="8"/>
  <c r="F33" i="8"/>
  <c r="F34" i="8"/>
  <c r="F37" i="8"/>
  <c r="F38" i="8"/>
  <c r="F41" i="8"/>
  <c r="F42" i="8"/>
  <c r="F45" i="8"/>
  <c r="F46" i="8"/>
  <c r="F49" i="8"/>
  <c r="F50" i="8"/>
  <c r="C19" i="8"/>
  <c r="F19" i="8" s="1"/>
  <c r="C20" i="8"/>
  <c r="F20" i="8" s="1"/>
  <c r="C21" i="8"/>
  <c r="C22" i="8"/>
  <c r="C23" i="8"/>
  <c r="F23" i="8" s="1"/>
  <c r="C24" i="8"/>
  <c r="F24" i="8" s="1"/>
  <c r="C25" i="8"/>
  <c r="C26" i="8"/>
  <c r="C27" i="8"/>
  <c r="F27" i="8" s="1"/>
  <c r="C28" i="8"/>
  <c r="F28" i="8" s="1"/>
  <c r="C29" i="8"/>
  <c r="C30" i="8"/>
  <c r="C31" i="8"/>
  <c r="F31" i="8" s="1"/>
  <c r="C32" i="8"/>
  <c r="F32" i="8" s="1"/>
  <c r="C33" i="8"/>
  <c r="C34" i="8"/>
  <c r="C35" i="8"/>
  <c r="F35" i="8" s="1"/>
  <c r="C36" i="8"/>
  <c r="F36" i="8" s="1"/>
  <c r="C37" i="8"/>
  <c r="C38" i="8"/>
  <c r="C39" i="8"/>
  <c r="F39" i="8" s="1"/>
  <c r="C40" i="8"/>
  <c r="F40" i="8" s="1"/>
  <c r="C41" i="8"/>
  <c r="C42" i="8"/>
  <c r="C43" i="8"/>
  <c r="F43" i="8" s="1"/>
  <c r="C44" i="8"/>
  <c r="F44" i="8" s="1"/>
  <c r="C45" i="8"/>
  <c r="C46" i="8"/>
  <c r="C47" i="8"/>
  <c r="F47" i="8" s="1"/>
  <c r="C48" i="8"/>
  <c r="F48" i="8" s="1"/>
  <c r="C49" i="8"/>
  <c r="C50" i="8"/>
  <c r="C51" i="8"/>
  <c r="F51" i="8" s="1"/>
  <c r="C52" i="8"/>
  <c r="F52" i="8" s="1"/>
  <c r="F5" i="8" l="1"/>
  <c r="H6" i="8"/>
  <c r="H7" i="8"/>
  <c r="H8" i="8"/>
  <c r="H9" i="8"/>
  <c r="H10" i="8"/>
  <c r="H17" i="8"/>
  <c r="H18" i="8"/>
  <c r="H20" i="8"/>
  <c r="H21" i="8"/>
  <c r="H23" i="8"/>
  <c r="H24" i="8"/>
  <c r="H25" i="8"/>
  <c r="H26" i="8"/>
  <c r="H28" i="8"/>
  <c r="H29" i="8"/>
  <c r="H31" i="8"/>
  <c r="H32" i="8"/>
  <c r="H33" i="8"/>
  <c r="H34" i="8"/>
  <c r="H36" i="8"/>
  <c r="H37" i="8"/>
  <c r="H39" i="8"/>
  <c r="H40" i="8"/>
  <c r="H41" i="8"/>
  <c r="H42" i="8"/>
  <c r="H44" i="8"/>
  <c r="H45" i="8"/>
  <c r="H47" i="8"/>
  <c r="H48" i="8"/>
  <c r="H49" i="8"/>
  <c r="H50" i="8"/>
  <c r="H52" i="8"/>
  <c r="H12" i="8"/>
  <c r="H22" i="8"/>
  <c r="H30" i="8"/>
  <c r="H38" i="8"/>
  <c r="H46" i="8"/>
  <c r="E53" i="8"/>
  <c r="I52" i="8"/>
  <c r="I51" i="8"/>
  <c r="H51" i="8"/>
  <c r="I50" i="8"/>
  <c r="I49" i="8"/>
  <c r="I48" i="8"/>
  <c r="I47" i="8"/>
  <c r="I46" i="8"/>
  <c r="I45" i="8"/>
  <c r="I44" i="8"/>
  <c r="I43" i="8"/>
  <c r="H43" i="8"/>
  <c r="I42" i="8"/>
  <c r="I41" i="8"/>
  <c r="I40" i="8"/>
  <c r="I39" i="8"/>
  <c r="I38" i="8"/>
  <c r="I37" i="8"/>
  <c r="I36" i="8"/>
  <c r="I35" i="8"/>
  <c r="H35" i="8"/>
  <c r="I34" i="8"/>
  <c r="I33" i="8"/>
  <c r="I32" i="8"/>
  <c r="I31" i="8"/>
  <c r="I30" i="8"/>
  <c r="I29" i="8"/>
  <c r="I28" i="8"/>
  <c r="I27" i="8"/>
  <c r="H27" i="8"/>
  <c r="I26" i="8"/>
  <c r="I25" i="8"/>
  <c r="I24" i="8"/>
  <c r="I23" i="8"/>
  <c r="I22" i="8"/>
  <c r="I21" i="8"/>
  <c r="I20" i="8"/>
  <c r="I19" i="8"/>
  <c r="H19" i="8"/>
  <c r="I18" i="8"/>
  <c r="I17" i="8"/>
  <c r="I16" i="8"/>
  <c r="I15" i="8"/>
  <c r="I14" i="8"/>
  <c r="I13" i="8"/>
  <c r="I12" i="8"/>
  <c r="I11" i="8"/>
  <c r="H11" i="8"/>
  <c r="I10" i="8"/>
  <c r="I9" i="8"/>
  <c r="I8" i="8"/>
  <c r="I7" i="8"/>
  <c r="I6" i="8"/>
  <c r="I5" i="8"/>
  <c r="G5" i="8"/>
  <c r="H5" i="8" l="1"/>
  <c r="H16" i="8"/>
  <c r="H15" i="8"/>
  <c r="H13" i="8"/>
  <c r="G53" i="8"/>
  <c r="H14" i="8"/>
  <c r="F53" i="8"/>
  <c r="H53" i="8" l="1"/>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E53" i="6" l="1"/>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G5" i="6"/>
  <c r="F5" i="6"/>
  <c r="H8" i="6" l="1"/>
  <c r="H16" i="6"/>
  <c r="H6" i="6"/>
  <c r="H28" i="6"/>
  <c r="H10" i="6"/>
  <c r="H14" i="6"/>
  <c r="H47" i="6"/>
  <c r="H51" i="6"/>
  <c r="H19" i="6"/>
  <c r="H23" i="6"/>
  <c r="H27" i="6"/>
  <c r="H32" i="6"/>
  <c r="H36" i="6"/>
  <c r="H21" i="6"/>
  <c r="H25" i="6"/>
  <c r="H30" i="6"/>
  <c r="H34" i="6"/>
  <c r="H38" i="6"/>
  <c r="H42" i="6"/>
  <c r="H9" i="6"/>
  <c r="H13" i="6"/>
  <c r="H18" i="6"/>
  <c r="H26" i="6"/>
  <c r="H31" i="6"/>
  <c r="H35" i="6"/>
  <c r="H39" i="6"/>
  <c r="H43" i="6"/>
  <c r="H52" i="6"/>
  <c r="H11" i="6"/>
  <c r="H15" i="6"/>
  <c r="H20" i="6"/>
  <c r="H24" i="6"/>
  <c r="H37" i="6"/>
  <c r="H41" i="6"/>
  <c r="H46" i="6"/>
  <c r="H50" i="6"/>
  <c r="G53" i="6"/>
  <c r="H7" i="6"/>
  <c r="H12" i="6"/>
  <c r="H17" i="6"/>
  <c r="H22" i="6"/>
  <c r="H29" i="6"/>
  <c r="H33" i="6"/>
  <c r="H45" i="6"/>
  <c r="H49" i="6"/>
  <c r="H40" i="6"/>
  <c r="H48" i="6"/>
  <c r="H44" i="6"/>
  <c r="H5" i="6"/>
  <c r="F53" i="6"/>
  <c r="E53" i="5"/>
  <c r="I52" i="5"/>
  <c r="G52" i="5"/>
  <c r="C52" i="5"/>
  <c r="F52" i="5" s="1"/>
  <c r="H52" i="5" s="1"/>
  <c r="I51" i="5"/>
  <c r="G51" i="5"/>
  <c r="C51" i="5"/>
  <c r="F51" i="5" s="1"/>
  <c r="I50" i="5"/>
  <c r="G50" i="5"/>
  <c r="C50" i="5"/>
  <c r="F50" i="5" s="1"/>
  <c r="H50" i="5" s="1"/>
  <c r="I49" i="5"/>
  <c r="G49" i="5"/>
  <c r="C49" i="5"/>
  <c r="F49" i="5" s="1"/>
  <c r="I48" i="5"/>
  <c r="G48" i="5"/>
  <c r="C48" i="5"/>
  <c r="F48" i="5" s="1"/>
  <c r="H48" i="5" s="1"/>
  <c r="I47" i="5"/>
  <c r="G47" i="5"/>
  <c r="C47" i="5"/>
  <c r="F47" i="5" s="1"/>
  <c r="I46" i="5"/>
  <c r="G46" i="5"/>
  <c r="C46" i="5"/>
  <c r="F46" i="5" s="1"/>
  <c r="I45" i="5"/>
  <c r="G45" i="5"/>
  <c r="C45" i="5"/>
  <c r="F45" i="5" s="1"/>
  <c r="H45" i="5" s="1"/>
  <c r="I44" i="5"/>
  <c r="G44" i="5"/>
  <c r="C44" i="5"/>
  <c r="F44" i="5" s="1"/>
  <c r="H44" i="5" s="1"/>
  <c r="I43" i="5"/>
  <c r="G43" i="5"/>
  <c r="C43" i="5"/>
  <c r="F43" i="5" s="1"/>
  <c r="I42" i="5"/>
  <c r="G42" i="5"/>
  <c r="C42" i="5"/>
  <c r="F42" i="5" s="1"/>
  <c r="I41" i="5"/>
  <c r="G41" i="5"/>
  <c r="C41" i="5"/>
  <c r="F41" i="5" s="1"/>
  <c r="H41" i="5" s="1"/>
  <c r="I40" i="5"/>
  <c r="G40" i="5"/>
  <c r="C40" i="5"/>
  <c r="F40" i="5" s="1"/>
  <c r="I39" i="5"/>
  <c r="G39" i="5"/>
  <c r="C39" i="5"/>
  <c r="F39" i="5" s="1"/>
  <c r="H39" i="5" s="1"/>
  <c r="I38" i="5"/>
  <c r="G38" i="5"/>
  <c r="C38" i="5"/>
  <c r="F38" i="5" s="1"/>
  <c r="I37" i="5"/>
  <c r="G37" i="5"/>
  <c r="C37" i="5"/>
  <c r="F37" i="5" s="1"/>
  <c r="I36" i="5"/>
  <c r="G36" i="5"/>
  <c r="C36" i="5"/>
  <c r="F36" i="5" s="1"/>
  <c r="I35" i="5"/>
  <c r="G35" i="5"/>
  <c r="C35" i="5"/>
  <c r="F35" i="5" s="1"/>
  <c r="H35" i="5" s="1"/>
  <c r="I34" i="5"/>
  <c r="G34" i="5"/>
  <c r="C34" i="5"/>
  <c r="F34" i="5" s="1"/>
  <c r="I33" i="5"/>
  <c r="G33" i="5"/>
  <c r="C33" i="5"/>
  <c r="F33" i="5" s="1"/>
  <c r="H33" i="5" s="1"/>
  <c r="I32" i="5"/>
  <c r="G32" i="5"/>
  <c r="C32" i="5"/>
  <c r="F32" i="5" s="1"/>
  <c r="I31" i="5"/>
  <c r="G31" i="5"/>
  <c r="C31" i="5"/>
  <c r="F31" i="5" s="1"/>
  <c r="H31" i="5" s="1"/>
  <c r="I30" i="5"/>
  <c r="G30" i="5"/>
  <c r="C30" i="5"/>
  <c r="F30" i="5" s="1"/>
  <c r="I29" i="5"/>
  <c r="G29" i="5"/>
  <c r="C29" i="5"/>
  <c r="F29" i="5" s="1"/>
  <c r="H29" i="5" s="1"/>
  <c r="I28" i="5"/>
  <c r="G28" i="5"/>
  <c r="C28" i="5"/>
  <c r="F28" i="5" s="1"/>
  <c r="I27" i="5"/>
  <c r="G27" i="5"/>
  <c r="F27" i="5"/>
  <c r="H27" i="5" s="1"/>
  <c r="C27" i="5"/>
  <c r="I26" i="5"/>
  <c r="G26" i="5"/>
  <c r="C26" i="5"/>
  <c r="F26" i="5" s="1"/>
  <c r="I25" i="5"/>
  <c r="G25" i="5"/>
  <c r="C25" i="5"/>
  <c r="F25" i="5" s="1"/>
  <c r="H25" i="5" s="1"/>
  <c r="I24" i="5"/>
  <c r="G24" i="5"/>
  <c r="C24" i="5"/>
  <c r="F24" i="5" s="1"/>
  <c r="H24" i="5" s="1"/>
  <c r="I23" i="5"/>
  <c r="G23" i="5"/>
  <c r="C23" i="5"/>
  <c r="F23" i="5" s="1"/>
  <c r="I22" i="5"/>
  <c r="G22" i="5"/>
  <c r="F22" i="5"/>
  <c r="H22" i="5" s="1"/>
  <c r="C22" i="5"/>
  <c r="I21" i="5"/>
  <c r="G21" i="5"/>
  <c r="C21" i="5"/>
  <c r="F21" i="5" s="1"/>
  <c r="H21" i="5" s="1"/>
  <c r="I20" i="5"/>
  <c r="G20" i="5"/>
  <c r="C20" i="5"/>
  <c r="F20" i="5" s="1"/>
  <c r="H20" i="5" s="1"/>
  <c r="I19" i="5"/>
  <c r="G19" i="5"/>
  <c r="C19" i="5"/>
  <c r="F19" i="5" s="1"/>
  <c r="H19" i="5" s="1"/>
  <c r="I18" i="5"/>
  <c r="G18" i="5"/>
  <c r="C18" i="5"/>
  <c r="F18" i="5" s="1"/>
  <c r="I17" i="5"/>
  <c r="G17" i="5"/>
  <c r="C17" i="5"/>
  <c r="F17" i="5" s="1"/>
  <c r="H17" i="5" s="1"/>
  <c r="I16" i="5"/>
  <c r="G16" i="5"/>
  <c r="C16" i="5"/>
  <c r="F16" i="5" s="1"/>
  <c r="H16" i="5" s="1"/>
  <c r="I15" i="5"/>
  <c r="G15" i="5"/>
  <c r="C15" i="5"/>
  <c r="F15" i="5" s="1"/>
  <c r="H15" i="5" s="1"/>
  <c r="I14" i="5"/>
  <c r="G14" i="5"/>
  <c r="C14" i="5"/>
  <c r="F14" i="5" s="1"/>
  <c r="I13" i="5"/>
  <c r="G13" i="5"/>
  <c r="C13" i="5"/>
  <c r="F13" i="5" s="1"/>
  <c r="H13" i="5" s="1"/>
  <c r="I12" i="5"/>
  <c r="G12" i="5"/>
  <c r="C12" i="5"/>
  <c r="F12" i="5" s="1"/>
  <c r="H12" i="5" s="1"/>
  <c r="I11" i="5"/>
  <c r="G11" i="5"/>
  <c r="C11" i="5"/>
  <c r="F11" i="5" s="1"/>
  <c r="H11" i="5" s="1"/>
  <c r="I10" i="5"/>
  <c r="G10" i="5"/>
  <c r="C10" i="5"/>
  <c r="F10" i="5" s="1"/>
  <c r="I9" i="5"/>
  <c r="G9" i="5"/>
  <c r="C9" i="5"/>
  <c r="F9" i="5" s="1"/>
  <c r="H9" i="5" s="1"/>
  <c r="I8" i="5"/>
  <c r="G8" i="5"/>
  <c r="C8" i="5"/>
  <c r="F8" i="5" s="1"/>
  <c r="H8" i="5" s="1"/>
  <c r="I7" i="5"/>
  <c r="G7" i="5"/>
  <c r="C7" i="5"/>
  <c r="F7" i="5" s="1"/>
  <c r="H7" i="5" s="1"/>
  <c r="I6" i="5"/>
  <c r="G6" i="5"/>
  <c r="C6" i="5"/>
  <c r="F6" i="5" s="1"/>
  <c r="I5" i="5"/>
  <c r="G5" i="5"/>
  <c r="C5" i="5"/>
  <c r="F5" i="5" s="1"/>
  <c r="H30" i="5" l="1"/>
  <c r="H34" i="5"/>
  <c r="H38" i="5"/>
  <c r="H42" i="5"/>
  <c r="H49" i="5"/>
  <c r="G53" i="5"/>
  <c r="H6" i="5"/>
  <c r="H10" i="5"/>
  <c r="H14" i="5"/>
  <c r="H18" i="5"/>
  <c r="H23" i="5"/>
  <c r="H28" i="5"/>
  <c r="H32" i="5"/>
  <c r="H36" i="5"/>
  <c r="H40" i="5"/>
  <c r="H46" i="5"/>
  <c r="H26" i="5"/>
  <c r="H53" i="6"/>
  <c r="H37" i="5"/>
  <c r="H43" i="5"/>
  <c r="H51" i="5"/>
  <c r="H47" i="5"/>
  <c r="H5" i="5"/>
  <c r="F53" i="5"/>
  <c r="H53" i="5" s="1"/>
  <c r="E53" i="4"/>
  <c r="I52" i="4"/>
  <c r="G52" i="4"/>
  <c r="C52" i="4"/>
  <c r="F52" i="4" s="1"/>
  <c r="H52" i="4" s="1"/>
  <c r="I51" i="4"/>
  <c r="G51" i="4"/>
  <c r="C51" i="4"/>
  <c r="F51" i="4" s="1"/>
  <c r="I50" i="4"/>
  <c r="G50" i="4"/>
  <c r="C50" i="4"/>
  <c r="F50" i="4" s="1"/>
  <c r="H50" i="4" s="1"/>
  <c r="I49" i="4"/>
  <c r="G49" i="4"/>
  <c r="C49" i="4"/>
  <c r="F49" i="4" s="1"/>
  <c r="I48" i="4"/>
  <c r="G48" i="4"/>
  <c r="C48" i="4"/>
  <c r="F48" i="4" s="1"/>
  <c r="H48" i="4" s="1"/>
  <c r="I47" i="4"/>
  <c r="G47" i="4"/>
  <c r="C47" i="4"/>
  <c r="F47" i="4" s="1"/>
  <c r="I46" i="4"/>
  <c r="G46" i="4"/>
  <c r="C46" i="4"/>
  <c r="F46" i="4" s="1"/>
  <c r="I45" i="4"/>
  <c r="G45" i="4"/>
  <c r="C45" i="4"/>
  <c r="F45" i="4" s="1"/>
  <c r="I44" i="4"/>
  <c r="G44" i="4"/>
  <c r="C44" i="4"/>
  <c r="F44" i="4" s="1"/>
  <c r="H44" i="4" s="1"/>
  <c r="I43" i="4"/>
  <c r="G43" i="4"/>
  <c r="C43" i="4"/>
  <c r="F43" i="4" s="1"/>
  <c r="I42" i="4"/>
  <c r="G42" i="4"/>
  <c r="C42" i="4"/>
  <c r="F42" i="4" s="1"/>
  <c r="I41" i="4"/>
  <c r="G41" i="4"/>
  <c r="C41" i="4"/>
  <c r="F41" i="4" s="1"/>
  <c r="I40" i="4"/>
  <c r="G40" i="4"/>
  <c r="C40" i="4"/>
  <c r="F40" i="4" s="1"/>
  <c r="H40" i="4" s="1"/>
  <c r="I39" i="4"/>
  <c r="G39" i="4"/>
  <c r="C39" i="4"/>
  <c r="F39" i="4" s="1"/>
  <c r="I38" i="4"/>
  <c r="G38" i="4"/>
  <c r="C38" i="4"/>
  <c r="F38" i="4" s="1"/>
  <c r="I37" i="4"/>
  <c r="G37" i="4"/>
  <c r="C37" i="4"/>
  <c r="F37" i="4" s="1"/>
  <c r="I36" i="4"/>
  <c r="G36" i="4"/>
  <c r="C36" i="4"/>
  <c r="F36" i="4" s="1"/>
  <c r="H36" i="4" s="1"/>
  <c r="I35" i="4"/>
  <c r="G35" i="4"/>
  <c r="C35" i="4"/>
  <c r="F35" i="4" s="1"/>
  <c r="I34" i="4"/>
  <c r="G34" i="4"/>
  <c r="C34" i="4"/>
  <c r="F34" i="4" s="1"/>
  <c r="I33" i="4"/>
  <c r="G33" i="4"/>
  <c r="C33" i="4"/>
  <c r="F33" i="4" s="1"/>
  <c r="I32" i="4"/>
  <c r="G32" i="4"/>
  <c r="C32" i="4"/>
  <c r="F32" i="4" s="1"/>
  <c r="H32" i="4" s="1"/>
  <c r="I31" i="4"/>
  <c r="G31" i="4"/>
  <c r="C31" i="4"/>
  <c r="F31" i="4" s="1"/>
  <c r="I30" i="4"/>
  <c r="G30" i="4"/>
  <c r="C30" i="4"/>
  <c r="F30" i="4" s="1"/>
  <c r="I29" i="4"/>
  <c r="G29" i="4"/>
  <c r="C29" i="4"/>
  <c r="F29" i="4" s="1"/>
  <c r="I28" i="4"/>
  <c r="G28" i="4"/>
  <c r="C28" i="4"/>
  <c r="F28" i="4" s="1"/>
  <c r="H28" i="4" s="1"/>
  <c r="I27" i="4"/>
  <c r="G27" i="4"/>
  <c r="C27" i="4"/>
  <c r="F27" i="4" s="1"/>
  <c r="H27" i="4" s="1"/>
  <c r="I26" i="4"/>
  <c r="G26" i="4"/>
  <c r="C26" i="4"/>
  <c r="F26" i="4" s="1"/>
  <c r="I25" i="4"/>
  <c r="G25" i="4"/>
  <c r="C25" i="4"/>
  <c r="F25" i="4" s="1"/>
  <c r="I24" i="4"/>
  <c r="G24" i="4"/>
  <c r="C24" i="4"/>
  <c r="F24" i="4" s="1"/>
  <c r="I23" i="4"/>
  <c r="G23" i="4"/>
  <c r="C23" i="4"/>
  <c r="F23" i="4" s="1"/>
  <c r="H23" i="4" s="1"/>
  <c r="I22" i="4"/>
  <c r="G22" i="4"/>
  <c r="C22" i="4"/>
  <c r="F22" i="4" s="1"/>
  <c r="I21" i="4"/>
  <c r="G21" i="4"/>
  <c r="C21" i="4"/>
  <c r="F21" i="4" s="1"/>
  <c r="I20" i="4"/>
  <c r="G20" i="4"/>
  <c r="C20" i="4"/>
  <c r="F20" i="4" s="1"/>
  <c r="I19" i="4"/>
  <c r="G19" i="4"/>
  <c r="C19" i="4"/>
  <c r="F19" i="4" s="1"/>
  <c r="H19" i="4" s="1"/>
  <c r="I18" i="4"/>
  <c r="G18" i="4"/>
  <c r="C18" i="4"/>
  <c r="F18" i="4" s="1"/>
  <c r="H18" i="4" s="1"/>
  <c r="I17" i="4"/>
  <c r="G17" i="4"/>
  <c r="C17" i="4"/>
  <c r="F17" i="4" s="1"/>
  <c r="I16" i="4"/>
  <c r="G16" i="4"/>
  <c r="C16" i="4"/>
  <c r="F16" i="4" s="1"/>
  <c r="I15" i="4"/>
  <c r="G15" i="4"/>
  <c r="C15" i="4"/>
  <c r="F15" i="4" s="1"/>
  <c r="I14" i="4"/>
  <c r="G14" i="4"/>
  <c r="C14" i="4"/>
  <c r="F14" i="4" s="1"/>
  <c r="H14" i="4" s="1"/>
  <c r="I13" i="4"/>
  <c r="G13" i="4"/>
  <c r="C13" i="4"/>
  <c r="F13" i="4" s="1"/>
  <c r="I12" i="4"/>
  <c r="G12" i="4"/>
  <c r="C12" i="4"/>
  <c r="F12" i="4" s="1"/>
  <c r="I11" i="4"/>
  <c r="G11" i="4"/>
  <c r="C11" i="4"/>
  <c r="F11" i="4" s="1"/>
  <c r="H11" i="4" s="1"/>
  <c r="I10" i="4"/>
  <c r="G10" i="4"/>
  <c r="C10" i="4"/>
  <c r="F10" i="4" s="1"/>
  <c r="I9" i="4"/>
  <c r="G9" i="4"/>
  <c r="C9" i="4"/>
  <c r="F9" i="4" s="1"/>
  <c r="I8" i="4"/>
  <c r="G8" i="4"/>
  <c r="C8" i="4"/>
  <c r="F8" i="4" s="1"/>
  <c r="I7" i="4"/>
  <c r="G7" i="4"/>
  <c r="C7" i="4"/>
  <c r="F7" i="4" s="1"/>
  <c r="I6" i="4"/>
  <c r="G6" i="4"/>
  <c r="C6" i="4"/>
  <c r="F6" i="4" s="1"/>
  <c r="H6" i="4" s="1"/>
  <c r="I5" i="4"/>
  <c r="G5" i="4"/>
  <c r="C5" i="4"/>
  <c r="F5" i="4" s="1"/>
  <c r="H31" i="4" l="1"/>
  <c r="H35" i="4"/>
  <c r="H39" i="4"/>
  <c r="H43" i="4"/>
  <c r="H5" i="4"/>
  <c r="H9" i="4"/>
  <c r="G53" i="4"/>
  <c r="H8" i="4"/>
  <c r="H13" i="4"/>
  <c r="H17" i="4"/>
  <c r="H22" i="4"/>
  <c r="H26" i="4"/>
  <c r="H30" i="4"/>
  <c r="H34" i="4"/>
  <c r="H46" i="4"/>
  <c r="H7" i="4"/>
  <c r="H12" i="4"/>
  <c r="H16" i="4"/>
  <c r="H21" i="4"/>
  <c r="H25" i="4"/>
  <c r="H37" i="4"/>
  <c r="H41" i="4"/>
  <c r="H45" i="4"/>
  <c r="H49" i="4"/>
  <c r="H10" i="4"/>
  <c r="H15" i="4"/>
  <c r="H20" i="4"/>
  <c r="H24" i="4"/>
  <c r="H29" i="4"/>
  <c r="H33" i="4"/>
  <c r="H38" i="4"/>
  <c r="H42" i="4"/>
  <c r="H47" i="4"/>
  <c r="H51" i="4"/>
  <c r="F53" i="4"/>
  <c r="H53" i="4" s="1"/>
  <c r="E53" i="3"/>
  <c r="I52" i="3"/>
  <c r="G52" i="3"/>
  <c r="C52" i="3"/>
  <c r="F52" i="3" s="1"/>
  <c r="H52" i="3" s="1"/>
  <c r="I51" i="3"/>
  <c r="G51" i="3"/>
  <c r="C51" i="3"/>
  <c r="F51" i="3" s="1"/>
  <c r="H51" i="3" s="1"/>
  <c r="I50" i="3"/>
  <c r="G50" i="3"/>
  <c r="C50" i="3"/>
  <c r="F50" i="3" s="1"/>
  <c r="I49" i="3"/>
  <c r="G49" i="3"/>
  <c r="F49" i="3"/>
  <c r="H49" i="3" s="1"/>
  <c r="C49" i="3"/>
  <c r="I48" i="3"/>
  <c r="G48" i="3"/>
  <c r="F48" i="3"/>
  <c r="H48" i="3" s="1"/>
  <c r="C48" i="3"/>
  <c r="I47" i="3"/>
  <c r="G47" i="3"/>
  <c r="C47" i="3"/>
  <c r="F47" i="3" s="1"/>
  <c r="H47" i="3" s="1"/>
  <c r="I46" i="3"/>
  <c r="G46" i="3"/>
  <c r="C46" i="3"/>
  <c r="F46" i="3" s="1"/>
  <c r="H46" i="3" s="1"/>
  <c r="I45" i="3"/>
  <c r="G45" i="3"/>
  <c r="C45" i="3"/>
  <c r="F45" i="3" s="1"/>
  <c r="H45" i="3" s="1"/>
  <c r="I44" i="3"/>
  <c r="G44" i="3"/>
  <c r="C44" i="3"/>
  <c r="F44" i="3" s="1"/>
  <c r="H44" i="3" s="1"/>
  <c r="I43" i="3"/>
  <c r="G43" i="3"/>
  <c r="C43" i="3"/>
  <c r="F43" i="3" s="1"/>
  <c r="H43" i="3" s="1"/>
  <c r="I42" i="3"/>
  <c r="G42" i="3"/>
  <c r="C42" i="3"/>
  <c r="F42" i="3" s="1"/>
  <c r="I41" i="3"/>
  <c r="G41" i="3"/>
  <c r="F41" i="3"/>
  <c r="H41" i="3" s="1"/>
  <c r="C41" i="3"/>
  <c r="I40" i="3"/>
  <c r="G40" i="3"/>
  <c r="F40" i="3"/>
  <c r="H40" i="3" s="1"/>
  <c r="C40" i="3"/>
  <c r="I39" i="3"/>
  <c r="G39" i="3"/>
  <c r="C39" i="3"/>
  <c r="F39" i="3" s="1"/>
  <c r="H39" i="3" s="1"/>
  <c r="I38" i="3"/>
  <c r="G38" i="3"/>
  <c r="C38" i="3"/>
  <c r="F38" i="3" s="1"/>
  <c r="H38" i="3" s="1"/>
  <c r="I37" i="3"/>
  <c r="G37" i="3"/>
  <c r="C37" i="3"/>
  <c r="F37" i="3" s="1"/>
  <c r="H37" i="3" s="1"/>
  <c r="I36" i="3"/>
  <c r="G36" i="3"/>
  <c r="C36" i="3"/>
  <c r="F36" i="3" s="1"/>
  <c r="H36" i="3" s="1"/>
  <c r="I35" i="3"/>
  <c r="G35" i="3"/>
  <c r="C35" i="3"/>
  <c r="F35" i="3" s="1"/>
  <c r="H35" i="3" s="1"/>
  <c r="I34" i="3"/>
  <c r="G34" i="3"/>
  <c r="C34" i="3"/>
  <c r="F34" i="3" s="1"/>
  <c r="I33" i="3"/>
  <c r="G33" i="3"/>
  <c r="C33" i="3"/>
  <c r="F33" i="3" s="1"/>
  <c r="H33" i="3" s="1"/>
  <c r="I32" i="3"/>
  <c r="G32" i="3"/>
  <c r="C32" i="3"/>
  <c r="F32" i="3" s="1"/>
  <c r="H32" i="3" s="1"/>
  <c r="I31" i="3"/>
  <c r="G31" i="3"/>
  <c r="C31" i="3"/>
  <c r="F31" i="3" s="1"/>
  <c r="H31" i="3" s="1"/>
  <c r="I30" i="3"/>
  <c r="G30" i="3"/>
  <c r="C30" i="3"/>
  <c r="F30" i="3" s="1"/>
  <c r="H30" i="3" s="1"/>
  <c r="I29" i="3"/>
  <c r="G29" i="3"/>
  <c r="C29" i="3"/>
  <c r="F29" i="3" s="1"/>
  <c r="I28" i="3"/>
  <c r="G28" i="3"/>
  <c r="F28" i="3"/>
  <c r="H28" i="3" s="1"/>
  <c r="C28" i="3"/>
  <c r="I27" i="3"/>
  <c r="G27" i="3"/>
  <c r="C27" i="3"/>
  <c r="F27" i="3" s="1"/>
  <c r="H27" i="3" s="1"/>
  <c r="I26" i="3"/>
  <c r="G26" i="3"/>
  <c r="C26" i="3"/>
  <c r="F26" i="3" s="1"/>
  <c r="H26" i="3" s="1"/>
  <c r="I25" i="3"/>
  <c r="G25" i="3"/>
  <c r="C25" i="3"/>
  <c r="F25" i="3" s="1"/>
  <c r="H25" i="3" s="1"/>
  <c r="I24" i="3"/>
  <c r="G24" i="3"/>
  <c r="C24" i="3"/>
  <c r="F24" i="3" s="1"/>
  <c r="H24" i="3" s="1"/>
  <c r="I23" i="3"/>
  <c r="G23" i="3"/>
  <c r="C23" i="3"/>
  <c r="F23" i="3" s="1"/>
  <c r="I22" i="3"/>
  <c r="G22" i="3"/>
  <c r="C22" i="3"/>
  <c r="F22" i="3" s="1"/>
  <c r="H22" i="3" s="1"/>
  <c r="I21" i="3"/>
  <c r="G21" i="3"/>
  <c r="C21" i="3"/>
  <c r="F21" i="3" s="1"/>
  <c r="H21" i="3" s="1"/>
  <c r="I20" i="3"/>
  <c r="G20" i="3"/>
  <c r="C20" i="3"/>
  <c r="F20" i="3" s="1"/>
  <c r="H20" i="3" s="1"/>
  <c r="I19" i="3"/>
  <c r="G19" i="3"/>
  <c r="C19" i="3"/>
  <c r="F19" i="3" s="1"/>
  <c r="H19" i="3" s="1"/>
  <c r="I18" i="3"/>
  <c r="G18" i="3"/>
  <c r="C18" i="3"/>
  <c r="F18" i="3" s="1"/>
  <c r="I17" i="3"/>
  <c r="G17" i="3"/>
  <c r="C17" i="3"/>
  <c r="F17" i="3" s="1"/>
  <c r="H17" i="3" s="1"/>
  <c r="I16" i="3"/>
  <c r="G16" i="3"/>
  <c r="C16" i="3"/>
  <c r="F16" i="3" s="1"/>
  <c r="H16" i="3" s="1"/>
  <c r="I15" i="3"/>
  <c r="G15" i="3"/>
  <c r="C15" i="3"/>
  <c r="F15" i="3" s="1"/>
  <c r="H15" i="3" s="1"/>
  <c r="I14" i="3"/>
  <c r="G14" i="3"/>
  <c r="C14" i="3"/>
  <c r="F14" i="3" s="1"/>
  <c r="H14" i="3" s="1"/>
  <c r="I13" i="3"/>
  <c r="G13" i="3"/>
  <c r="C13" i="3"/>
  <c r="F13" i="3" s="1"/>
  <c r="I12" i="3"/>
  <c r="G12" i="3"/>
  <c r="F12" i="3"/>
  <c r="H12" i="3" s="1"/>
  <c r="C12" i="3"/>
  <c r="I11" i="3"/>
  <c r="G11" i="3"/>
  <c r="C11" i="3"/>
  <c r="F11" i="3" s="1"/>
  <c r="H11" i="3" s="1"/>
  <c r="I10" i="3"/>
  <c r="G10" i="3"/>
  <c r="C10" i="3"/>
  <c r="F10" i="3" s="1"/>
  <c r="H10" i="3" s="1"/>
  <c r="I9" i="3"/>
  <c r="G9" i="3"/>
  <c r="C9" i="3"/>
  <c r="F9" i="3" s="1"/>
  <c r="H9" i="3" s="1"/>
  <c r="I8" i="3"/>
  <c r="G8" i="3"/>
  <c r="C8" i="3"/>
  <c r="F8" i="3" s="1"/>
  <c r="H8" i="3" s="1"/>
  <c r="I7" i="3"/>
  <c r="G7" i="3"/>
  <c r="C7" i="3"/>
  <c r="F7" i="3" s="1"/>
  <c r="H7" i="3" s="1"/>
  <c r="I6" i="3"/>
  <c r="G6" i="3"/>
  <c r="C6" i="3"/>
  <c r="F6" i="3" s="1"/>
  <c r="I5" i="3"/>
  <c r="G5" i="3"/>
  <c r="C5" i="3"/>
  <c r="F5" i="3" s="1"/>
  <c r="G53" i="3" l="1"/>
  <c r="H6" i="3"/>
  <c r="H13" i="3"/>
  <c r="H18" i="3"/>
  <c r="H23" i="3"/>
  <c r="H29" i="3"/>
  <c r="H34" i="3"/>
  <c r="H42" i="3"/>
  <c r="H50" i="3"/>
  <c r="H5" i="3"/>
  <c r="F53" i="3"/>
  <c r="H53" i="3" s="1"/>
  <c r="E53" i="2"/>
  <c r="I52" i="2"/>
  <c r="G52" i="2"/>
  <c r="C52" i="2"/>
  <c r="F52" i="2" s="1"/>
  <c r="H52" i="2" s="1"/>
  <c r="I51" i="2"/>
  <c r="G51" i="2"/>
  <c r="C51" i="2"/>
  <c r="F51" i="2" s="1"/>
  <c r="I50" i="2"/>
  <c r="G50" i="2"/>
  <c r="C50" i="2"/>
  <c r="F50" i="2" s="1"/>
  <c r="I49" i="2"/>
  <c r="G49" i="2"/>
  <c r="C49" i="2"/>
  <c r="F49" i="2" s="1"/>
  <c r="H49" i="2" s="1"/>
  <c r="I48" i="2"/>
  <c r="G48" i="2"/>
  <c r="C48" i="2"/>
  <c r="F48" i="2" s="1"/>
  <c r="H48" i="2" s="1"/>
  <c r="I47" i="2"/>
  <c r="G47" i="2"/>
  <c r="C47" i="2"/>
  <c r="F47" i="2" s="1"/>
  <c r="I46" i="2"/>
  <c r="G46" i="2"/>
  <c r="C46" i="2"/>
  <c r="F46" i="2" s="1"/>
  <c r="H46" i="2" s="1"/>
  <c r="I45" i="2"/>
  <c r="G45" i="2"/>
  <c r="C45" i="2"/>
  <c r="F45" i="2" s="1"/>
  <c r="I44" i="2"/>
  <c r="G44" i="2"/>
  <c r="C44" i="2"/>
  <c r="F44" i="2" s="1"/>
  <c r="H44" i="2" s="1"/>
  <c r="I43" i="2"/>
  <c r="G43" i="2"/>
  <c r="C43" i="2"/>
  <c r="F43" i="2" s="1"/>
  <c r="I42" i="2"/>
  <c r="G42" i="2"/>
  <c r="C42" i="2"/>
  <c r="F42" i="2" s="1"/>
  <c r="H42" i="2" s="1"/>
  <c r="I41" i="2"/>
  <c r="G41" i="2"/>
  <c r="C41" i="2"/>
  <c r="F41" i="2" s="1"/>
  <c r="I40" i="2"/>
  <c r="G40" i="2"/>
  <c r="C40" i="2"/>
  <c r="F40" i="2" s="1"/>
  <c r="H40" i="2" s="1"/>
  <c r="I39" i="2"/>
  <c r="G39" i="2"/>
  <c r="C39" i="2"/>
  <c r="F39" i="2" s="1"/>
  <c r="I38" i="2"/>
  <c r="G38" i="2"/>
  <c r="C38" i="2"/>
  <c r="F38" i="2" s="1"/>
  <c r="H38" i="2" s="1"/>
  <c r="I37" i="2"/>
  <c r="G37" i="2"/>
  <c r="C37" i="2"/>
  <c r="F37" i="2" s="1"/>
  <c r="I36" i="2"/>
  <c r="G36" i="2"/>
  <c r="C36" i="2"/>
  <c r="F36" i="2" s="1"/>
  <c r="H36" i="2" s="1"/>
  <c r="I35" i="2"/>
  <c r="G35" i="2"/>
  <c r="C35" i="2"/>
  <c r="F35" i="2" s="1"/>
  <c r="I34" i="2"/>
  <c r="G34" i="2"/>
  <c r="C34" i="2"/>
  <c r="F34" i="2" s="1"/>
  <c r="H34" i="2" s="1"/>
  <c r="I33" i="2"/>
  <c r="G33" i="2"/>
  <c r="C33" i="2"/>
  <c r="F33" i="2" s="1"/>
  <c r="I32" i="2"/>
  <c r="G32" i="2"/>
  <c r="C32" i="2"/>
  <c r="F32" i="2" s="1"/>
  <c r="H32" i="2" s="1"/>
  <c r="I31" i="2"/>
  <c r="G31" i="2"/>
  <c r="C31" i="2"/>
  <c r="F31" i="2" s="1"/>
  <c r="H31" i="2" s="1"/>
  <c r="I30" i="2"/>
  <c r="G30" i="2"/>
  <c r="C30" i="2"/>
  <c r="F30" i="2" s="1"/>
  <c r="I29" i="2"/>
  <c r="G29" i="2"/>
  <c r="C29" i="2"/>
  <c r="F29" i="2" s="1"/>
  <c r="H29" i="2" s="1"/>
  <c r="I28" i="2"/>
  <c r="G28" i="2"/>
  <c r="C28" i="2"/>
  <c r="F28" i="2" s="1"/>
  <c r="I27" i="2"/>
  <c r="G27" i="2"/>
  <c r="C27" i="2"/>
  <c r="F27" i="2" s="1"/>
  <c r="H27" i="2" s="1"/>
  <c r="I26" i="2"/>
  <c r="G26" i="2"/>
  <c r="C26" i="2"/>
  <c r="F26" i="2" s="1"/>
  <c r="I25" i="2"/>
  <c r="G25" i="2"/>
  <c r="C25" i="2"/>
  <c r="F25" i="2" s="1"/>
  <c r="H25" i="2" s="1"/>
  <c r="I24" i="2"/>
  <c r="G24" i="2"/>
  <c r="C24" i="2"/>
  <c r="F24" i="2" s="1"/>
  <c r="I23" i="2"/>
  <c r="G23" i="2"/>
  <c r="F23" i="2"/>
  <c r="H23" i="2" s="1"/>
  <c r="C23" i="2"/>
  <c r="I22" i="2"/>
  <c r="G22" i="2"/>
  <c r="C22" i="2"/>
  <c r="F22" i="2" s="1"/>
  <c r="H22" i="2" s="1"/>
  <c r="I21" i="2"/>
  <c r="G21" i="2"/>
  <c r="C21" i="2"/>
  <c r="F21" i="2" s="1"/>
  <c r="I20" i="2"/>
  <c r="G20" i="2"/>
  <c r="C20" i="2"/>
  <c r="F20" i="2" s="1"/>
  <c r="I19" i="2"/>
  <c r="G19" i="2"/>
  <c r="C19" i="2"/>
  <c r="F19" i="2" s="1"/>
  <c r="H19" i="2" s="1"/>
  <c r="I18" i="2"/>
  <c r="G18" i="2"/>
  <c r="C18" i="2"/>
  <c r="F18" i="2" s="1"/>
  <c r="I17" i="2"/>
  <c r="G17" i="2"/>
  <c r="C17" i="2"/>
  <c r="F17" i="2" s="1"/>
  <c r="H17" i="2" s="1"/>
  <c r="I16" i="2"/>
  <c r="G16" i="2"/>
  <c r="C16" i="2"/>
  <c r="F16" i="2" s="1"/>
  <c r="I15" i="2"/>
  <c r="G15" i="2"/>
  <c r="F15" i="2"/>
  <c r="H15" i="2" s="1"/>
  <c r="C15" i="2"/>
  <c r="I14" i="2"/>
  <c r="G14" i="2"/>
  <c r="C14" i="2"/>
  <c r="F14" i="2" s="1"/>
  <c r="H14" i="2" s="1"/>
  <c r="I13" i="2"/>
  <c r="G13" i="2"/>
  <c r="C13" i="2"/>
  <c r="F13" i="2" s="1"/>
  <c r="I12" i="2"/>
  <c r="G12" i="2"/>
  <c r="C12" i="2"/>
  <c r="F12" i="2" s="1"/>
  <c r="I11" i="2"/>
  <c r="G11" i="2"/>
  <c r="C11" i="2"/>
  <c r="F11" i="2" s="1"/>
  <c r="H11" i="2" s="1"/>
  <c r="I10" i="2"/>
  <c r="G10" i="2"/>
  <c r="C10" i="2"/>
  <c r="F10" i="2" s="1"/>
  <c r="I9" i="2"/>
  <c r="G9" i="2"/>
  <c r="C9" i="2"/>
  <c r="F9" i="2" s="1"/>
  <c r="H9" i="2" s="1"/>
  <c r="I8" i="2"/>
  <c r="G8" i="2"/>
  <c r="C8" i="2"/>
  <c r="F8" i="2" s="1"/>
  <c r="I7" i="2"/>
  <c r="G7" i="2"/>
  <c r="F7" i="2"/>
  <c r="H7" i="2" s="1"/>
  <c r="C7" i="2"/>
  <c r="I6" i="2"/>
  <c r="G6" i="2"/>
  <c r="C6" i="2"/>
  <c r="F6" i="2" s="1"/>
  <c r="H6" i="2" s="1"/>
  <c r="I5" i="2"/>
  <c r="G5" i="2"/>
  <c r="C5" i="2"/>
  <c r="F5" i="2" s="1"/>
  <c r="H13" i="2" l="1"/>
  <c r="H18" i="2"/>
  <c r="H28" i="2"/>
  <c r="H33" i="2"/>
  <c r="H37" i="2"/>
  <c r="H41" i="2"/>
  <c r="H45" i="2"/>
  <c r="H10" i="2"/>
  <c r="H21" i="2"/>
  <c r="H26" i="2"/>
  <c r="H30" i="2"/>
  <c r="H39" i="2"/>
  <c r="H43" i="2"/>
  <c r="H47" i="2"/>
  <c r="H51" i="2"/>
  <c r="G53" i="2"/>
  <c r="H35" i="2"/>
  <c r="H8" i="2"/>
  <c r="H16" i="2"/>
  <c r="H24" i="2"/>
  <c r="H12" i="2"/>
  <c r="H20" i="2"/>
  <c r="H50" i="2"/>
  <c r="F53" i="2"/>
  <c r="H53" i="2" s="1"/>
  <c r="H5" i="2"/>
  <c r="G5" i="1"/>
  <c r="I5" i="1"/>
  <c r="E53" i="1"/>
  <c r="I52" i="1"/>
  <c r="G52" i="1"/>
  <c r="C52" i="1"/>
  <c r="F52" i="1" s="1"/>
  <c r="H52" i="1" s="1"/>
  <c r="I51" i="1"/>
  <c r="G51" i="1"/>
  <c r="C51" i="1"/>
  <c r="F51" i="1" s="1"/>
  <c r="I50" i="1"/>
  <c r="G50" i="1"/>
  <c r="C50" i="1"/>
  <c r="F50" i="1" s="1"/>
  <c r="I49" i="1"/>
  <c r="G49" i="1"/>
  <c r="C49" i="1"/>
  <c r="F49" i="1" s="1"/>
  <c r="I48" i="1"/>
  <c r="G48" i="1"/>
  <c r="C48" i="1"/>
  <c r="F48" i="1" s="1"/>
  <c r="I47" i="1"/>
  <c r="G47" i="1"/>
  <c r="C47" i="1"/>
  <c r="F47" i="1" s="1"/>
  <c r="I46" i="1"/>
  <c r="G46" i="1"/>
  <c r="C46" i="1"/>
  <c r="F46" i="1" s="1"/>
  <c r="I45" i="1"/>
  <c r="G45" i="1"/>
  <c r="C45" i="1"/>
  <c r="F45" i="1" s="1"/>
  <c r="H45" i="1" s="1"/>
  <c r="I44" i="1"/>
  <c r="G44" i="1"/>
  <c r="C44" i="1"/>
  <c r="F44" i="1" s="1"/>
  <c r="I43" i="1"/>
  <c r="G43" i="1"/>
  <c r="F43" i="1"/>
  <c r="C43" i="1"/>
  <c r="I42" i="1"/>
  <c r="G42" i="1"/>
  <c r="C42" i="1"/>
  <c r="F42" i="1" s="1"/>
  <c r="I41" i="1"/>
  <c r="G41" i="1"/>
  <c r="C41" i="1"/>
  <c r="F41" i="1" s="1"/>
  <c r="I40" i="1"/>
  <c r="G40" i="1"/>
  <c r="C40" i="1"/>
  <c r="F40" i="1" s="1"/>
  <c r="I39" i="1"/>
  <c r="G39" i="1"/>
  <c r="C39" i="1"/>
  <c r="F39" i="1" s="1"/>
  <c r="H39" i="1" s="1"/>
  <c r="I38" i="1"/>
  <c r="G38" i="1"/>
  <c r="C38" i="1"/>
  <c r="F38" i="1" s="1"/>
  <c r="I37" i="1"/>
  <c r="G37" i="1"/>
  <c r="C37" i="1"/>
  <c r="F37" i="1" s="1"/>
  <c r="I36" i="1"/>
  <c r="G36" i="1"/>
  <c r="C36" i="1"/>
  <c r="F36" i="1" s="1"/>
  <c r="I35" i="1"/>
  <c r="G35" i="1"/>
  <c r="C35" i="1"/>
  <c r="F35" i="1" s="1"/>
  <c r="I34" i="1"/>
  <c r="G34" i="1"/>
  <c r="C34" i="1"/>
  <c r="F34" i="1" s="1"/>
  <c r="I33" i="1"/>
  <c r="G33" i="1"/>
  <c r="C33" i="1"/>
  <c r="F33" i="1" s="1"/>
  <c r="H33" i="1" s="1"/>
  <c r="I32" i="1"/>
  <c r="G32" i="1"/>
  <c r="C32" i="1"/>
  <c r="F32" i="1" s="1"/>
  <c r="H32" i="1" s="1"/>
  <c r="I31" i="1"/>
  <c r="G31" i="1"/>
  <c r="C31" i="1"/>
  <c r="F31" i="1" s="1"/>
  <c r="I30" i="1"/>
  <c r="G30" i="1"/>
  <c r="C30" i="1"/>
  <c r="F30" i="1" s="1"/>
  <c r="I29" i="1"/>
  <c r="G29" i="1"/>
  <c r="C29" i="1"/>
  <c r="F29" i="1" s="1"/>
  <c r="I28" i="1"/>
  <c r="G28" i="1"/>
  <c r="C28" i="1"/>
  <c r="F28" i="1" s="1"/>
  <c r="I27" i="1"/>
  <c r="G27" i="1"/>
  <c r="C27" i="1"/>
  <c r="F27" i="1" s="1"/>
  <c r="H27" i="1" s="1"/>
  <c r="I26" i="1"/>
  <c r="G26" i="1"/>
  <c r="C26" i="1"/>
  <c r="F26" i="1" s="1"/>
  <c r="H26" i="1" s="1"/>
  <c r="I25" i="1"/>
  <c r="G25" i="1"/>
  <c r="C25" i="1"/>
  <c r="F25" i="1" s="1"/>
  <c r="I24" i="1"/>
  <c r="G24" i="1"/>
  <c r="C24" i="1"/>
  <c r="F24" i="1" s="1"/>
  <c r="I23" i="1"/>
  <c r="G23" i="1"/>
  <c r="F23" i="1"/>
  <c r="C23" i="1"/>
  <c r="I22" i="1"/>
  <c r="G22" i="1"/>
  <c r="C22" i="1"/>
  <c r="F22" i="1" s="1"/>
  <c r="I21" i="1"/>
  <c r="G21" i="1"/>
  <c r="C21" i="1"/>
  <c r="F21" i="1" s="1"/>
  <c r="I20" i="1"/>
  <c r="G20" i="1"/>
  <c r="C20" i="1"/>
  <c r="F20" i="1" s="1"/>
  <c r="I19" i="1"/>
  <c r="G19" i="1"/>
  <c r="C19" i="1"/>
  <c r="F19" i="1" s="1"/>
  <c r="I18" i="1"/>
  <c r="G18" i="1"/>
  <c r="C18" i="1"/>
  <c r="F18" i="1" s="1"/>
  <c r="H18" i="1" s="1"/>
  <c r="I17" i="1"/>
  <c r="G17" i="1"/>
  <c r="C17" i="1"/>
  <c r="F17" i="1" s="1"/>
  <c r="H17" i="1" s="1"/>
  <c r="I16" i="1"/>
  <c r="G16" i="1"/>
  <c r="C16" i="1"/>
  <c r="F16" i="1" s="1"/>
  <c r="H16" i="1" s="1"/>
  <c r="I15" i="1"/>
  <c r="G15" i="1"/>
  <c r="C15" i="1"/>
  <c r="F15" i="1" s="1"/>
  <c r="I14" i="1"/>
  <c r="G14" i="1"/>
  <c r="C14" i="1"/>
  <c r="F14" i="1" s="1"/>
  <c r="I13" i="1"/>
  <c r="G13" i="1"/>
  <c r="C13" i="1"/>
  <c r="F13" i="1" s="1"/>
  <c r="H13" i="1" s="1"/>
  <c r="I12" i="1"/>
  <c r="G12" i="1"/>
  <c r="C12" i="1"/>
  <c r="F12" i="1" s="1"/>
  <c r="I11" i="1"/>
  <c r="G11" i="1"/>
  <c r="C11" i="1"/>
  <c r="F11" i="1" s="1"/>
  <c r="H11" i="1" s="1"/>
  <c r="I10" i="1"/>
  <c r="G10" i="1"/>
  <c r="C10" i="1"/>
  <c r="F10" i="1" s="1"/>
  <c r="I9" i="1"/>
  <c r="G9" i="1"/>
  <c r="C9" i="1"/>
  <c r="F9" i="1" s="1"/>
  <c r="H9" i="1" s="1"/>
  <c r="I8" i="1"/>
  <c r="G8" i="1"/>
  <c r="C8" i="1"/>
  <c r="F8" i="1" s="1"/>
  <c r="H8" i="1" s="1"/>
  <c r="I7" i="1"/>
  <c r="G7" i="1"/>
  <c r="C7" i="1"/>
  <c r="F7" i="1" s="1"/>
  <c r="I6" i="1"/>
  <c r="G6" i="1"/>
  <c r="C6" i="1"/>
  <c r="F6" i="1" s="1"/>
  <c r="C5" i="1"/>
  <c r="F5" i="1" s="1"/>
  <c r="H5" i="1" s="1"/>
  <c r="H25" i="1" l="1"/>
  <c r="H35" i="1"/>
  <c r="H10" i="1"/>
  <c r="H19" i="1"/>
  <c r="H24" i="1"/>
  <c r="H29" i="1"/>
  <c r="H34" i="1"/>
  <c r="H38" i="1"/>
  <c r="H44" i="1"/>
  <c r="H41" i="1"/>
  <c r="H46" i="1"/>
  <c r="H47" i="1"/>
  <c r="H21" i="1"/>
  <c r="H49" i="1"/>
  <c r="H6" i="1"/>
  <c r="H7" i="1"/>
  <c r="H20" i="1"/>
  <c r="H22" i="1"/>
  <c r="H23" i="1"/>
  <c r="H36" i="1"/>
  <c r="H37" i="1"/>
  <c r="H48" i="1"/>
  <c r="H50" i="1"/>
  <c r="H51" i="1"/>
  <c r="G53" i="1"/>
  <c r="H12" i="1"/>
  <c r="H14" i="1"/>
  <c r="H15" i="1"/>
  <c r="H28" i="1"/>
  <c r="H30" i="1"/>
  <c r="H31" i="1"/>
  <c r="H40" i="1"/>
  <c r="H42" i="1"/>
  <c r="H43" i="1"/>
  <c r="F53" i="1"/>
  <c r="H53" i="1" s="1"/>
</calcChain>
</file>

<file path=xl/sharedStrings.xml><?xml version="1.0" encoding="utf-8"?>
<sst xmlns="http://schemas.openxmlformats.org/spreadsheetml/2006/main" count="552" uniqueCount="176">
  <si>
    <t>Giá HĐ</t>
  </si>
  <si>
    <t>Chu kỳ</t>
  </si>
  <si>
    <t>Sản lượng dự kiến phát</t>
  </si>
  <si>
    <t>Giá biên tham chiếu cho bản chào giá dự kiến</t>
  </si>
  <si>
    <t>Giá CAN</t>
  </si>
  <si>
    <t>Sản lượng hợp đồng (Qc)</t>
  </si>
  <si>
    <t>Doanh thu dự kiến
TT</t>
  </si>
  <si>
    <t>Doanh thu dự kiến
theo HĐ</t>
  </si>
  <si>
    <t>Dự kiến 
chênh lệch</t>
  </si>
  <si>
    <t>Giá huề vốn</t>
  </si>
  <si>
    <t>Tổng doanh thu</t>
  </si>
  <si>
    <r>
      <rPr>
        <b/>
        <sz val="12"/>
        <color indexed="8"/>
        <rFont val="Times New Roman"/>
        <family val="1"/>
      </rPr>
      <t>Trưởng ca</t>
    </r>
    <r>
      <rPr>
        <sz val="12"/>
        <color indexed="8"/>
        <rFont val="Times New Roman"/>
        <family val="1"/>
      </rPr>
      <t>: Phạm Văn Trường.</t>
    </r>
  </si>
  <si>
    <t>Ngày 01/09/2021</t>
  </si>
  <si>
    <t xml:space="preserve">Giá biên chu kỳ tới của ngày  30-8 </t>
  </si>
  <si>
    <r>
      <rPr>
        <b/>
        <sz val="12"/>
        <color indexed="8"/>
        <rFont val="Times New Roman"/>
        <family val="1"/>
      </rPr>
      <t>Lý do</t>
    </r>
    <r>
      <rPr>
        <sz val="12"/>
        <color indexed="8"/>
        <rFont val="Times New Roman"/>
        <family val="1"/>
      </rPr>
      <t>: - Giá biên tham chiếu cho bản chào dự kiến ngày 01-9-2021, lấy giá biên chu kỳ tới của ngày 30-8-2021.</t>
    </r>
  </si>
  <si>
    <t>Dự kiến chào giá: Chạy từ CK 32 - 45 ( Giảm 1 CK so với Qc và chạy thêm 4 CK) .</t>
  </si>
  <si>
    <t>Qc ngày 01/9/2021 có công suất từ ck 36 - 46.</t>
  </si>
  <si>
    <t xml:space="preserve"> - Dự báo phụ tải ngày tới 01-9 giảm so với phụ tải chu kỳ tới ngày 30-8.</t>
  </si>
  <si>
    <t>Ngày 02/09/2021</t>
  </si>
  <si>
    <t>Qc ngày 02/9/2021 có công suất từ ck 36 - 46.</t>
  </si>
  <si>
    <r>
      <rPr>
        <b/>
        <sz val="12"/>
        <color indexed="8"/>
        <rFont val="Times New Roman"/>
        <family val="1"/>
      </rPr>
      <t>Lý do</t>
    </r>
    <r>
      <rPr>
        <sz val="12"/>
        <color indexed="8"/>
        <rFont val="Times New Roman"/>
        <family val="1"/>
      </rPr>
      <t>: - Giá biên tham chiếu cho bản chào dự kiến ngày 02-9-2021, lấy giá biên chu kỳ tới của ngày 30-8-2021.</t>
    </r>
  </si>
  <si>
    <r>
      <rPr>
        <b/>
        <sz val="12"/>
        <color indexed="8"/>
        <rFont val="Times New Roman"/>
        <family val="1"/>
      </rPr>
      <t>Trưởng ca</t>
    </r>
    <r>
      <rPr>
        <sz val="12"/>
        <color indexed="8"/>
        <rFont val="Times New Roman"/>
        <family val="1"/>
      </rPr>
      <t>: Trương Văn Hùng</t>
    </r>
  </si>
  <si>
    <t>Dự kiến chào giá: Chạy từ CK 32 - 46 ( Chạy thêm 4 CK) .</t>
  </si>
  <si>
    <t xml:space="preserve"> - Ngày mai 02-09 nghỉ lễ, trong mùa dịch nên dự kiến giá biên giảm</t>
  </si>
  <si>
    <t xml:space="preserve"> - Dự báo phụ tải ngày tới 02-9 các chu kỳ đêm về sáng giảm thấp</t>
  </si>
  <si>
    <t xml:space="preserve"> - Dự báo thủy văn trên cả nước có mưa rào và giông, cục bộ có nơi mưa vừa, mưa to</t>
  </si>
  <si>
    <t>Ngày 03/09/2021</t>
  </si>
  <si>
    <t>Qc ngày 03/09/2021 có công suất từ ck 36 - 46.</t>
  </si>
  <si>
    <r>
      <rPr>
        <b/>
        <sz val="12"/>
        <color indexed="8"/>
        <rFont val="Times New Roman"/>
        <family val="1"/>
      </rPr>
      <t>Lý do</t>
    </r>
    <r>
      <rPr>
        <sz val="12"/>
        <color indexed="8"/>
        <rFont val="Times New Roman"/>
        <family val="1"/>
      </rPr>
      <t>: - Giá biên tham chiếu cho bản chào dự kiến ngày 03-09-2021, lấy giá biên chu kỳ tới của ngày 30-8-2021.</t>
    </r>
  </si>
  <si>
    <t xml:space="preserve"> - Ngày mai 03-09 đang nghỉ lễ, dịch nên dự kiến giá biên giảm</t>
  </si>
  <si>
    <t xml:space="preserve"> - Dự báo phụ tải ngày tới 03-9 các chu kỳ đêm về sáng có tăng nhẹ so với hôm nay </t>
  </si>
  <si>
    <t xml:space="preserve"> - Dự báo thủy văn trên cả nước có mưa rào và giông, cục bộ có nơi mưa vừa, mưa to. Khu vực miền Bắc nguy cơ xảy ra lũ quét, ngập úng </t>
  </si>
  <si>
    <r>
      <rPr>
        <b/>
        <sz val="12"/>
        <color indexed="8"/>
        <rFont val="Times New Roman"/>
        <family val="1"/>
      </rPr>
      <t>Trưởng ca</t>
    </r>
    <r>
      <rPr>
        <sz val="12"/>
        <color indexed="8"/>
        <rFont val="Times New Roman"/>
        <family val="1"/>
      </rPr>
      <t>: Trần Thanh Tâm</t>
    </r>
  </si>
  <si>
    <t>Ngày 04/09/2021</t>
  </si>
  <si>
    <t xml:space="preserve">Giá biên chu kỳ tới của ngày  02/09 </t>
  </si>
  <si>
    <t>Qc ngày 04/09/2021 có công suất từ ck 36 - 46.</t>
  </si>
  <si>
    <r>
      <rPr>
        <b/>
        <sz val="12"/>
        <color indexed="8"/>
        <rFont val="Times New Roman"/>
        <family val="1"/>
      </rPr>
      <t>Lý do</t>
    </r>
    <r>
      <rPr>
        <sz val="12"/>
        <color indexed="8"/>
        <rFont val="Times New Roman"/>
        <family val="1"/>
      </rPr>
      <t>: - Giá biên tham chiếu cho bản chào dự kiến ngày 04-09-2021, lấy giá biên chu kỳ tới của ngày 02-09-2021.</t>
    </r>
  </si>
  <si>
    <t>Dự kiến chào giá: Chạy từ CK 33 - 46 ( Chạy thêm 3 CK) .</t>
  </si>
  <si>
    <t xml:space="preserve"> - Dự báo phụ tải ngày 04-9 phụ tải tương đương ngày 2- 9.</t>
  </si>
  <si>
    <t xml:space="preserve"> - Dự báo thủy văn trên cả nước có mưa rào và giông, cục bộ có nơi mưa vừa, mưa to. </t>
  </si>
  <si>
    <t>Ngày 05/09/2021</t>
  </si>
  <si>
    <t>Qc ngày 05/09/2021 có công suất từ ck 36 - 46.</t>
  </si>
  <si>
    <r>
      <rPr>
        <b/>
        <sz val="12"/>
        <color indexed="8"/>
        <rFont val="Times New Roman"/>
        <family val="1"/>
      </rPr>
      <t>Lý do</t>
    </r>
    <r>
      <rPr>
        <sz val="12"/>
        <color indexed="8"/>
        <rFont val="Times New Roman"/>
        <family val="1"/>
      </rPr>
      <t>: - Giá biên tham chiếu cho bản chào dự kiến ngày 05-09-2021, lấy giá biên chu kỳ tới của ngày 03-09-2021.</t>
    </r>
  </si>
  <si>
    <t xml:space="preserve"> - Dự báo phụ tải ngày 05-9 phụ tải tương đương ngày 3- 9.</t>
  </si>
  <si>
    <t>Dự kiến chào giá: Chạy từ CK 32 - 48 ( Chạy thêm 6 CK) .</t>
  </si>
  <si>
    <t>Ngày 06/09/2021</t>
  </si>
  <si>
    <r>
      <rPr>
        <b/>
        <sz val="12"/>
        <color indexed="8"/>
        <rFont val="Times New Roman"/>
        <family val="1"/>
      </rPr>
      <t>Trưởng ca</t>
    </r>
    <r>
      <rPr>
        <sz val="12"/>
        <color indexed="8"/>
        <rFont val="Times New Roman"/>
        <family val="1"/>
      </rPr>
      <t>: Phạm Văn Trường</t>
    </r>
  </si>
  <si>
    <r>
      <rPr>
        <b/>
        <sz val="12"/>
        <color indexed="8"/>
        <rFont val="Times New Roman"/>
        <family val="1"/>
      </rPr>
      <t>Lý do</t>
    </r>
    <r>
      <rPr>
        <sz val="12"/>
        <color indexed="8"/>
        <rFont val="Times New Roman"/>
        <family val="1"/>
      </rPr>
      <t>: - Giá biên tham chiếu cho bản chào dự kiến ngày 06-09-2021, lấy giá biên ngày tới của ngày 05-09-2021.</t>
    </r>
  </si>
  <si>
    <t>Qc ngày 06/09/2021 có công suất từ ck 1-6, ck 13-14 và ck 32 - 48.</t>
  </si>
  <si>
    <t xml:space="preserve"> - Dự báo phụ tải ngày 06-9 tương đương các chu kỳ sáng sớm, từ chu kỳ từ 32 -48 phụ tải tăng hơn so với ngày 5- 9.</t>
  </si>
  <si>
    <t xml:space="preserve"> - Dự báo thủy văn trên cả nước ngày mai có mưa rào và giông, cục bộ có nơi mưa vừa, mưa to. </t>
  </si>
  <si>
    <t>Dự kiến chào giá: Chạy từ  CK 1-11; CK 32 - 48 ( Chạy thêm 5 ck )</t>
  </si>
  <si>
    <t>Ngày 07/09/2021</t>
  </si>
  <si>
    <t xml:space="preserve">Giá biên chu kỳ tới của ngày  05/09 </t>
  </si>
  <si>
    <t xml:space="preserve">Giá biên chu kỳ tới của ngày  01/09 </t>
  </si>
  <si>
    <t xml:space="preserve"> - Dự báo phụ tải ngày 07-9 có tăng so với ngày 06-09 </t>
  </si>
  <si>
    <t>Qc ngày 07/09/2021 có công suất từ ck 1-8, ck 11-20 và ck 28 - 48.</t>
  </si>
  <si>
    <r>
      <rPr>
        <b/>
        <sz val="12"/>
        <color indexed="8"/>
        <rFont val="Times New Roman"/>
        <family val="1"/>
      </rPr>
      <t>Lý do</t>
    </r>
    <r>
      <rPr>
        <sz val="12"/>
        <color indexed="8"/>
        <rFont val="Times New Roman"/>
        <family val="1"/>
      </rPr>
      <t>: - Giá biên tham chiếu cho bản chào dự kiến ngày 07-09-2021, lấy giá biên chu kỳ tới của ngày 01-09-2021 giảm 10 %</t>
    </r>
  </si>
  <si>
    <t>Dự kiến chào giá: Chạy từ  CK 1-8  ; CK 28-48, giảm  10 CK so với QC.</t>
  </si>
  <si>
    <t>Ngày 08/09/2021</t>
  </si>
  <si>
    <t xml:space="preserve">Giá biên chu kỳ tới của ngày  07/09 </t>
  </si>
  <si>
    <r>
      <rPr>
        <b/>
        <sz val="12"/>
        <color indexed="8"/>
        <rFont val="Times New Roman"/>
        <family val="1"/>
      </rPr>
      <t>Trưởng ca</t>
    </r>
    <r>
      <rPr>
        <sz val="12"/>
        <color indexed="8"/>
        <rFont val="Times New Roman"/>
        <family val="1"/>
      </rPr>
      <t>: Trương Văn Hùng.</t>
    </r>
  </si>
  <si>
    <t>Qc ngày 08/09/2021 có công suất từ ck 1-8, ck 11-19 và ck 28 - 48.</t>
  </si>
  <si>
    <r>
      <rPr>
        <b/>
        <sz val="12"/>
        <color indexed="8"/>
        <rFont val="Times New Roman"/>
        <family val="1"/>
      </rPr>
      <t>Lý do</t>
    </r>
    <r>
      <rPr>
        <sz val="12"/>
        <color indexed="8"/>
        <rFont val="Times New Roman"/>
        <family val="1"/>
      </rPr>
      <t>: - Giá biên tham chiếu cho bản chào dự kiến ngày 08-09-2021, lấy giá biên chu kỳ tới của ngày 07-09-2021 giảm 10 %</t>
    </r>
  </si>
  <si>
    <t xml:space="preserve"> - Dự báo phụ tải ngày 08-9 có giảm so với ngày 07-09.</t>
  </si>
  <si>
    <t xml:space="preserve"> - Dự báo thủy văn trên cả nước ngày mai có mưa rào và giông, khu vực bắc bộ,bắc trung bộ có mưa vừa và mưa to </t>
  </si>
  <si>
    <t xml:space="preserve"> -Các nhà máy đa mục tiêu huy động tối đa công suất nên khả năng giá biên sẻ giảm</t>
  </si>
  <si>
    <t>Dự kiến chào giá: Chạy từ  CK 1-8  ; CK 25-48, giảm  6 CK so với QC.</t>
  </si>
  <si>
    <t>Ngày 09/09/2021</t>
  </si>
  <si>
    <t xml:space="preserve">Giá biên chu kỳ tới của ngày  08/09 </t>
  </si>
  <si>
    <t>Qc ngày 09/09/2021 có công suất từ ck 1-8, ck 11-20 và ck 28 - 48.</t>
  </si>
  <si>
    <t>Dự kiến chào giá: Chạy từ  CK 1-12  ; CK 28-48, giảm  6 CK so với QC.</t>
  </si>
  <si>
    <r>
      <rPr>
        <b/>
        <sz val="12"/>
        <color indexed="8"/>
        <rFont val="Times New Roman"/>
        <family val="1"/>
      </rPr>
      <t>Lý do</t>
    </r>
    <r>
      <rPr>
        <sz val="12"/>
        <color indexed="8"/>
        <rFont val="Times New Roman"/>
        <family val="1"/>
      </rPr>
      <t xml:space="preserve">: - Giá biên tham chiếu cho bản chào dự kiến ngày 09-09-2021, lấy giá biên chu kỳ tới của ngày 08-09-2021 </t>
    </r>
  </si>
  <si>
    <t xml:space="preserve"> - Dự báo phụ tải ngày 09-9 tương đương ngày 08-09.</t>
  </si>
  <si>
    <t xml:space="preserve"> - Dự báo thủy văn cả nước có mưa, khu vực bắc bộ, thanh hóa đến quảng trị mưa to, có nơi mưa rất to. Khả năng xảy ra lũ quét, ngập úng</t>
  </si>
  <si>
    <t xml:space="preserve"> - Các nhà máy đa mục tiêu huy động gần tối đa công suất </t>
  </si>
  <si>
    <t>Ngày 10/09/2021</t>
  </si>
  <si>
    <r>
      <rPr>
        <b/>
        <sz val="12"/>
        <color indexed="8"/>
        <rFont val="Times New Roman"/>
        <family val="1"/>
      </rPr>
      <t>Trưởng ca</t>
    </r>
    <r>
      <rPr>
        <sz val="12"/>
        <color indexed="8"/>
        <rFont val="Times New Roman"/>
        <family val="1"/>
      </rPr>
      <t>: Trần Thanh Tâm.</t>
    </r>
  </si>
  <si>
    <t>Qc ngày 10/09/2021 có công suất từ ck 1-7, ck 11-20 và ck 29 - 48.</t>
  </si>
  <si>
    <r>
      <rPr>
        <b/>
        <sz val="12"/>
        <color indexed="8"/>
        <rFont val="Times New Roman"/>
        <family val="1"/>
      </rPr>
      <t>Lý do</t>
    </r>
    <r>
      <rPr>
        <sz val="12"/>
        <color indexed="8"/>
        <rFont val="Times New Roman"/>
        <family val="1"/>
      </rPr>
      <t xml:space="preserve">: - Giá biên tham chiếu cho bản chào dự kiến ngày 10-09-2021, lấy giá biên chu kỳ tới của ngày 08-09-2021 </t>
    </r>
  </si>
  <si>
    <t xml:space="preserve"> - Dự báo phụ tải ngày 10-9 tương đương ngày 08-09.</t>
  </si>
  <si>
    <t>Dự kiến chào giá: Chạy từ  CK 1-10  ; CK 30-48, giảm  11 CK so với QC và chạy thêm 3 CK ngoài QC.</t>
  </si>
  <si>
    <t xml:space="preserve">Giá biên chu kỳ tới của ngày  09/09 </t>
  </si>
  <si>
    <t>Qc ngày 11/09/2021 có công suất từ ck 1-7, ck 12-19 và ck 29 - 48.</t>
  </si>
  <si>
    <t>Dự kiến chào giá: Chạy từ  CK 1-11  ; CK 33-48.</t>
  </si>
  <si>
    <r>
      <rPr>
        <b/>
        <sz val="12"/>
        <color indexed="8"/>
        <rFont val="Times New Roman"/>
        <family val="1"/>
      </rPr>
      <t>Lý do</t>
    </r>
    <r>
      <rPr>
        <sz val="12"/>
        <color indexed="8"/>
        <rFont val="Times New Roman"/>
        <family val="1"/>
      </rPr>
      <t xml:space="preserve">: - Giá biên tham chiếu cho bản chào dự kiến ngày 11-09-2021, lấy giá biên chu kỳ tới của ngày 09-09-2021 </t>
    </r>
  </si>
  <si>
    <t xml:space="preserve"> - Dự báo phụ tải ngày 11-9 có cao hơn 1 chút so với ngày 0/9</t>
  </si>
  <si>
    <t xml:space="preserve"> - Dự báo thủy văn cả nước có mưa do ảnh hưởng của cơn bão số 5</t>
  </si>
  <si>
    <t>Từ ck 1 đến ck 17 chạy H1, từ ck 31 đến ck 48 chạy H2</t>
  </si>
  <si>
    <t>Ngày 12/09/2021</t>
  </si>
  <si>
    <t>Qc ngày 12/09/2021 có công suất từ ck 1-7 và ck 33 - 48.</t>
  </si>
  <si>
    <t xml:space="preserve"> - Dự báo phụ tải ngày 12-9 có cao hơn 1 chút so với ngày 08/9</t>
  </si>
  <si>
    <t xml:space="preserve"> - Chào chạy tổ máy  H2</t>
  </si>
  <si>
    <t>Dự kiến chào giá: Chạy từ  CK 1-48  ( Chạy thêm ngoài Qc 25 ck)</t>
  </si>
  <si>
    <r>
      <rPr>
        <b/>
        <sz val="12"/>
        <color indexed="8"/>
        <rFont val="Times New Roman"/>
        <family val="1"/>
      </rPr>
      <t>Lý do</t>
    </r>
    <r>
      <rPr>
        <sz val="12"/>
        <color indexed="8"/>
        <rFont val="Times New Roman"/>
        <family val="1"/>
      </rPr>
      <t xml:space="preserve">: - Giá biên tham chiếu cho bản chào dự kiến ngày 12-09-2021, lấy giá biên chu kỳ tới của ngày 07-09-2021 </t>
    </r>
  </si>
  <si>
    <t xml:space="preserve"> - Dự báo thủy văn cả nước có mưa do ảnh hưởng của cơn bão số 5 và có mưa to đến rất to.</t>
  </si>
  <si>
    <t>Ngày 13/09/2021</t>
  </si>
  <si>
    <t>Qc ngày 13/09/2021 có công suất từ ck 12-17 và ck 31 - 48.</t>
  </si>
  <si>
    <t>Dự kiến chào giá: Chạy từ  CK 1-48  ( Chạy thêm ngoài Qc 24 ck)</t>
  </si>
  <si>
    <t xml:space="preserve"> - Dự báo thủy văn cả nước có mưa do ảnh hưởng của cơn bão số 5 và có nơi mưa to đến rất to.</t>
  </si>
  <si>
    <r>
      <rPr>
        <b/>
        <sz val="12"/>
        <color indexed="8"/>
        <rFont val="Times New Roman"/>
        <family val="1"/>
      </rPr>
      <t>Lý do</t>
    </r>
    <r>
      <rPr>
        <sz val="12"/>
        <color indexed="8"/>
        <rFont val="Times New Roman"/>
        <family val="1"/>
      </rPr>
      <t>: - Giá biên tham chiếu cho bản chào dự kiến ngày 13-09-2021, lấy giá biên chu kỳ tới của ngày 07-09 tương đương với giá biên chu kỳ tới của ngày 12-9 ở các ck buổi sáng.</t>
    </r>
  </si>
  <si>
    <t xml:space="preserve"> - Dự báo phụ tải ngày 13-9 thấp hơn 1 chút so với ngày 12-9, giảm giá tham chiếu 5%</t>
  </si>
  <si>
    <t>Ngày 14/09/2021</t>
  </si>
  <si>
    <t xml:space="preserve">Giá biên chu kỳ tới của ngày  12/09 </t>
  </si>
  <si>
    <t>Qc ngày 14/09/2021 có công suất từ CK 1-7 ; CK 12 - 16 và CK 31-48</t>
  </si>
  <si>
    <t xml:space="preserve">Dự kiến chào giá: Chạy H1 từ  CK 1-16 , CK 31-48 công suất 11 MW : H2 từ 1-15, CK 30-48 công suất 12 MW </t>
  </si>
  <si>
    <r>
      <rPr>
        <b/>
        <sz val="12"/>
        <color indexed="8"/>
        <rFont val="Times New Roman"/>
        <family val="1"/>
      </rPr>
      <t>Lý do</t>
    </r>
    <r>
      <rPr>
        <sz val="12"/>
        <color indexed="8"/>
        <rFont val="Times New Roman"/>
        <family val="1"/>
      </rPr>
      <t>: - Các CK từ 16-31 thường A0 không huy động do thừa nguồn.</t>
    </r>
  </si>
  <si>
    <t xml:space="preserve"> - Tranh thủ chạy để lấy sản lượng và xả nước</t>
  </si>
  <si>
    <t>Ngày 15/09/2021</t>
  </si>
  <si>
    <r>
      <rPr>
        <b/>
        <sz val="12"/>
        <color indexed="8"/>
        <rFont val="Times New Roman"/>
        <family val="1"/>
      </rPr>
      <t>Trưởng ca</t>
    </r>
    <r>
      <rPr>
        <sz val="12"/>
        <color indexed="8"/>
        <rFont val="Times New Roman"/>
        <family val="1"/>
      </rPr>
      <t>: Lý Quảng Hồng Vận.</t>
    </r>
  </si>
  <si>
    <t>Qc ngày 15/09/2021 có công suất từ CK 1-7 ; CK 12 - 19 và CK 29-48</t>
  </si>
  <si>
    <r>
      <rPr>
        <b/>
        <sz val="12"/>
        <color indexed="8"/>
        <rFont val="Times New Roman"/>
        <family val="1"/>
      </rPr>
      <t>Lý do</t>
    </r>
    <r>
      <rPr>
        <sz val="12"/>
        <color indexed="8"/>
        <rFont val="Times New Roman"/>
        <family val="1"/>
      </rPr>
      <t>: - Các CK từ 16-31 thường A0 không huy động do thừa nguồn, giá hệ thống thấp.</t>
    </r>
  </si>
  <si>
    <t xml:space="preserve"> - Tranh thủ chạy để lấy sản lượng và xả nước để đón các đợt mưa tới.</t>
  </si>
  <si>
    <t xml:space="preserve">Dự kiến chào giá: Chạy H1 từ  CK 1-17 , CK 29-48 công suất 12 MW : H2 từ 1-18, CK 30-48 công suất 12 MW </t>
  </si>
  <si>
    <t xml:space="preserve">Giá biên chu kỳ tới của ngày  13/09 </t>
  </si>
  <si>
    <t>Ngày 16/09/2021</t>
  </si>
  <si>
    <t xml:space="preserve">Giá biên chu kỳ tới của ngày  14/09 </t>
  </si>
  <si>
    <r>
      <rPr>
        <b/>
        <sz val="12"/>
        <color indexed="8"/>
        <rFont val="Times New Roman"/>
        <family val="1"/>
      </rPr>
      <t>Lý do</t>
    </r>
    <r>
      <rPr>
        <sz val="12"/>
        <color indexed="8"/>
        <rFont val="Times New Roman"/>
        <family val="1"/>
      </rPr>
      <t>: - Giá hệ thống thấp vào các chù kỳ buổi trưa và đầu giờ chiều.</t>
    </r>
  </si>
  <si>
    <t>Qc ngày 16/09/2021 có công suất từ CK 1-3 ; CK 12 - 17 và CK 31-48</t>
  </si>
  <si>
    <t xml:space="preserve">Dự kiến chào giá: Chạy H1 từ  CK 1-18 , CK 29-48 công suất 12 MW : H2 từ 1-19, CK 30-48 công suất 12 MW </t>
  </si>
  <si>
    <t>Ngày 17/09/2021</t>
  </si>
  <si>
    <t xml:space="preserve">Giá biên chu kỳ tới của ngày  15/09 </t>
  </si>
  <si>
    <t>Qc ngày 17/09/2021 có công suất từ CK 2 ; CK 12 - 20 và CK 32-48</t>
  </si>
  <si>
    <t xml:space="preserve">Dự kiến chào giá: Chạy H1 từ  CK 1-19 , CK 28-48 công suất 12 MW : H2 từ 1-20, CK 29-48 công suất 12 MW </t>
  </si>
  <si>
    <t>Ngày 18/09/2021</t>
  </si>
  <si>
    <t xml:space="preserve">Giá biên chu kỳ tới của ngày  16/09 </t>
  </si>
  <si>
    <r>
      <rPr>
        <b/>
        <sz val="12"/>
        <color indexed="8"/>
        <rFont val="Times New Roman"/>
        <family val="1"/>
      </rPr>
      <t>Lý do</t>
    </r>
    <r>
      <rPr>
        <sz val="12"/>
        <color indexed="8"/>
        <rFont val="Times New Roman"/>
        <family val="1"/>
      </rPr>
      <t>: - Chạy để xả nước</t>
    </r>
  </si>
  <si>
    <t>Qc ngày 18/09/2021 có công suất từ ck 1 đến ck 8 ; ck 12 - 18 và ck 30 - 48</t>
  </si>
  <si>
    <t xml:space="preserve">Dự kiến chào giá: </t>
  </si>
  <si>
    <t xml:space="preserve">H1 từ  CK 1-17 , CK 29-48 công suất 12 MW. </t>
  </si>
  <si>
    <t>H2 từ CK1-18, CK 30-48 công suất 12 MW</t>
  </si>
  <si>
    <t xml:space="preserve">Giá biên chu kỳ tới của ngày  17/09 </t>
  </si>
  <si>
    <t>Ngày 19/09/2021</t>
  </si>
  <si>
    <t>Qc ngày 19/09/2021 có công suất từ ck 34 đến ck 45.</t>
  </si>
  <si>
    <t>Ngày 20/09/2021</t>
  </si>
  <si>
    <t xml:space="preserve">Giá biên chu kỳ tới của ngày  18/09 </t>
  </si>
  <si>
    <t>Qc ngày 20/09/2021 có công suất từ ck 15 đến ck 18 và từ ck 29 đến ck 48.</t>
  </si>
  <si>
    <t xml:space="preserve">H1 từ  CK 1-13 , CK 34-48 công suất 12 MW. </t>
  </si>
  <si>
    <t>H2 từ CK1-14, CK 33-48 công suất 12 MW</t>
  </si>
  <si>
    <t xml:space="preserve">H1 từ  CK 1-17 , CK 28-48 công suất 12 MW. </t>
  </si>
  <si>
    <t xml:space="preserve">H2 từ  CK 1-18 , CK 29-48 công suất 12 MW. </t>
  </si>
  <si>
    <r>
      <rPr>
        <b/>
        <sz val="12"/>
        <color indexed="8"/>
        <rFont val="Times New Roman"/>
        <family val="1"/>
      </rPr>
      <t>Lý do</t>
    </r>
    <r>
      <rPr>
        <sz val="12"/>
        <color indexed="8"/>
        <rFont val="Times New Roman"/>
        <family val="1"/>
      </rPr>
      <t>: - Chạy để xả nước.</t>
    </r>
  </si>
  <si>
    <t>Ngày 21/09/2021</t>
  </si>
  <si>
    <t>Qc ngày 21/09/2021 có công suất ck 1; ck 11 -ck 16 và từ ck 31 - ck 48.</t>
  </si>
  <si>
    <t xml:space="preserve">H1 từ  CK 1-48 công suất 11 MW. </t>
  </si>
  <si>
    <t xml:space="preserve">H2 từ  CK 1-48 công suất 12 MW. </t>
  </si>
  <si>
    <t>Ngày 22/09/2021</t>
  </si>
  <si>
    <t xml:space="preserve">Giá biên chu kỳ tới của ngày  20/09 </t>
  </si>
  <si>
    <t>Qc ngày 22/09/2021 có công suất ck 1- 6 ;  ck 10 -16  và từ ck 31 - 48.</t>
  </si>
  <si>
    <r>
      <rPr>
        <b/>
        <sz val="12"/>
        <color indexed="8"/>
        <rFont val="Times New Roman"/>
        <family val="1"/>
      </rPr>
      <t>Lý do</t>
    </r>
    <r>
      <rPr>
        <sz val="12"/>
        <color indexed="8"/>
        <rFont val="Times New Roman"/>
        <family val="1"/>
      </rPr>
      <t>: - Chào chạy 24/24h để xả nước đón mưa.Giá hệ thống cũng tốt</t>
    </r>
  </si>
  <si>
    <t>Ngày 23/09/2021</t>
  </si>
  <si>
    <t xml:space="preserve">Giá biên chu kỳ tới của ngày  21/09 </t>
  </si>
  <si>
    <t>Qc ngày 23/09/2021 có công suất ck 1- 7 ;  ck 9 -17  và từ ck 31 - 48.</t>
  </si>
  <si>
    <r>
      <rPr>
        <b/>
        <sz val="12"/>
        <color indexed="8"/>
        <rFont val="Times New Roman"/>
        <family val="1"/>
      </rPr>
      <t>Lý do</t>
    </r>
    <r>
      <rPr>
        <sz val="12"/>
        <color indexed="8"/>
        <rFont val="Times New Roman"/>
        <family val="1"/>
      </rPr>
      <t>: - Chào chạy 24/24h để xả nước đón cơn mưa tới và tranh thủ giá hệ thống tốt .</t>
    </r>
  </si>
  <si>
    <t xml:space="preserve">Giá biên chu kỳ tới của ngày  22/09 </t>
  </si>
  <si>
    <t>Ngày 24/09/2021</t>
  </si>
  <si>
    <t>Qc ngày 24/9/2021 có công suất Ck 1-3; Ck 10 -17 và từ Ck 31 - 48.</t>
  </si>
  <si>
    <r>
      <rPr>
        <b/>
        <sz val="12"/>
        <color indexed="8"/>
        <rFont val="Times New Roman"/>
        <family val="1"/>
      </rPr>
      <t>Lý do</t>
    </r>
    <r>
      <rPr>
        <sz val="12"/>
        <color indexed="8"/>
        <rFont val="Times New Roman"/>
        <family val="1"/>
      </rPr>
      <t>: - Chào chạy 24/24h để xả nước, vì theo dự báo do ảnh hưởng của áp thấp nhiệt đới, TT Huế có mưa to đến rất to, cũng như giá hệ thống tốt .</t>
    </r>
  </si>
  <si>
    <t>Ngày 25/09/2021</t>
  </si>
  <si>
    <t xml:space="preserve">Giá biên chu kỳ tới của ngày  23/09 </t>
  </si>
  <si>
    <t xml:space="preserve">H1 từ  CK 1-48 công suất 13 MW. </t>
  </si>
  <si>
    <t xml:space="preserve">H2 từ  CK 1-48 công suất 13 MW. </t>
  </si>
  <si>
    <r>
      <rPr>
        <b/>
        <sz val="12"/>
        <color indexed="8"/>
        <rFont val="Times New Roman"/>
        <family val="1"/>
      </rPr>
      <t>Lý do</t>
    </r>
    <r>
      <rPr>
        <sz val="12"/>
        <color indexed="8"/>
        <rFont val="Times New Roman"/>
        <family val="1"/>
      </rPr>
      <t>: - Chào chạy 24/24h để xả nước, Theo bản tin dự báo trong ngày hôm nay TT Huế vẫn còn mưa.</t>
    </r>
  </si>
  <si>
    <t>Qc ngày 25/9/2021 có công suất Ck 1-3; Ck 10 -13; Ck 15 - 17 và từ Ck 29 - 48.</t>
  </si>
  <si>
    <t>Ngày 26/09/2021</t>
  </si>
  <si>
    <t xml:space="preserve">Giá biên chu kỳ tới của ngày  24/09 </t>
  </si>
  <si>
    <r>
      <rPr>
        <b/>
        <sz val="12"/>
        <color indexed="8"/>
        <rFont val="Times New Roman"/>
        <family val="1"/>
      </rPr>
      <t>Lý do</t>
    </r>
    <r>
      <rPr>
        <sz val="12"/>
        <color indexed="8"/>
        <rFont val="Times New Roman"/>
        <family val="1"/>
      </rPr>
      <t>: - Chào chạy 24/24h để xả nước.</t>
    </r>
  </si>
  <si>
    <t>Qc ngày 26/9/2021 có công suất Ck 1-2 và từ Ck 37 - 46.</t>
  </si>
  <si>
    <t>Ngày 27/09/2021</t>
  </si>
  <si>
    <t>Qc ngày 27/9/2021 có công suất Ck 15-17 và từ Ck 31 - 48.</t>
  </si>
  <si>
    <t xml:space="preserve">Giá biên chu kỳ tới của ngày  25/09 </t>
  </si>
  <si>
    <t>Ngày 28/09/2021</t>
  </si>
  <si>
    <t>Qc ngày 28/9/2021 có công suất Ck 1-3; 11-16 và Ck 31 - 48.</t>
  </si>
  <si>
    <t>Ngày 29/09/2021</t>
  </si>
  <si>
    <t xml:space="preserve">Qc ngày 29/9/2021 có công suất ck 1-16 và ck 31-48 </t>
  </si>
  <si>
    <t>Doanh thu tăng thêm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</si>
</sst>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
  </numFmts>
  <fonts count="14" x14ac:knownFonts="1">
    <font>
      <sz val="11"/>
      <color theme="1"/>
      <name val="Calibri"/>
      <family val="2"/>
      <scheme val="minor"/>
    </font>
    <font>
      <sz val="11"/>
      <color theme="1"/>
      <name val="Calibri"/>
      <family val="2"/>
      <charset val="163"/>
      <scheme val="minor"/>
    </font>
    <font>
      <sz val="12"/>
      <color theme="1"/>
      <name val="Times New Roman"/>
      <family val="1"/>
    </font>
    <font>
      <sz val="12"/>
      <color rgb="FF000000"/>
      <name val="Times New Roman"/>
      <family val="1"/>
    </font>
    <font>
      <b/>
      <sz val="12"/>
      <name val="Times New Roman"/>
      <family val="1"/>
    </font>
    <font>
      <b/>
      <sz val="12"/>
      <color theme="1"/>
      <name val="Times New Roman"/>
      <family val="1"/>
    </font>
    <font>
      <sz val="12"/>
      <color rgb="FFFF0000"/>
      <name val="Times New Roman"/>
      <family val="1"/>
    </font>
    <font>
      <sz val="12"/>
      <name val="Times New Roman"/>
      <family val="1"/>
    </font>
    <font>
      <sz val="12"/>
      <color indexed="8"/>
      <name val="Times New Roman"/>
      <family val="1"/>
    </font>
    <font>
      <b/>
      <sz val="12"/>
      <color indexed="8"/>
      <name val="Times New Roman"/>
      <family val="1"/>
    </font>
    <font>
      <u/>
      <sz val="12"/>
      <color theme="1"/>
      <name val="Times New Roman"/>
      <family val="1"/>
    </font>
    <font>
      <sz val="11"/>
      <color theme="1"/>
      <name val="Times New Roman"/>
      <family val="1"/>
    </font>
    <font>
      <i/>
      <sz val="12"/>
      <color indexed="8"/>
      <name val="Times New Roman"/>
      <family val="1"/>
    </font>
    <font>
      <i/>
      <sz val="11"/>
      <color theme="1"/>
      <name val="Calibri"/>
      <family val="2"/>
      <charset val="163"/>
      <scheme val="minor"/>
    </font>
  </fonts>
  <fills count="6">
    <fill>
      <patternFill patternType="none"/>
    </fill>
    <fill>
      <patternFill patternType="gray125"/>
    </fill>
    <fill>
      <patternFill patternType="solid">
        <fgColor rgb="FFFFE699"/>
        <bgColor rgb="FF000000"/>
      </patternFill>
    </fill>
    <fill>
      <patternFill patternType="solid">
        <fgColor theme="0"/>
        <bgColor indexed="64"/>
      </patternFill>
    </fill>
    <fill>
      <patternFill patternType="solid">
        <fgColor theme="0" tint="-0.14999847407452621"/>
        <bgColor indexed="64"/>
      </patternFill>
    </fill>
    <fill>
      <patternFill patternType="solid">
        <fgColor rgb="FFFFC000"/>
        <bgColor indexed="64"/>
      </patternFill>
    </fill>
  </fills>
  <borders count="13">
    <border>
      <left/>
      <right/>
      <top/>
      <bottom/>
      <diagonal/>
    </border>
    <border>
      <left style="thin">
        <color indexed="64"/>
      </left>
      <right style="thin">
        <color indexed="64"/>
      </right>
      <top style="thin">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94">
    <xf numFmtId="0" fontId="0" fillId="0" borderId="0" xfId="0"/>
    <xf numFmtId="0" fontId="2" fillId="0" borderId="0" xfId="0" applyFont="1"/>
    <xf numFmtId="164" fontId="2" fillId="0" borderId="0" xfId="0" applyNumberFormat="1" applyFont="1"/>
    <xf numFmtId="164" fontId="3" fillId="2" borderId="1" xfId="0" applyNumberFormat="1" applyFont="1" applyFill="1" applyBorder="1" applyAlignment="1"/>
    <xf numFmtId="0" fontId="2" fillId="0" borderId="0" xfId="0" applyFont="1" applyBorder="1" applyAlignment="1"/>
    <xf numFmtId="164" fontId="2" fillId="0" borderId="0" xfId="0" applyNumberFormat="1" applyFont="1" applyBorder="1" applyAlignment="1"/>
    <xf numFmtId="0" fontId="4" fillId="3" borderId="2" xfId="0" applyFont="1" applyFill="1" applyBorder="1" applyAlignment="1" applyProtection="1">
      <alignment horizontal="center" vertical="center" wrapText="1"/>
      <protection locked="0"/>
    </xf>
    <xf numFmtId="164" fontId="4" fillId="4" borderId="3" xfId="0" applyNumberFormat="1" applyFont="1" applyFill="1" applyBorder="1" applyAlignment="1" applyProtection="1">
      <alignment horizontal="center" vertical="center" wrapText="1"/>
      <protection locked="0"/>
    </xf>
    <xf numFmtId="165" fontId="4" fillId="3" borderId="4" xfId="0" applyNumberFormat="1" applyFont="1" applyFill="1" applyBorder="1" applyAlignment="1" applyProtection="1">
      <alignment horizontal="center" vertical="center" wrapText="1"/>
      <protection locked="0"/>
    </xf>
    <xf numFmtId="166" fontId="4" fillId="3" borderId="3" xfId="0" applyNumberFormat="1" applyFont="1" applyFill="1" applyBorder="1" applyAlignment="1" applyProtection="1">
      <alignment horizontal="center" vertical="center" wrapText="1"/>
      <protection locked="0"/>
    </xf>
    <xf numFmtId="164" fontId="4" fillId="3" borderId="3" xfId="0" applyNumberFormat="1" applyFont="1" applyFill="1" applyBorder="1" applyAlignment="1" applyProtection="1">
      <alignment horizontal="center" vertical="center" wrapText="1"/>
      <protection locked="0"/>
    </xf>
    <xf numFmtId="164" fontId="5" fillId="0" borderId="3" xfId="0" applyNumberFormat="1" applyFont="1" applyBorder="1" applyAlignment="1">
      <alignment horizontal="center" vertical="center" wrapText="1"/>
    </xf>
    <xf numFmtId="0" fontId="5" fillId="0" borderId="3" xfId="0" applyFont="1" applyBorder="1" applyAlignment="1">
      <alignment horizontal="center" vertical="center"/>
    </xf>
    <xf numFmtId="165" fontId="4" fillId="3" borderId="5" xfId="0" applyNumberFormat="1" applyFont="1" applyFill="1" applyBorder="1" applyAlignment="1" applyProtection="1">
      <alignment horizontal="center" vertical="center" wrapText="1"/>
      <protection locked="0"/>
    </xf>
    <xf numFmtId="16" fontId="0" fillId="0" borderId="0" xfId="0" applyNumberFormat="1"/>
    <xf numFmtId="0" fontId="2" fillId="0" borderId="6" xfId="0" applyNumberFormat="1" applyFont="1" applyBorder="1" applyAlignment="1">
      <alignment horizontal="center"/>
    </xf>
    <xf numFmtId="2" fontId="6" fillId="0" borderId="7" xfId="0" applyNumberFormat="1" applyFont="1" applyBorder="1" applyAlignment="1">
      <alignment horizontal="center"/>
    </xf>
    <xf numFmtId="165" fontId="2" fillId="0" borderId="7" xfId="0" applyNumberFormat="1" applyFont="1" applyBorder="1" applyAlignment="1">
      <alignment horizontal="center"/>
    </xf>
    <xf numFmtId="0" fontId="7" fillId="0" borderId="8" xfId="0" applyFont="1" applyBorder="1" applyAlignment="1" applyProtection="1">
      <alignment horizontal="center" vertical="center" wrapText="1"/>
    </xf>
    <xf numFmtId="164" fontId="2" fillId="0" borderId="7" xfId="0" applyNumberFormat="1" applyFont="1" applyBorder="1" applyAlignment="1">
      <alignment horizontal="center"/>
    </xf>
    <xf numFmtId="2" fontId="2" fillId="0" borderId="7" xfId="0" applyNumberFormat="1" applyFont="1" applyBorder="1" applyAlignment="1">
      <alignment horizontal="center"/>
    </xf>
    <xf numFmtId="4" fontId="2" fillId="3" borderId="7" xfId="0" applyNumberFormat="1" applyFont="1" applyFill="1" applyBorder="1" applyAlignment="1" applyProtection="1">
      <alignment horizontal="center"/>
      <protection locked="0"/>
    </xf>
    <xf numFmtId="165" fontId="0" fillId="0" borderId="0" xfId="0" applyNumberFormat="1"/>
    <xf numFmtId="0" fontId="2" fillId="0" borderId="7" xfId="0" applyFont="1" applyBorder="1" applyAlignment="1">
      <alignment horizontal="center"/>
    </xf>
    <xf numFmtId="2" fontId="2" fillId="0" borderId="7" xfId="0" applyNumberFormat="1" applyFont="1" applyBorder="1"/>
    <xf numFmtId="2" fontId="5" fillId="0" borderId="9" xfId="0" applyNumberFormat="1" applyFont="1" applyBorder="1"/>
    <xf numFmtId="2" fontId="5" fillId="0" borderId="10" xfId="0" applyNumberFormat="1" applyFont="1" applyFill="1" applyBorder="1"/>
    <xf numFmtId="2" fontId="4" fillId="0" borderId="10" xfId="0" applyNumberFormat="1" applyFont="1" applyFill="1" applyBorder="1" applyAlignment="1">
      <alignment vertical="center"/>
    </xf>
    <xf numFmtId="164" fontId="5" fillId="0" borderId="10" xfId="0" applyNumberFormat="1" applyFont="1" applyBorder="1" applyAlignment="1">
      <alignment horizontal="center"/>
    </xf>
    <xf numFmtId="164" fontId="5" fillId="0" borderId="10" xfId="0" applyNumberFormat="1" applyFont="1" applyFill="1" applyBorder="1"/>
    <xf numFmtId="164" fontId="5" fillId="5" borderId="10" xfId="0" applyNumberFormat="1" applyFont="1" applyFill="1" applyBorder="1" applyAlignment="1">
      <alignment horizontal="center"/>
    </xf>
    <xf numFmtId="2" fontId="2" fillId="0" borderId="10" xfId="0" applyNumberFormat="1" applyFont="1" applyBorder="1"/>
    <xf numFmtId="2" fontId="0" fillId="0" borderId="11" xfId="0" applyNumberFormat="1" applyBorder="1"/>
    <xf numFmtId="2" fontId="5" fillId="0" borderId="0" xfId="0" applyNumberFormat="1" applyFont="1" applyBorder="1"/>
    <xf numFmtId="2" fontId="5" fillId="0" borderId="0" xfId="0" applyNumberFormat="1" applyFont="1" applyFill="1" applyBorder="1"/>
    <xf numFmtId="2" fontId="4" fillId="0" borderId="0" xfId="0" applyNumberFormat="1" applyFont="1" applyFill="1" applyBorder="1" applyAlignment="1">
      <alignment vertical="center"/>
    </xf>
    <xf numFmtId="164" fontId="5" fillId="0" borderId="0" xfId="0" applyNumberFormat="1" applyFont="1" applyBorder="1"/>
    <xf numFmtId="164" fontId="5" fillId="0" borderId="0" xfId="0" applyNumberFormat="1" applyFont="1" applyFill="1" applyBorder="1"/>
    <xf numFmtId="164" fontId="5" fillId="5" borderId="0" xfId="0" applyNumberFormat="1" applyFont="1" applyFill="1" applyBorder="1"/>
    <xf numFmtId="2" fontId="2" fillId="0" borderId="0" xfId="0" applyNumberFormat="1" applyFont="1" applyBorder="1"/>
    <xf numFmtId="2" fontId="0" fillId="0" borderId="0" xfId="0" applyNumberFormat="1" applyBorder="1"/>
    <xf numFmtId="164" fontId="8" fillId="0" borderId="0" xfId="0" applyNumberFormat="1" applyFont="1" applyAlignment="1">
      <alignment horizontal="left"/>
    </xf>
    <xf numFmtId="164" fontId="2" fillId="0" borderId="0" xfId="0" applyNumberFormat="1" applyFont="1" applyAlignment="1">
      <alignment horizontal="left"/>
    </xf>
    <xf numFmtId="164" fontId="9" fillId="0" borderId="0" xfId="0" applyNumberFormat="1" applyFont="1"/>
    <xf numFmtId="0" fontId="10" fillId="0" borderId="0" xfId="0" applyFont="1"/>
    <xf numFmtId="164" fontId="8" fillId="0" borderId="0" xfId="0" applyNumberFormat="1" applyFont="1"/>
    <xf numFmtId="0" fontId="11" fillId="0" borderId="0" xfId="0" applyFont="1"/>
    <xf numFmtId="164" fontId="12" fillId="0" borderId="0" xfId="0" applyNumberFormat="1" applyFont="1"/>
    <xf numFmtId="0" fontId="13" fillId="0" borderId="0" xfId="0" applyFont="1"/>
    <xf numFmtId="164" fontId="13" fillId="0" borderId="0" xfId="0" applyNumberFormat="1" applyFont="1"/>
    <xf numFmtId="164" fontId="0" fillId="0" borderId="0" xfId="0" applyNumberFormat="1"/>
    <xf numFmtId="164" fontId="8" fillId="0" borderId="0" xfId="0" applyNumberFormat="1" applyFont="1" applyAlignment="1">
      <alignment horizontal="left"/>
    </xf>
    <xf numFmtId="164" fontId="2" fillId="0" borderId="0" xfId="0" applyNumberFormat="1" applyFont="1" applyAlignment="1">
      <alignment horizontal="left"/>
    </xf>
    <xf numFmtId="164" fontId="8" fillId="0" borderId="0" xfId="0" applyNumberFormat="1" applyFont="1" applyAlignment="1">
      <alignment horizontal="left"/>
    </xf>
    <xf numFmtId="164" fontId="2" fillId="0" borderId="0" xfId="0" applyNumberFormat="1" applyFont="1" applyAlignment="1">
      <alignment horizontal="left"/>
    </xf>
    <xf numFmtId="164" fontId="2" fillId="0" borderId="0" xfId="0" applyNumberFormat="1" applyFont="1" applyAlignment="1">
      <alignment horizontal="left"/>
    </xf>
    <xf numFmtId="164" fontId="2" fillId="0" borderId="0" xfId="0" applyNumberFormat="1" applyFont="1" applyAlignment="1">
      <alignment horizontal="left"/>
    </xf>
    <xf numFmtId="164" fontId="2" fillId="0" borderId="0" xfId="0" applyNumberFormat="1" applyFont="1" applyAlignment="1">
      <alignment horizontal="left"/>
    </xf>
    <xf numFmtId="164" fontId="2" fillId="0" borderId="0" xfId="0" applyNumberFormat="1" applyFont="1" applyAlignment="1">
      <alignment horizontal="left"/>
    </xf>
    <xf numFmtId="164" fontId="2" fillId="0" borderId="0" xfId="0" applyNumberFormat="1" applyFont="1" applyAlignment="1">
      <alignment horizontal="left"/>
    </xf>
    <xf numFmtId="164" fontId="2" fillId="0" borderId="0" xfId="0" applyNumberFormat="1" applyFont="1" applyAlignment="1">
      <alignment horizontal="left"/>
    </xf>
    <xf numFmtId="0" fontId="1" fillId="0" borderId="0" xfId="0" applyFont="1"/>
    <xf numFmtId="164" fontId="1" fillId="0" borderId="0" xfId="0" applyNumberFormat="1" applyFont="1"/>
    <xf numFmtId="164" fontId="2" fillId="0" borderId="0" xfId="0" applyNumberFormat="1" applyFont="1" applyAlignment="1">
      <alignment horizontal="left"/>
    </xf>
    <xf numFmtId="164" fontId="2" fillId="0" borderId="0" xfId="0" applyNumberFormat="1" applyFont="1" applyAlignment="1">
      <alignment horizontal="left"/>
    </xf>
    <xf numFmtId="164" fontId="2" fillId="0" borderId="0" xfId="0" applyNumberFormat="1" applyFont="1" applyAlignment="1">
      <alignment horizontal="left"/>
    </xf>
    <xf numFmtId="164" fontId="2" fillId="0" borderId="0" xfId="0" applyNumberFormat="1" applyFont="1" applyAlignment="1">
      <alignment horizontal="left"/>
    </xf>
    <xf numFmtId="164" fontId="2" fillId="0" borderId="0" xfId="0" applyNumberFormat="1" applyFont="1" applyAlignment="1">
      <alignment horizontal="left"/>
    </xf>
    <xf numFmtId="164" fontId="2" fillId="0" borderId="0" xfId="0" applyNumberFormat="1" applyFont="1" applyAlignment="1">
      <alignment horizontal="left"/>
    </xf>
    <xf numFmtId="164" fontId="2" fillId="0" borderId="0" xfId="0" applyNumberFormat="1" applyFont="1" applyAlignment="1">
      <alignment horizontal="left"/>
    </xf>
    <xf numFmtId="164" fontId="2" fillId="0" borderId="0" xfId="0" applyNumberFormat="1" applyFont="1" applyAlignment="1">
      <alignment horizontal="left"/>
    </xf>
    <xf numFmtId="1" fontId="6" fillId="0" borderId="7" xfId="0" applyNumberFormat="1" applyFont="1" applyBorder="1" applyAlignment="1">
      <alignment horizontal="center"/>
    </xf>
    <xf numFmtId="164" fontId="2" fillId="0" borderId="0" xfId="0" applyNumberFormat="1" applyFont="1" applyAlignment="1">
      <alignment horizontal="left"/>
    </xf>
    <xf numFmtId="164" fontId="2" fillId="0" borderId="0" xfId="0" applyNumberFormat="1" applyFont="1" applyAlignment="1">
      <alignment horizontal="left"/>
    </xf>
    <xf numFmtId="164" fontId="2" fillId="0" borderId="0" xfId="0" applyNumberFormat="1" applyFont="1" applyAlignment="1">
      <alignment horizontal="left"/>
    </xf>
    <xf numFmtId="164" fontId="2" fillId="0" borderId="0" xfId="0" applyNumberFormat="1" applyFont="1" applyAlignment="1">
      <alignment horizontal="left"/>
    </xf>
    <xf numFmtId="164" fontId="8" fillId="0" borderId="0" xfId="0" applyNumberFormat="1" applyFont="1" applyAlignment="1"/>
    <xf numFmtId="165" fontId="6" fillId="0" borderId="7" xfId="0" applyNumberFormat="1" applyFont="1" applyBorder="1" applyAlignment="1">
      <alignment horizontal="center"/>
    </xf>
    <xf numFmtId="164" fontId="2" fillId="0" borderId="0" xfId="0" applyNumberFormat="1" applyFont="1" applyAlignment="1">
      <alignment horizontal="left"/>
    </xf>
    <xf numFmtId="0" fontId="0" fillId="0" borderId="7" xfId="0" applyBorder="1" applyAlignment="1">
      <alignment horizontal="center"/>
    </xf>
    <xf numFmtId="0" fontId="7" fillId="0" borderId="12" xfId="0" applyFont="1" applyBorder="1" applyAlignment="1" applyProtection="1">
      <alignment horizontal="center" vertical="center" wrapText="1"/>
    </xf>
    <xf numFmtId="164" fontId="2" fillId="0" borderId="0" xfId="0" applyNumberFormat="1" applyFont="1" applyAlignment="1">
      <alignment horizontal="left"/>
    </xf>
    <xf numFmtId="164" fontId="2" fillId="0" borderId="0" xfId="0" applyNumberFormat="1" applyFont="1" applyAlignment="1">
      <alignment horizontal="left"/>
    </xf>
    <xf numFmtId="164" fontId="2" fillId="0" borderId="0" xfId="0" applyNumberFormat="1" applyFont="1" applyAlignment="1">
      <alignment horizontal="left"/>
    </xf>
    <xf numFmtId="164" fontId="2" fillId="0" borderId="0" xfId="0" applyNumberFormat="1" applyFont="1" applyAlignment="1">
      <alignment horizontal="left"/>
    </xf>
    <xf numFmtId="164" fontId="2" fillId="0" borderId="0" xfId="0" applyNumberFormat="1" applyFont="1" applyAlignment="1">
      <alignment horizontal="left"/>
    </xf>
    <xf numFmtId="164" fontId="2" fillId="0" borderId="0" xfId="0" applyNumberFormat="1" applyFont="1" applyAlignment="1">
      <alignment horizontal="left"/>
    </xf>
    <xf numFmtId="164" fontId="2" fillId="0" borderId="0" xfId="0" applyNumberFormat="1" applyFont="1" applyAlignment="1">
      <alignment horizontal="left"/>
    </xf>
    <xf numFmtId="0" fontId="2" fillId="0" borderId="0" xfId="0" applyFont="1" applyBorder="1" applyAlignment="1">
      <alignment horizontal="center"/>
    </xf>
    <xf numFmtId="164" fontId="8" fillId="0" borderId="0" xfId="0" applyNumberFormat="1" applyFont="1" applyAlignment="1">
      <alignment horizontal="left"/>
    </xf>
    <xf numFmtId="164" fontId="2" fillId="0" borderId="0" xfId="0" applyNumberFormat="1" applyFont="1" applyAlignment="1">
      <alignment horizontal="left"/>
    </xf>
    <xf numFmtId="164" fontId="9" fillId="0" borderId="0" xfId="0" applyNumberFormat="1" applyFont="1" applyAlignment="1">
      <alignment horizontal="left"/>
    </xf>
    <xf numFmtId="0" fontId="0" fillId="0" borderId="0" xfId="0" applyAlignment="1">
      <alignment horizontal="center" vertical="center"/>
    </xf>
    <xf numFmtId="0" fontId="0" fillId="0" borderId="0" xfId="0"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62"/>
  <sheetViews>
    <sheetView topLeftCell="A28" workbookViewId="0">
      <selection activeCell="B36" sqref="B36:B49"/>
    </sheetView>
  </sheetViews>
  <sheetFormatPr defaultRowHeight="14.4" x14ac:dyDescent="0.3"/>
  <cols>
    <col min="2" max="2" width="11.88671875" customWidth="1"/>
    <col min="3" max="3" width="12.6640625" customWidth="1"/>
    <col min="4" max="4" width="13.44140625" customWidth="1"/>
    <col min="5" max="5" width="13.33203125" customWidth="1"/>
    <col min="6" max="6" width="15" style="50" customWidth="1"/>
    <col min="7" max="7" width="13.44140625" style="50" customWidth="1"/>
    <col min="8" max="8" width="15" style="50" customWidth="1"/>
    <col min="9" max="9" width="13.5546875" customWidth="1"/>
    <col min="10" max="10" width="12.88671875" customWidth="1"/>
    <col min="258" max="258" width="11.88671875" customWidth="1"/>
    <col min="259" max="259" width="12.6640625" customWidth="1"/>
    <col min="260" max="260" width="13.44140625" customWidth="1"/>
    <col min="261" max="261" width="13.33203125" customWidth="1"/>
    <col min="262" max="262" width="15" customWidth="1"/>
    <col min="263" max="263" width="13.44140625" customWidth="1"/>
    <col min="264" max="264" width="15" customWidth="1"/>
    <col min="265" max="265" width="13.5546875" customWidth="1"/>
    <col min="266" max="266" width="12.88671875" customWidth="1"/>
    <col min="514" max="514" width="11.88671875" customWidth="1"/>
    <col min="515" max="515" width="12.6640625" customWidth="1"/>
    <col min="516" max="516" width="13.44140625" customWidth="1"/>
    <col min="517" max="517" width="13.33203125" customWidth="1"/>
    <col min="518" max="518" width="15" customWidth="1"/>
    <col min="519" max="519" width="13.44140625" customWidth="1"/>
    <col min="520" max="520" width="15" customWidth="1"/>
    <col min="521" max="521" width="13.5546875" customWidth="1"/>
    <col min="522" max="522" width="12.88671875" customWidth="1"/>
    <col min="770" max="770" width="11.88671875" customWidth="1"/>
    <col min="771" max="771" width="12.6640625" customWidth="1"/>
    <col min="772" max="772" width="13.44140625" customWidth="1"/>
    <col min="773" max="773" width="13.33203125" customWidth="1"/>
    <col min="774" max="774" width="15" customWidth="1"/>
    <col min="775" max="775" width="13.44140625" customWidth="1"/>
    <col min="776" max="776" width="15" customWidth="1"/>
    <col min="777" max="777" width="13.5546875" customWidth="1"/>
    <col min="778" max="778" width="12.88671875" customWidth="1"/>
    <col min="1026" max="1026" width="11.88671875" customWidth="1"/>
    <col min="1027" max="1027" width="12.6640625" customWidth="1"/>
    <col min="1028" max="1028" width="13.44140625" customWidth="1"/>
    <col min="1029" max="1029" width="13.33203125" customWidth="1"/>
    <col min="1030" max="1030" width="15" customWidth="1"/>
    <col min="1031" max="1031" width="13.44140625" customWidth="1"/>
    <col min="1032" max="1032" width="15" customWidth="1"/>
    <col min="1033" max="1033" width="13.5546875" customWidth="1"/>
    <col min="1034" max="1034" width="12.88671875" customWidth="1"/>
    <col min="1282" max="1282" width="11.88671875" customWidth="1"/>
    <col min="1283" max="1283" width="12.6640625" customWidth="1"/>
    <col min="1284" max="1284" width="13.44140625" customWidth="1"/>
    <col min="1285" max="1285" width="13.33203125" customWidth="1"/>
    <col min="1286" max="1286" width="15" customWidth="1"/>
    <col min="1287" max="1287" width="13.44140625" customWidth="1"/>
    <col min="1288" max="1288" width="15" customWidth="1"/>
    <col min="1289" max="1289" width="13.5546875" customWidth="1"/>
    <col min="1290" max="1290" width="12.88671875" customWidth="1"/>
    <col min="1538" max="1538" width="11.88671875" customWidth="1"/>
    <col min="1539" max="1539" width="12.6640625" customWidth="1"/>
    <col min="1540" max="1540" width="13.44140625" customWidth="1"/>
    <col min="1541" max="1541" width="13.33203125" customWidth="1"/>
    <col min="1542" max="1542" width="15" customWidth="1"/>
    <col min="1543" max="1543" width="13.44140625" customWidth="1"/>
    <col min="1544" max="1544" width="15" customWidth="1"/>
    <col min="1545" max="1545" width="13.5546875" customWidth="1"/>
    <col min="1546" max="1546" width="12.88671875" customWidth="1"/>
    <col min="1794" max="1794" width="11.88671875" customWidth="1"/>
    <col min="1795" max="1795" width="12.6640625" customWidth="1"/>
    <col min="1796" max="1796" width="13.44140625" customWidth="1"/>
    <col min="1797" max="1797" width="13.33203125" customWidth="1"/>
    <col min="1798" max="1798" width="15" customWidth="1"/>
    <col min="1799" max="1799" width="13.44140625" customWidth="1"/>
    <col min="1800" max="1800" width="15" customWidth="1"/>
    <col min="1801" max="1801" width="13.5546875" customWidth="1"/>
    <col min="1802" max="1802" width="12.88671875" customWidth="1"/>
    <col min="2050" max="2050" width="11.88671875" customWidth="1"/>
    <col min="2051" max="2051" width="12.6640625" customWidth="1"/>
    <col min="2052" max="2052" width="13.44140625" customWidth="1"/>
    <col min="2053" max="2053" width="13.33203125" customWidth="1"/>
    <col min="2054" max="2054" width="15" customWidth="1"/>
    <col min="2055" max="2055" width="13.44140625" customWidth="1"/>
    <col min="2056" max="2056" width="15" customWidth="1"/>
    <col min="2057" max="2057" width="13.5546875" customWidth="1"/>
    <col min="2058" max="2058" width="12.88671875" customWidth="1"/>
    <col min="2306" max="2306" width="11.88671875" customWidth="1"/>
    <col min="2307" max="2307" width="12.6640625" customWidth="1"/>
    <col min="2308" max="2308" width="13.44140625" customWidth="1"/>
    <col min="2309" max="2309" width="13.33203125" customWidth="1"/>
    <col min="2310" max="2310" width="15" customWidth="1"/>
    <col min="2311" max="2311" width="13.44140625" customWidth="1"/>
    <col min="2312" max="2312" width="15" customWidth="1"/>
    <col min="2313" max="2313" width="13.5546875" customWidth="1"/>
    <col min="2314" max="2314" width="12.88671875" customWidth="1"/>
    <col min="2562" max="2562" width="11.88671875" customWidth="1"/>
    <col min="2563" max="2563" width="12.6640625" customWidth="1"/>
    <col min="2564" max="2564" width="13.44140625" customWidth="1"/>
    <col min="2565" max="2565" width="13.33203125" customWidth="1"/>
    <col min="2566" max="2566" width="15" customWidth="1"/>
    <col min="2567" max="2567" width="13.44140625" customWidth="1"/>
    <col min="2568" max="2568" width="15" customWidth="1"/>
    <col min="2569" max="2569" width="13.5546875" customWidth="1"/>
    <col min="2570" max="2570" width="12.88671875" customWidth="1"/>
    <col min="2818" max="2818" width="11.88671875" customWidth="1"/>
    <col min="2819" max="2819" width="12.6640625" customWidth="1"/>
    <col min="2820" max="2820" width="13.44140625" customWidth="1"/>
    <col min="2821" max="2821" width="13.33203125" customWidth="1"/>
    <col min="2822" max="2822" width="15" customWidth="1"/>
    <col min="2823" max="2823" width="13.44140625" customWidth="1"/>
    <col min="2824" max="2824" width="15" customWidth="1"/>
    <col min="2825" max="2825" width="13.5546875" customWidth="1"/>
    <col min="2826" max="2826" width="12.88671875" customWidth="1"/>
    <col min="3074" max="3074" width="11.88671875" customWidth="1"/>
    <col min="3075" max="3075" width="12.6640625" customWidth="1"/>
    <col min="3076" max="3076" width="13.44140625" customWidth="1"/>
    <col min="3077" max="3077" width="13.33203125" customWidth="1"/>
    <col min="3078" max="3078" width="15" customWidth="1"/>
    <col min="3079" max="3079" width="13.44140625" customWidth="1"/>
    <col min="3080" max="3080" width="15" customWidth="1"/>
    <col min="3081" max="3081" width="13.5546875" customWidth="1"/>
    <col min="3082" max="3082" width="12.88671875" customWidth="1"/>
    <col min="3330" max="3330" width="11.88671875" customWidth="1"/>
    <col min="3331" max="3331" width="12.6640625" customWidth="1"/>
    <col min="3332" max="3332" width="13.44140625" customWidth="1"/>
    <col min="3333" max="3333" width="13.33203125" customWidth="1"/>
    <col min="3334" max="3334" width="15" customWidth="1"/>
    <col min="3335" max="3335" width="13.44140625" customWidth="1"/>
    <col min="3336" max="3336" width="15" customWidth="1"/>
    <col min="3337" max="3337" width="13.5546875" customWidth="1"/>
    <col min="3338" max="3338" width="12.88671875" customWidth="1"/>
    <col min="3586" max="3586" width="11.88671875" customWidth="1"/>
    <col min="3587" max="3587" width="12.6640625" customWidth="1"/>
    <col min="3588" max="3588" width="13.44140625" customWidth="1"/>
    <col min="3589" max="3589" width="13.33203125" customWidth="1"/>
    <col min="3590" max="3590" width="15" customWidth="1"/>
    <col min="3591" max="3591" width="13.44140625" customWidth="1"/>
    <col min="3592" max="3592" width="15" customWidth="1"/>
    <col min="3593" max="3593" width="13.5546875" customWidth="1"/>
    <col min="3594" max="3594" width="12.88671875" customWidth="1"/>
    <col min="3842" max="3842" width="11.88671875" customWidth="1"/>
    <col min="3843" max="3843" width="12.6640625" customWidth="1"/>
    <col min="3844" max="3844" width="13.44140625" customWidth="1"/>
    <col min="3845" max="3845" width="13.33203125" customWidth="1"/>
    <col min="3846" max="3846" width="15" customWidth="1"/>
    <col min="3847" max="3847" width="13.44140625" customWidth="1"/>
    <col min="3848" max="3848" width="15" customWidth="1"/>
    <col min="3849" max="3849" width="13.5546875" customWidth="1"/>
    <col min="3850" max="3850" width="12.88671875" customWidth="1"/>
    <col min="4098" max="4098" width="11.88671875" customWidth="1"/>
    <col min="4099" max="4099" width="12.6640625" customWidth="1"/>
    <col min="4100" max="4100" width="13.44140625" customWidth="1"/>
    <col min="4101" max="4101" width="13.33203125" customWidth="1"/>
    <col min="4102" max="4102" width="15" customWidth="1"/>
    <col min="4103" max="4103" width="13.44140625" customWidth="1"/>
    <col min="4104" max="4104" width="15" customWidth="1"/>
    <col min="4105" max="4105" width="13.5546875" customWidth="1"/>
    <col min="4106" max="4106" width="12.88671875" customWidth="1"/>
    <col min="4354" max="4354" width="11.88671875" customWidth="1"/>
    <col min="4355" max="4355" width="12.6640625" customWidth="1"/>
    <col min="4356" max="4356" width="13.44140625" customWidth="1"/>
    <col min="4357" max="4357" width="13.33203125" customWidth="1"/>
    <col min="4358" max="4358" width="15" customWidth="1"/>
    <col min="4359" max="4359" width="13.44140625" customWidth="1"/>
    <col min="4360" max="4360" width="15" customWidth="1"/>
    <col min="4361" max="4361" width="13.5546875" customWidth="1"/>
    <col min="4362" max="4362" width="12.88671875" customWidth="1"/>
    <col min="4610" max="4610" width="11.88671875" customWidth="1"/>
    <col min="4611" max="4611" width="12.6640625" customWidth="1"/>
    <col min="4612" max="4612" width="13.44140625" customWidth="1"/>
    <col min="4613" max="4613" width="13.33203125" customWidth="1"/>
    <col min="4614" max="4614" width="15" customWidth="1"/>
    <col min="4615" max="4615" width="13.44140625" customWidth="1"/>
    <col min="4616" max="4616" width="15" customWidth="1"/>
    <col min="4617" max="4617" width="13.5546875" customWidth="1"/>
    <col min="4618" max="4618" width="12.88671875" customWidth="1"/>
    <col min="4866" max="4866" width="11.88671875" customWidth="1"/>
    <col min="4867" max="4867" width="12.6640625" customWidth="1"/>
    <col min="4868" max="4868" width="13.44140625" customWidth="1"/>
    <col min="4869" max="4869" width="13.33203125" customWidth="1"/>
    <col min="4870" max="4870" width="15" customWidth="1"/>
    <col min="4871" max="4871" width="13.44140625" customWidth="1"/>
    <col min="4872" max="4872" width="15" customWidth="1"/>
    <col min="4873" max="4873" width="13.5546875" customWidth="1"/>
    <col min="4874" max="4874" width="12.88671875" customWidth="1"/>
    <col min="5122" max="5122" width="11.88671875" customWidth="1"/>
    <col min="5123" max="5123" width="12.6640625" customWidth="1"/>
    <col min="5124" max="5124" width="13.44140625" customWidth="1"/>
    <col min="5125" max="5125" width="13.33203125" customWidth="1"/>
    <col min="5126" max="5126" width="15" customWidth="1"/>
    <col min="5127" max="5127" width="13.44140625" customWidth="1"/>
    <col min="5128" max="5128" width="15" customWidth="1"/>
    <col min="5129" max="5129" width="13.5546875" customWidth="1"/>
    <col min="5130" max="5130" width="12.88671875" customWidth="1"/>
    <col min="5378" max="5378" width="11.88671875" customWidth="1"/>
    <col min="5379" max="5379" width="12.6640625" customWidth="1"/>
    <col min="5380" max="5380" width="13.44140625" customWidth="1"/>
    <col min="5381" max="5381" width="13.33203125" customWidth="1"/>
    <col min="5382" max="5382" width="15" customWidth="1"/>
    <col min="5383" max="5383" width="13.44140625" customWidth="1"/>
    <col min="5384" max="5384" width="15" customWidth="1"/>
    <col min="5385" max="5385" width="13.5546875" customWidth="1"/>
    <col min="5386" max="5386" width="12.88671875" customWidth="1"/>
    <col min="5634" max="5634" width="11.88671875" customWidth="1"/>
    <col min="5635" max="5635" width="12.6640625" customWidth="1"/>
    <col min="5636" max="5636" width="13.44140625" customWidth="1"/>
    <col min="5637" max="5637" width="13.33203125" customWidth="1"/>
    <col min="5638" max="5638" width="15" customWidth="1"/>
    <col min="5639" max="5639" width="13.44140625" customWidth="1"/>
    <col min="5640" max="5640" width="15" customWidth="1"/>
    <col min="5641" max="5641" width="13.5546875" customWidth="1"/>
    <col min="5642" max="5642" width="12.88671875" customWidth="1"/>
    <col min="5890" max="5890" width="11.88671875" customWidth="1"/>
    <col min="5891" max="5891" width="12.6640625" customWidth="1"/>
    <col min="5892" max="5892" width="13.44140625" customWidth="1"/>
    <col min="5893" max="5893" width="13.33203125" customWidth="1"/>
    <col min="5894" max="5894" width="15" customWidth="1"/>
    <col min="5895" max="5895" width="13.44140625" customWidth="1"/>
    <col min="5896" max="5896" width="15" customWidth="1"/>
    <col min="5897" max="5897" width="13.5546875" customWidth="1"/>
    <col min="5898" max="5898" width="12.88671875" customWidth="1"/>
    <col min="6146" max="6146" width="11.88671875" customWidth="1"/>
    <col min="6147" max="6147" width="12.6640625" customWidth="1"/>
    <col min="6148" max="6148" width="13.44140625" customWidth="1"/>
    <col min="6149" max="6149" width="13.33203125" customWidth="1"/>
    <col min="6150" max="6150" width="15" customWidth="1"/>
    <col min="6151" max="6151" width="13.44140625" customWidth="1"/>
    <col min="6152" max="6152" width="15" customWidth="1"/>
    <col min="6153" max="6153" width="13.5546875" customWidth="1"/>
    <col min="6154" max="6154" width="12.88671875" customWidth="1"/>
    <col min="6402" max="6402" width="11.88671875" customWidth="1"/>
    <col min="6403" max="6403" width="12.6640625" customWidth="1"/>
    <col min="6404" max="6404" width="13.44140625" customWidth="1"/>
    <col min="6405" max="6405" width="13.33203125" customWidth="1"/>
    <col min="6406" max="6406" width="15" customWidth="1"/>
    <col min="6407" max="6407" width="13.44140625" customWidth="1"/>
    <col min="6408" max="6408" width="15" customWidth="1"/>
    <col min="6409" max="6409" width="13.5546875" customWidth="1"/>
    <col min="6410" max="6410" width="12.88671875" customWidth="1"/>
    <col min="6658" max="6658" width="11.88671875" customWidth="1"/>
    <col min="6659" max="6659" width="12.6640625" customWidth="1"/>
    <col min="6660" max="6660" width="13.44140625" customWidth="1"/>
    <col min="6661" max="6661" width="13.33203125" customWidth="1"/>
    <col min="6662" max="6662" width="15" customWidth="1"/>
    <col min="6663" max="6663" width="13.44140625" customWidth="1"/>
    <col min="6664" max="6664" width="15" customWidth="1"/>
    <col min="6665" max="6665" width="13.5546875" customWidth="1"/>
    <col min="6666" max="6666" width="12.88671875" customWidth="1"/>
    <col min="6914" max="6914" width="11.88671875" customWidth="1"/>
    <col min="6915" max="6915" width="12.6640625" customWidth="1"/>
    <col min="6916" max="6916" width="13.44140625" customWidth="1"/>
    <col min="6917" max="6917" width="13.33203125" customWidth="1"/>
    <col min="6918" max="6918" width="15" customWidth="1"/>
    <col min="6919" max="6919" width="13.44140625" customWidth="1"/>
    <col min="6920" max="6920" width="15" customWidth="1"/>
    <col min="6921" max="6921" width="13.5546875" customWidth="1"/>
    <col min="6922" max="6922" width="12.88671875" customWidth="1"/>
    <col min="7170" max="7170" width="11.88671875" customWidth="1"/>
    <col min="7171" max="7171" width="12.6640625" customWidth="1"/>
    <col min="7172" max="7172" width="13.44140625" customWidth="1"/>
    <col min="7173" max="7173" width="13.33203125" customWidth="1"/>
    <col min="7174" max="7174" width="15" customWidth="1"/>
    <col min="7175" max="7175" width="13.44140625" customWidth="1"/>
    <col min="7176" max="7176" width="15" customWidth="1"/>
    <col min="7177" max="7177" width="13.5546875" customWidth="1"/>
    <col min="7178" max="7178" width="12.88671875" customWidth="1"/>
    <col min="7426" max="7426" width="11.88671875" customWidth="1"/>
    <col min="7427" max="7427" width="12.6640625" customWidth="1"/>
    <col min="7428" max="7428" width="13.44140625" customWidth="1"/>
    <col min="7429" max="7429" width="13.33203125" customWidth="1"/>
    <col min="7430" max="7430" width="15" customWidth="1"/>
    <col min="7431" max="7431" width="13.44140625" customWidth="1"/>
    <col min="7432" max="7432" width="15" customWidth="1"/>
    <col min="7433" max="7433" width="13.5546875" customWidth="1"/>
    <col min="7434" max="7434" width="12.88671875" customWidth="1"/>
    <col min="7682" max="7682" width="11.88671875" customWidth="1"/>
    <col min="7683" max="7683" width="12.6640625" customWidth="1"/>
    <col min="7684" max="7684" width="13.44140625" customWidth="1"/>
    <col min="7685" max="7685" width="13.33203125" customWidth="1"/>
    <col min="7686" max="7686" width="15" customWidth="1"/>
    <col min="7687" max="7687" width="13.44140625" customWidth="1"/>
    <col min="7688" max="7688" width="15" customWidth="1"/>
    <col min="7689" max="7689" width="13.5546875" customWidth="1"/>
    <col min="7690" max="7690" width="12.88671875" customWidth="1"/>
    <col min="7938" max="7938" width="11.88671875" customWidth="1"/>
    <col min="7939" max="7939" width="12.6640625" customWidth="1"/>
    <col min="7940" max="7940" width="13.44140625" customWidth="1"/>
    <col min="7941" max="7941" width="13.33203125" customWidth="1"/>
    <col min="7942" max="7942" width="15" customWidth="1"/>
    <col min="7943" max="7943" width="13.44140625" customWidth="1"/>
    <col min="7944" max="7944" width="15" customWidth="1"/>
    <col min="7945" max="7945" width="13.5546875" customWidth="1"/>
    <col min="7946" max="7946" width="12.88671875" customWidth="1"/>
    <col min="8194" max="8194" width="11.88671875" customWidth="1"/>
    <col min="8195" max="8195" width="12.6640625" customWidth="1"/>
    <col min="8196" max="8196" width="13.44140625" customWidth="1"/>
    <col min="8197" max="8197" width="13.33203125" customWidth="1"/>
    <col min="8198" max="8198" width="15" customWidth="1"/>
    <col min="8199" max="8199" width="13.44140625" customWidth="1"/>
    <col min="8200" max="8200" width="15" customWidth="1"/>
    <col min="8201" max="8201" width="13.5546875" customWidth="1"/>
    <col min="8202" max="8202" width="12.88671875" customWidth="1"/>
    <col min="8450" max="8450" width="11.88671875" customWidth="1"/>
    <col min="8451" max="8451" width="12.6640625" customWidth="1"/>
    <col min="8452" max="8452" width="13.44140625" customWidth="1"/>
    <col min="8453" max="8453" width="13.33203125" customWidth="1"/>
    <col min="8454" max="8454" width="15" customWidth="1"/>
    <col min="8455" max="8455" width="13.44140625" customWidth="1"/>
    <col min="8456" max="8456" width="15" customWidth="1"/>
    <col min="8457" max="8457" width="13.5546875" customWidth="1"/>
    <col min="8458" max="8458" width="12.88671875" customWidth="1"/>
    <col min="8706" max="8706" width="11.88671875" customWidth="1"/>
    <col min="8707" max="8707" width="12.6640625" customWidth="1"/>
    <col min="8708" max="8708" width="13.44140625" customWidth="1"/>
    <col min="8709" max="8709" width="13.33203125" customWidth="1"/>
    <col min="8710" max="8710" width="15" customWidth="1"/>
    <col min="8711" max="8711" width="13.44140625" customWidth="1"/>
    <col min="8712" max="8712" width="15" customWidth="1"/>
    <col min="8713" max="8713" width="13.5546875" customWidth="1"/>
    <col min="8714" max="8714" width="12.88671875" customWidth="1"/>
    <col min="8962" max="8962" width="11.88671875" customWidth="1"/>
    <col min="8963" max="8963" width="12.6640625" customWidth="1"/>
    <col min="8964" max="8964" width="13.44140625" customWidth="1"/>
    <col min="8965" max="8965" width="13.33203125" customWidth="1"/>
    <col min="8966" max="8966" width="15" customWidth="1"/>
    <col min="8967" max="8967" width="13.44140625" customWidth="1"/>
    <col min="8968" max="8968" width="15" customWidth="1"/>
    <col min="8969" max="8969" width="13.5546875" customWidth="1"/>
    <col min="8970" max="8970" width="12.88671875" customWidth="1"/>
    <col min="9218" max="9218" width="11.88671875" customWidth="1"/>
    <col min="9219" max="9219" width="12.6640625" customWidth="1"/>
    <col min="9220" max="9220" width="13.44140625" customWidth="1"/>
    <col min="9221" max="9221" width="13.33203125" customWidth="1"/>
    <col min="9222" max="9222" width="15" customWidth="1"/>
    <col min="9223" max="9223" width="13.44140625" customWidth="1"/>
    <col min="9224" max="9224" width="15" customWidth="1"/>
    <col min="9225" max="9225" width="13.5546875" customWidth="1"/>
    <col min="9226" max="9226" width="12.88671875" customWidth="1"/>
    <col min="9474" max="9474" width="11.88671875" customWidth="1"/>
    <col min="9475" max="9475" width="12.6640625" customWidth="1"/>
    <col min="9476" max="9476" width="13.44140625" customWidth="1"/>
    <col min="9477" max="9477" width="13.33203125" customWidth="1"/>
    <col min="9478" max="9478" width="15" customWidth="1"/>
    <col min="9479" max="9479" width="13.44140625" customWidth="1"/>
    <col min="9480" max="9480" width="15" customWidth="1"/>
    <col min="9481" max="9481" width="13.5546875" customWidth="1"/>
    <col min="9482" max="9482" width="12.88671875" customWidth="1"/>
    <col min="9730" max="9730" width="11.88671875" customWidth="1"/>
    <col min="9731" max="9731" width="12.6640625" customWidth="1"/>
    <col min="9732" max="9732" width="13.44140625" customWidth="1"/>
    <col min="9733" max="9733" width="13.33203125" customWidth="1"/>
    <col min="9734" max="9734" width="15" customWidth="1"/>
    <col min="9735" max="9735" width="13.44140625" customWidth="1"/>
    <col min="9736" max="9736" width="15" customWidth="1"/>
    <col min="9737" max="9737" width="13.5546875" customWidth="1"/>
    <col min="9738" max="9738" width="12.88671875" customWidth="1"/>
    <col min="9986" max="9986" width="11.88671875" customWidth="1"/>
    <col min="9987" max="9987" width="12.6640625" customWidth="1"/>
    <col min="9988" max="9988" width="13.44140625" customWidth="1"/>
    <col min="9989" max="9989" width="13.33203125" customWidth="1"/>
    <col min="9990" max="9990" width="15" customWidth="1"/>
    <col min="9991" max="9991" width="13.44140625" customWidth="1"/>
    <col min="9992" max="9992" width="15" customWidth="1"/>
    <col min="9993" max="9993" width="13.5546875" customWidth="1"/>
    <col min="9994" max="9994" width="12.88671875" customWidth="1"/>
    <col min="10242" max="10242" width="11.88671875" customWidth="1"/>
    <col min="10243" max="10243" width="12.6640625" customWidth="1"/>
    <col min="10244" max="10244" width="13.44140625" customWidth="1"/>
    <col min="10245" max="10245" width="13.33203125" customWidth="1"/>
    <col min="10246" max="10246" width="15" customWidth="1"/>
    <col min="10247" max="10247" width="13.44140625" customWidth="1"/>
    <col min="10248" max="10248" width="15" customWidth="1"/>
    <col min="10249" max="10249" width="13.5546875" customWidth="1"/>
    <col min="10250" max="10250" width="12.88671875" customWidth="1"/>
    <col min="10498" max="10498" width="11.88671875" customWidth="1"/>
    <col min="10499" max="10499" width="12.6640625" customWidth="1"/>
    <col min="10500" max="10500" width="13.44140625" customWidth="1"/>
    <col min="10501" max="10501" width="13.33203125" customWidth="1"/>
    <col min="10502" max="10502" width="15" customWidth="1"/>
    <col min="10503" max="10503" width="13.44140625" customWidth="1"/>
    <col min="10504" max="10504" width="15" customWidth="1"/>
    <col min="10505" max="10505" width="13.5546875" customWidth="1"/>
    <col min="10506" max="10506" width="12.88671875" customWidth="1"/>
    <col min="10754" max="10754" width="11.88671875" customWidth="1"/>
    <col min="10755" max="10755" width="12.6640625" customWidth="1"/>
    <col min="10756" max="10756" width="13.44140625" customWidth="1"/>
    <col min="10757" max="10757" width="13.33203125" customWidth="1"/>
    <col min="10758" max="10758" width="15" customWidth="1"/>
    <col min="10759" max="10759" width="13.44140625" customWidth="1"/>
    <col min="10760" max="10760" width="15" customWidth="1"/>
    <col min="10761" max="10761" width="13.5546875" customWidth="1"/>
    <col min="10762" max="10762" width="12.88671875" customWidth="1"/>
    <col min="11010" max="11010" width="11.88671875" customWidth="1"/>
    <col min="11011" max="11011" width="12.6640625" customWidth="1"/>
    <col min="11012" max="11012" width="13.44140625" customWidth="1"/>
    <col min="11013" max="11013" width="13.33203125" customWidth="1"/>
    <col min="11014" max="11014" width="15" customWidth="1"/>
    <col min="11015" max="11015" width="13.44140625" customWidth="1"/>
    <col min="11016" max="11016" width="15" customWidth="1"/>
    <col min="11017" max="11017" width="13.5546875" customWidth="1"/>
    <col min="11018" max="11018" width="12.88671875" customWidth="1"/>
    <col min="11266" max="11266" width="11.88671875" customWidth="1"/>
    <col min="11267" max="11267" width="12.6640625" customWidth="1"/>
    <col min="11268" max="11268" width="13.44140625" customWidth="1"/>
    <col min="11269" max="11269" width="13.33203125" customWidth="1"/>
    <col min="11270" max="11270" width="15" customWidth="1"/>
    <col min="11271" max="11271" width="13.44140625" customWidth="1"/>
    <col min="11272" max="11272" width="15" customWidth="1"/>
    <col min="11273" max="11273" width="13.5546875" customWidth="1"/>
    <col min="11274" max="11274" width="12.88671875" customWidth="1"/>
    <col min="11522" max="11522" width="11.88671875" customWidth="1"/>
    <col min="11523" max="11523" width="12.6640625" customWidth="1"/>
    <col min="11524" max="11524" width="13.44140625" customWidth="1"/>
    <col min="11525" max="11525" width="13.33203125" customWidth="1"/>
    <col min="11526" max="11526" width="15" customWidth="1"/>
    <col min="11527" max="11527" width="13.44140625" customWidth="1"/>
    <col min="11528" max="11528" width="15" customWidth="1"/>
    <col min="11529" max="11529" width="13.5546875" customWidth="1"/>
    <col min="11530" max="11530" width="12.88671875" customWidth="1"/>
    <col min="11778" max="11778" width="11.88671875" customWidth="1"/>
    <col min="11779" max="11779" width="12.6640625" customWidth="1"/>
    <col min="11780" max="11780" width="13.44140625" customWidth="1"/>
    <col min="11781" max="11781" width="13.33203125" customWidth="1"/>
    <col min="11782" max="11782" width="15" customWidth="1"/>
    <col min="11783" max="11783" width="13.44140625" customWidth="1"/>
    <col min="11784" max="11784" width="15" customWidth="1"/>
    <col min="11785" max="11785" width="13.5546875" customWidth="1"/>
    <col min="11786" max="11786" width="12.88671875" customWidth="1"/>
    <col min="12034" max="12034" width="11.88671875" customWidth="1"/>
    <col min="12035" max="12035" width="12.6640625" customWidth="1"/>
    <col min="12036" max="12036" width="13.44140625" customWidth="1"/>
    <col min="12037" max="12037" width="13.33203125" customWidth="1"/>
    <col min="12038" max="12038" width="15" customWidth="1"/>
    <col min="12039" max="12039" width="13.44140625" customWidth="1"/>
    <col min="12040" max="12040" width="15" customWidth="1"/>
    <col min="12041" max="12041" width="13.5546875" customWidth="1"/>
    <col min="12042" max="12042" width="12.88671875" customWidth="1"/>
    <col min="12290" max="12290" width="11.88671875" customWidth="1"/>
    <col min="12291" max="12291" width="12.6640625" customWidth="1"/>
    <col min="12292" max="12292" width="13.44140625" customWidth="1"/>
    <col min="12293" max="12293" width="13.33203125" customWidth="1"/>
    <col min="12294" max="12294" width="15" customWidth="1"/>
    <col min="12295" max="12295" width="13.44140625" customWidth="1"/>
    <col min="12296" max="12296" width="15" customWidth="1"/>
    <col min="12297" max="12297" width="13.5546875" customWidth="1"/>
    <col min="12298" max="12298" width="12.88671875" customWidth="1"/>
    <col min="12546" max="12546" width="11.88671875" customWidth="1"/>
    <col min="12547" max="12547" width="12.6640625" customWidth="1"/>
    <col min="12548" max="12548" width="13.44140625" customWidth="1"/>
    <col min="12549" max="12549" width="13.33203125" customWidth="1"/>
    <col min="12550" max="12550" width="15" customWidth="1"/>
    <col min="12551" max="12551" width="13.44140625" customWidth="1"/>
    <col min="12552" max="12552" width="15" customWidth="1"/>
    <col min="12553" max="12553" width="13.5546875" customWidth="1"/>
    <col min="12554" max="12554" width="12.88671875" customWidth="1"/>
    <col min="12802" max="12802" width="11.88671875" customWidth="1"/>
    <col min="12803" max="12803" width="12.6640625" customWidth="1"/>
    <col min="12804" max="12804" width="13.44140625" customWidth="1"/>
    <col min="12805" max="12805" width="13.33203125" customWidth="1"/>
    <col min="12806" max="12806" width="15" customWidth="1"/>
    <col min="12807" max="12807" width="13.44140625" customWidth="1"/>
    <col min="12808" max="12808" width="15" customWidth="1"/>
    <col min="12809" max="12809" width="13.5546875" customWidth="1"/>
    <col min="12810" max="12810" width="12.88671875" customWidth="1"/>
    <col min="13058" max="13058" width="11.88671875" customWidth="1"/>
    <col min="13059" max="13059" width="12.6640625" customWidth="1"/>
    <col min="13060" max="13060" width="13.44140625" customWidth="1"/>
    <col min="13061" max="13061" width="13.33203125" customWidth="1"/>
    <col min="13062" max="13062" width="15" customWidth="1"/>
    <col min="13063" max="13063" width="13.44140625" customWidth="1"/>
    <col min="13064" max="13064" width="15" customWidth="1"/>
    <col min="13065" max="13065" width="13.5546875" customWidth="1"/>
    <col min="13066" max="13066" width="12.88671875" customWidth="1"/>
    <col min="13314" max="13314" width="11.88671875" customWidth="1"/>
    <col min="13315" max="13315" width="12.6640625" customWidth="1"/>
    <col min="13316" max="13316" width="13.44140625" customWidth="1"/>
    <col min="13317" max="13317" width="13.33203125" customWidth="1"/>
    <col min="13318" max="13318" width="15" customWidth="1"/>
    <col min="13319" max="13319" width="13.44140625" customWidth="1"/>
    <col min="13320" max="13320" width="15" customWidth="1"/>
    <col min="13321" max="13321" width="13.5546875" customWidth="1"/>
    <col min="13322" max="13322" width="12.88671875" customWidth="1"/>
    <col min="13570" max="13570" width="11.88671875" customWidth="1"/>
    <col min="13571" max="13571" width="12.6640625" customWidth="1"/>
    <col min="13572" max="13572" width="13.44140625" customWidth="1"/>
    <col min="13573" max="13573" width="13.33203125" customWidth="1"/>
    <col min="13574" max="13574" width="15" customWidth="1"/>
    <col min="13575" max="13575" width="13.44140625" customWidth="1"/>
    <col min="13576" max="13576" width="15" customWidth="1"/>
    <col min="13577" max="13577" width="13.5546875" customWidth="1"/>
    <col min="13578" max="13578" width="12.88671875" customWidth="1"/>
    <col min="13826" max="13826" width="11.88671875" customWidth="1"/>
    <col min="13827" max="13827" width="12.6640625" customWidth="1"/>
    <col min="13828" max="13828" width="13.44140625" customWidth="1"/>
    <col min="13829" max="13829" width="13.33203125" customWidth="1"/>
    <col min="13830" max="13830" width="15" customWidth="1"/>
    <col min="13831" max="13831" width="13.44140625" customWidth="1"/>
    <col min="13832" max="13832" width="15" customWidth="1"/>
    <col min="13833" max="13833" width="13.5546875" customWidth="1"/>
    <col min="13834" max="13834" width="12.88671875" customWidth="1"/>
    <col min="14082" max="14082" width="11.88671875" customWidth="1"/>
    <col min="14083" max="14083" width="12.6640625" customWidth="1"/>
    <col min="14084" max="14084" width="13.44140625" customWidth="1"/>
    <col min="14085" max="14085" width="13.33203125" customWidth="1"/>
    <col min="14086" max="14086" width="15" customWidth="1"/>
    <col min="14087" max="14087" width="13.44140625" customWidth="1"/>
    <col min="14088" max="14088" width="15" customWidth="1"/>
    <col min="14089" max="14089" width="13.5546875" customWidth="1"/>
    <col min="14090" max="14090" width="12.88671875" customWidth="1"/>
    <col min="14338" max="14338" width="11.88671875" customWidth="1"/>
    <col min="14339" max="14339" width="12.6640625" customWidth="1"/>
    <col min="14340" max="14340" width="13.44140625" customWidth="1"/>
    <col min="14341" max="14341" width="13.33203125" customWidth="1"/>
    <col min="14342" max="14342" width="15" customWidth="1"/>
    <col min="14343" max="14343" width="13.44140625" customWidth="1"/>
    <col min="14344" max="14344" width="15" customWidth="1"/>
    <col min="14345" max="14345" width="13.5546875" customWidth="1"/>
    <col min="14346" max="14346" width="12.88671875" customWidth="1"/>
    <col min="14594" max="14594" width="11.88671875" customWidth="1"/>
    <col min="14595" max="14595" width="12.6640625" customWidth="1"/>
    <col min="14596" max="14596" width="13.44140625" customWidth="1"/>
    <col min="14597" max="14597" width="13.33203125" customWidth="1"/>
    <col min="14598" max="14598" width="15" customWidth="1"/>
    <col min="14599" max="14599" width="13.44140625" customWidth="1"/>
    <col min="14600" max="14600" width="15" customWidth="1"/>
    <col min="14601" max="14601" width="13.5546875" customWidth="1"/>
    <col min="14602" max="14602" width="12.88671875" customWidth="1"/>
    <col min="14850" max="14850" width="11.88671875" customWidth="1"/>
    <col min="14851" max="14851" width="12.6640625" customWidth="1"/>
    <col min="14852" max="14852" width="13.44140625" customWidth="1"/>
    <col min="14853" max="14853" width="13.33203125" customWidth="1"/>
    <col min="14854" max="14854" width="15" customWidth="1"/>
    <col min="14855" max="14855" width="13.44140625" customWidth="1"/>
    <col min="14856" max="14856" width="15" customWidth="1"/>
    <col min="14857" max="14857" width="13.5546875" customWidth="1"/>
    <col min="14858" max="14858" width="12.88671875" customWidth="1"/>
    <col min="15106" max="15106" width="11.88671875" customWidth="1"/>
    <col min="15107" max="15107" width="12.6640625" customWidth="1"/>
    <col min="15108" max="15108" width="13.44140625" customWidth="1"/>
    <col min="15109" max="15109" width="13.33203125" customWidth="1"/>
    <col min="15110" max="15110" width="15" customWidth="1"/>
    <col min="15111" max="15111" width="13.44140625" customWidth="1"/>
    <col min="15112" max="15112" width="15" customWidth="1"/>
    <col min="15113" max="15113" width="13.5546875" customWidth="1"/>
    <col min="15114" max="15114" width="12.88671875" customWidth="1"/>
    <col min="15362" max="15362" width="11.88671875" customWidth="1"/>
    <col min="15363" max="15363" width="12.6640625" customWidth="1"/>
    <col min="15364" max="15364" width="13.44140625" customWidth="1"/>
    <col min="15365" max="15365" width="13.33203125" customWidth="1"/>
    <col min="15366" max="15366" width="15" customWidth="1"/>
    <col min="15367" max="15367" width="13.44140625" customWidth="1"/>
    <col min="15368" max="15368" width="15" customWidth="1"/>
    <col min="15369" max="15369" width="13.5546875" customWidth="1"/>
    <col min="15370" max="15370" width="12.88671875" customWidth="1"/>
    <col min="15618" max="15618" width="11.88671875" customWidth="1"/>
    <col min="15619" max="15619" width="12.6640625" customWidth="1"/>
    <col min="15620" max="15620" width="13.44140625" customWidth="1"/>
    <col min="15621" max="15621" width="13.33203125" customWidth="1"/>
    <col min="15622" max="15622" width="15" customWidth="1"/>
    <col min="15623" max="15623" width="13.44140625" customWidth="1"/>
    <col min="15624" max="15624" width="15" customWidth="1"/>
    <col min="15625" max="15625" width="13.5546875" customWidth="1"/>
    <col min="15626" max="15626" width="12.88671875" customWidth="1"/>
    <col min="15874" max="15874" width="11.88671875" customWidth="1"/>
    <col min="15875" max="15875" width="12.6640625" customWidth="1"/>
    <col min="15876" max="15876" width="13.44140625" customWidth="1"/>
    <col min="15877" max="15877" width="13.33203125" customWidth="1"/>
    <col min="15878" max="15878" width="15" customWidth="1"/>
    <col min="15879" max="15879" width="13.44140625" customWidth="1"/>
    <col min="15880" max="15880" width="15" customWidth="1"/>
    <col min="15881" max="15881" width="13.5546875" customWidth="1"/>
    <col min="15882" max="15882" width="12.88671875" customWidth="1"/>
    <col min="16130" max="16130" width="11.88671875" customWidth="1"/>
    <col min="16131" max="16131" width="12.6640625" customWidth="1"/>
    <col min="16132" max="16132" width="13.44140625" customWidth="1"/>
    <col min="16133" max="16133" width="13.33203125" customWidth="1"/>
    <col min="16134" max="16134" width="15" customWidth="1"/>
    <col min="16135" max="16135" width="13.44140625" customWidth="1"/>
    <col min="16136" max="16136" width="15" customWidth="1"/>
    <col min="16137" max="16137" width="13.5546875" customWidth="1"/>
    <col min="16138" max="16138" width="12.88671875" customWidth="1"/>
  </cols>
  <sheetData>
    <row r="1" spans="1:14" ht="15.6" x14ac:dyDescent="0.3">
      <c r="A1" s="1"/>
      <c r="B1" s="2"/>
      <c r="C1" s="1"/>
      <c r="D1" s="1"/>
      <c r="E1" s="1"/>
      <c r="F1" s="2"/>
      <c r="G1" s="2"/>
      <c r="H1" s="2"/>
      <c r="I1" s="1"/>
    </row>
    <row r="2" spans="1:14" ht="15.6" x14ac:dyDescent="0.3">
      <c r="A2" s="1" t="s">
        <v>0</v>
      </c>
      <c r="B2" s="3">
        <v>917.22</v>
      </c>
      <c r="C2" s="1"/>
      <c r="D2" s="1"/>
      <c r="E2" s="1"/>
      <c r="F2" s="2"/>
      <c r="G2" s="2"/>
      <c r="H2" s="2"/>
      <c r="I2" s="1"/>
    </row>
    <row r="3" spans="1:14" ht="16.2" thickBot="1" x14ac:dyDescent="0.35">
      <c r="A3" s="88" t="s">
        <v>12</v>
      </c>
      <c r="B3" s="88"/>
      <c r="C3" s="4"/>
      <c r="D3" s="4"/>
      <c r="E3" s="4"/>
      <c r="F3" s="5"/>
      <c r="G3" s="5"/>
      <c r="H3" s="2"/>
      <c r="I3" s="1"/>
    </row>
    <row r="4" spans="1:14" ht="78.599999999999994" thickTop="1" x14ac:dyDescent="0.3">
      <c r="A4" s="6" t="s">
        <v>1</v>
      </c>
      <c r="B4" s="7" t="s">
        <v>2</v>
      </c>
      <c r="C4" s="8" t="s">
        <v>3</v>
      </c>
      <c r="D4" s="9" t="s">
        <v>4</v>
      </c>
      <c r="E4" s="9" t="s">
        <v>5</v>
      </c>
      <c r="F4" s="10" t="s">
        <v>6</v>
      </c>
      <c r="G4" s="10" t="s">
        <v>7</v>
      </c>
      <c r="H4" s="11" t="s">
        <v>8</v>
      </c>
      <c r="I4" s="12" t="s">
        <v>9</v>
      </c>
      <c r="J4" s="13" t="s">
        <v>13</v>
      </c>
      <c r="L4" s="14"/>
      <c r="M4" s="14"/>
      <c r="N4" s="14"/>
    </row>
    <row r="5" spans="1:14" ht="15.6" x14ac:dyDescent="0.3">
      <c r="A5" s="15">
        <v>1</v>
      </c>
      <c r="B5" s="16"/>
      <c r="C5" s="17">
        <f>J5+(J5*0)</f>
        <v>600.1</v>
      </c>
      <c r="D5" s="17">
        <v>133.4</v>
      </c>
      <c r="E5" s="18">
        <v>0</v>
      </c>
      <c r="F5" s="19">
        <f>(E5*($B$2-C5-D5)+B5*(C5+D5))</f>
        <v>0</v>
      </c>
      <c r="G5" s="19">
        <f>B5*$B$2</f>
        <v>0</v>
      </c>
      <c r="H5" s="19">
        <f>F5-G5</f>
        <v>0</v>
      </c>
      <c r="I5" s="20">
        <f>$B$2-D5</f>
        <v>783.82</v>
      </c>
      <c r="J5" s="21">
        <v>600.1</v>
      </c>
      <c r="K5" s="22"/>
    </row>
    <row r="6" spans="1:14" ht="15.6" x14ac:dyDescent="0.3">
      <c r="A6" s="15">
        <v>2</v>
      </c>
      <c r="B6" s="16"/>
      <c r="C6" s="17">
        <f t="shared" ref="C6:C52" si="0">J6+(J6*0)</f>
        <v>600.1</v>
      </c>
      <c r="D6" s="23">
        <v>131.6</v>
      </c>
      <c r="E6" s="18">
        <v>0</v>
      </c>
      <c r="F6" s="19">
        <f t="shared" ref="F6:F52" si="1">(E6*($B$2-C6-D6)+B6*(C6+D6))</f>
        <v>0</v>
      </c>
      <c r="G6" s="19">
        <f t="shared" ref="G6:G52" si="2">B6*$B$2</f>
        <v>0</v>
      </c>
      <c r="H6" s="19">
        <f t="shared" ref="H6:H52" si="3">F6-G6</f>
        <v>0</v>
      </c>
      <c r="I6" s="20">
        <f t="shared" ref="I6:I52" si="4">$B$2-D6</f>
        <v>785.62</v>
      </c>
      <c r="J6" s="21">
        <v>600.1</v>
      </c>
      <c r="K6" s="22"/>
      <c r="M6" s="22"/>
    </row>
    <row r="7" spans="1:14" ht="15.6" x14ac:dyDescent="0.3">
      <c r="A7" s="15">
        <v>3</v>
      </c>
      <c r="B7" s="16"/>
      <c r="C7" s="17">
        <f t="shared" si="0"/>
        <v>600.1</v>
      </c>
      <c r="D7" s="23">
        <v>130.19999999999999</v>
      </c>
      <c r="E7" s="18">
        <v>0</v>
      </c>
      <c r="F7" s="19">
        <f t="shared" si="1"/>
        <v>0</v>
      </c>
      <c r="G7" s="19">
        <f t="shared" si="2"/>
        <v>0</v>
      </c>
      <c r="H7" s="19">
        <f t="shared" si="3"/>
        <v>0</v>
      </c>
      <c r="I7" s="20">
        <f t="shared" si="4"/>
        <v>787.02</v>
      </c>
      <c r="J7" s="21">
        <v>600.1</v>
      </c>
      <c r="K7" s="22"/>
      <c r="M7" s="22"/>
    </row>
    <row r="8" spans="1:14" ht="15.6" x14ac:dyDescent="0.3">
      <c r="A8" s="15">
        <v>4</v>
      </c>
      <c r="B8" s="16"/>
      <c r="C8" s="17">
        <f t="shared" si="0"/>
        <v>600.1</v>
      </c>
      <c r="D8" s="23">
        <v>128.69999999999999</v>
      </c>
      <c r="E8" s="18">
        <v>0</v>
      </c>
      <c r="F8" s="19">
        <f t="shared" si="1"/>
        <v>0</v>
      </c>
      <c r="G8" s="19">
        <f t="shared" si="2"/>
        <v>0</v>
      </c>
      <c r="H8" s="19">
        <f t="shared" si="3"/>
        <v>0</v>
      </c>
      <c r="I8" s="20">
        <f t="shared" si="4"/>
        <v>788.52</v>
      </c>
      <c r="J8" s="21">
        <v>600.1</v>
      </c>
      <c r="K8" s="22"/>
      <c r="M8" s="22"/>
    </row>
    <row r="9" spans="1:14" ht="15.6" x14ac:dyDescent="0.3">
      <c r="A9" s="15">
        <v>5</v>
      </c>
      <c r="B9" s="16"/>
      <c r="C9" s="17">
        <f t="shared" si="0"/>
        <v>600.1</v>
      </c>
      <c r="D9" s="23">
        <v>127.9</v>
      </c>
      <c r="E9" s="18">
        <v>0</v>
      </c>
      <c r="F9" s="19">
        <f t="shared" si="1"/>
        <v>0</v>
      </c>
      <c r="G9" s="19">
        <f t="shared" si="2"/>
        <v>0</v>
      </c>
      <c r="H9" s="19">
        <f t="shared" si="3"/>
        <v>0</v>
      </c>
      <c r="I9" s="20">
        <f t="shared" si="4"/>
        <v>789.32</v>
      </c>
      <c r="J9" s="21">
        <v>600.1</v>
      </c>
      <c r="K9" s="22"/>
      <c r="M9" s="22"/>
    </row>
    <row r="10" spans="1:14" ht="15.6" x14ac:dyDescent="0.3">
      <c r="A10" s="15">
        <v>6</v>
      </c>
      <c r="B10" s="16"/>
      <c r="C10" s="17">
        <f t="shared" si="0"/>
        <v>600.1</v>
      </c>
      <c r="D10" s="23">
        <v>127.2</v>
      </c>
      <c r="E10" s="18">
        <v>0</v>
      </c>
      <c r="F10" s="19">
        <f t="shared" si="1"/>
        <v>0</v>
      </c>
      <c r="G10" s="19">
        <f t="shared" si="2"/>
        <v>0</v>
      </c>
      <c r="H10" s="19">
        <f t="shared" si="3"/>
        <v>0</v>
      </c>
      <c r="I10" s="20">
        <f t="shared" si="4"/>
        <v>790.02</v>
      </c>
      <c r="J10" s="21">
        <v>600.1</v>
      </c>
      <c r="K10" s="22"/>
      <c r="M10" s="22"/>
    </row>
    <row r="11" spans="1:14" ht="15.6" x14ac:dyDescent="0.3">
      <c r="A11" s="15">
        <v>7</v>
      </c>
      <c r="B11" s="16"/>
      <c r="C11" s="17">
        <f t="shared" si="0"/>
        <v>600.1</v>
      </c>
      <c r="D11" s="23">
        <v>126.8</v>
      </c>
      <c r="E11" s="18">
        <v>0</v>
      </c>
      <c r="F11" s="19">
        <f t="shared" si="1"/>
        <v>0</v>
      </c>
      <c r="G11" s="19">
        <f t="shared" si="2"/>
        <v>0</v>
      </c>
      <c r="H11" s="19">
        <f t="shared" si="3"/>
        <v>0</v>
      </c>
      <c r="I11" s="20">
        <f t="shared" si="4"/>
        <v>790.42000000000007</v>
      </c>
      <c r="J11" s="21">
        <v>600.1</v>
      </c>
      <c r="K11" s="22"/>
      <c r="M11" s="22"/>
    </row>
    <row r="12" spans="1:14" ht="15.6" x14ac:dyDescent="0.3">
      <c r="A12" s="15">
        <v>8</v>
      </c>
      <c r="B12" s="16"/>
      <c r="C12" s="17">
        <f t="shared" si="0"/>
        <v>700</v>
      </c>
      <c r="D12" s="23">
        <v>126.4</v>
      </c>
      <c r="E12" s="18">
        <v>0</v>
      </c>
      <c r="F12" s="19">
        <f t="shared" si="1"/>
        <v>0</v>
      </c>
      <c r="G12" s="19">
        <f t="shared" si="2"/>
        <v>0</v>
      </c>
      <c r="H12" s="19">
        <f t="shared" si="3"/>
        <v>0</v>
      </c>
      <c r="I12" s="20">
        <f t="shared" si="4"/>
        <v>790.82</v>
      </c>
      <c r="J12" s="21">
        <v>700</v>
      </c>
      <c r="K12" s="22"/>
      <c r="M12" s="22"/>
    </row>
    <row r="13" spans="1:14" ht="15.6" x14ac:dyDescent="0.3">
      <c r="A13" s="15">
        <v>9</v>
      </c>
      <c r="B13" s="16"/>
      <c r="C13" s="17">
        <f t="shared" si="0"/>
        <v>600</v>
      </c>
      <c r="D13" s="23">
        <v>126.8</v>
      </c>
      <c r="E13" s="18">
        <v>0</v>
      </c>
      <c r="F13" s="19">
        <f t="shared" si="1"/>
        <v>0</v>
      </c>
      <c r="G13" s="19">
        <f t="shared" si="2"/>
        <v>0</v>
      </c>
      <c r="H13" s="19">
        <f t="shared" si="3"/>
        <v>0</v>
      </c>
      <c r="I13" s="20">
        <f t="shared" si="4"/>
        <v>790.42000000000007</v>
      </c>
      <c r="J13" s="21">
        <v>600</v>
      </c>
      <c r="K13" s="22"/>
      <c r="M13" s="22"/>
    </row>
    <row r="14" spans="1:14" ht="15.6" x14ac:dyDescent="0.3">
      <c r="A14" s="15">
        <v>10</v>
      </c>
      <c r="B14" s="16"/>
      <c r="C14" s="17">
        <f t="shared" si="0"/>
        <v>695</v>
      </c>
      <c r="D14" s="23">
        <v>127.1</v>
      </c>
      <c r="E14" s="18">
        <v>0</v>
      </c>
      <c r="F14" s="19">
        <f t="shared" si="1"/>
        <v>0</v>
      </c>
      <c r="G14" s="19">
        <f t="shared" si="2"/>
        <v>0</v>
      </c>
      <c r="H14" s="19">
        <f t="shared" si="3"/>
        <v>0</v>
      </c>
      <c r="I14" s="20">
        <f t="shared" si="4"/>
        <v>790.12</v>
      </c>
      <c r="J14" s="21">
        <v>695</v>
      </c>
      <c r="K14" s="22"/>
    </row>
    <row r="15" spans="1:14" ht="15.6" x14ac:dyDescent="0.3">
      <c r="A15" s="15">
        <v>11</v>
      </c>
      <c r="B15" s="16"/>
      <c r="C15" s="17">
        <f t="shared" si="0"/>
        <v>650</v>
      </c>
      <c r="D15" s="23">
        <v>129.4</v>
      </c>
      <c r="E15" s="18">
        <v>0</v>
      </c>
      <c r="F15" s="19">
        <f t="shared" si="1"/>
        <v>0</v>
      </c>
      <c r="G15" s="19">
        <f t="shared" si="2"/>
        <v>0</v>
      </c>
      <c r="H15" s="19">
        <f t="shared" si="3"/>
        <v>0</v>
      </c>
      <c r="I15" s="20">
        <f t="shared" si="4"/>
        <v>787.82</v>
      </c>
      <c r="J15" s="21">
        <v>650</v>
      </c>
      <c r="K15" s="22"/>
    </row>
    <row r="16" spans="1:14" ht="15.6" x14ac:dyDescent="0.3">
      <c r="A16" s="15">
        <v>12</v>
      </c>
      <c r="B16" s="16"/>
      <c r="C16" s="17">
        <f t="shared" si="0"/>
        <v>600</v>
      </c>
      <c r="D16" s="23">
        <v>131.6</v>
      </c>
      <c r="E16" s="18">
        <v>0</v>
      </c>
      <c r="F16" s="19">
        <f t="shared" si="1"/>
        <v>0</v>
      </c>
      <c r="G16" s="19">
        <f t="shared" si="2"/>
        <v>0</v>
      </c>
      <c r="H16" s="19">
        <f t="shared" si="3"/>
        <v>0</v>
      </c>
      <c r="I16" s="20">
        <f t="shared" si="4"/>
        <v>785.62</v>
      </c>
      <c r="J16" s="21">
        <v>600</v>
      </c>
      <c r="K16" s="22"/>
    </row>
    <row r="17" spans="1:11" ht="15.6" x14ac:dyDescent="0.3">
      <c r="A17" s="15">
        <v>13</v>
      </c>
      <c r="B17" s="16"/>
      <c r="C17" s="17">
        <f t="shared" si="0"/>
        <v>600.1</v>
      </c>
      <c r="D17" s="23">
        <v>134.19999999999999</v>
      </c>
      <c r="E17" s="18">
        <v>0</v>
      </c>
      <c r="F17" s="19">
        <f t="shared" si="1"/>
        <v>0</v>
      </c>
      <c r="G17" s="19">
        <f t="shared" si="2"/>
        <v>0</v>
      </c>
      <c r="H17" s="19">
        <f t="shared" si="3"/>
        <v>0</v>
      </c>
      <c r="I17" s="20">
        <f t="shared" si="4"/>
        <v>783.02</v>
      </c>
      <c r="J17" s="21">
        <v>600.1</v>
      </c>
      <c r="K17" s="22"/>
    </row>
    <row r="18" spans="1:11" ht="15.6" x14ac:dyDescent="0.3">
      <c r="A18" s="15">
        <v>14</v>
      </c>
      <c r="B18" s="16"/>
      <c r="C18" s="17">
        <f t="shared" si="0"/>
        <v>695</v>
      </c>
      <c r="D18" s="23">
        <v>136.80000000000001</v>
      </c>
      <c r="E18" s="18">
        <v>0</v>
      </c>
      <c r="F18" s="19">
        <f t="shared" si="1"/>
        <v>0</v>
      </c>
      <c r="G18" s="19">
        <f t="shared" si="2"/>
        <v>0</v>
      </c>
      <c r="H18" s="19">
        <f t="shared" si="3"/>
        <v>0</v>
      </c>
      <c r="I18" s="20">
        <f t="shared" si="4"/>
        <v>780.42000000000007</v>
      </c>
      <c r="J18" s="21">
        <v>695</v>
      </c>
      <c r="K18" s="22"/>
    </row>
    <row r="19" spans="1:11" ht="15.6" x14ac:dyDescent="0.3">
      <c r="A19" s="15">
        <v>15</v>
      </c>
      <c r="B19" s="16"/>
      <c r="C19" s="17">
        <f t="shared" si="0"/>
        <v>725</v>
      </c>
      <c r="D19" s="23">
        <v>147.9</v>
      </c>
      <c r="E19" s="18">
        <v>0</v>
      </c>
      <c r="F19" s="19">
        <f t="shared" si="1"/>
        <v>0</v>
      </c>
      <c r="G19" s="19">
        <f t="shared" si="2"/>
        <v>0</v>
      </c>
      <c r="H19" s="19">
        <f t="shared" si="3"/>
        <v>0</v>
      </c>
      <c r="I19" s="20">
        <f t="shared" si="4"/>
        <v>769.32</v>
      </c>
      <c r="J19" s="21">
        <v>725</v>
      </c>
      <c r="K19" s="22"/>
    </row>
    <row r="20" spans="1:11" ht="15.6" x14ac:dyDescent="0.3">
      <c r="A20" s="15">
        <v>16</v>
      </c>
      <c r="B20" s="16"/>
      <c r="C20" s="17">
        <f t="shared" si="0"/>
        <v>800</v>
      </c>
      <c r="D20" s="23">
        <v>159.1</v>
      </c>
      <c r="E20" s="18">
        <v>0</v>
      </c>
      <c r="F20" s="19">
        <f t="shared" si="1"/>
        <v>0</v>
      </c>
      <c r="G20" s="19">
        <f t="shared" si="2"/>
        <v>0</v>
      </c>
      <c r="H20" s="19">
        <f t="shared" si="3"/>
        <v>0</v>
      </c>
      <c r="I20" s="20">
        <f t="shared" si="4"/>
        <v>758.12</v>
      </c>
      <c r="J20" s="21">
        <v>800</v>
      </c>
      <c r="K20" s="22"/>
    </row>
    <row r="21" spans="1:11" ht="15.6" x14ac:dyDescent="0.3">
      <c r="A21" s="15">
        <v>17</v>
      </c>
      <c r="B21" s="16"/>
      <c r="C21" s="17">
        <f t="shared" si="0"/>
        <v>890</v>
      </c>
      <c r="D21" s="23">
        <v>163.19999999999999</v>
      </c>
      <c r="E21" s="18">
        <v>0</v>
      </c>
      <c r="F21" s="19">
        <f t="shared" si="1"/>
        <v>0</v>
      </c>
      <c r="G21" s="19">
        <f t="shared" si="2"/>
        <v>0</v>
      </c>
      <c r="H21" s="19">
        <f t="shared" si="3"/>
        <v>0</v>
      </c>
      <c r="I21" s="20">
        <f t="shared" si="4"/>
        <v>754.02</v>
      </c>
      <c r="J21" s="21">
        <v>890</v>
      </c>
      <c r="K21" s="22"/>
    </row>
    <row r="22" spans="1:11" ht="15.6" x14ac:dyDescent="0.3">
      <c r="A22" s="15">
        <v>18</v>
      </c>
      <c r="B22" s="16"/>
      <c r="C22" s="17">
        <f t="shared" si="0"/>
        <v>800</v>
      </c>
      <c r="D22" s="23">
        <v>167.3</v>
      </c>
      <c r="E22" s="18">
        <v>0</v>
      </c>
      <c r="F22" s="19">
        <f t="shared" si="1"/>
        <v>0</v>
      </c>
      <c r="G22" s="19">
        <f t="shared" si="2"/>
        <v>0</v>
      </c>
      <c r="H22" s="19">
        <f t="shared" si="3"/>
        <v>0</v>
      </c>
      <c r="I22" s="20">
        <f t="shared" si="4"/>
        <v>749.92000000000007</v>
      </c>
      <c r="J22" s="21">
        <v>800</v>
      </c>
      <c r="K22" s="22"/>
    </row>
    <row r="23" spans="1:11" ht="15.6" x14ac:dyDescent="0.3">
      <c r="A23" s="15">
        <v>19</v>
      </c>
      <c r="B23" s="16"/>
      <c r="C23" s="17">
        <f t="shared" si="0"/>
        <v>800</v>
      </c>
      <c r="D23" s="23">
        <v>168.3</v>
      </c>
      <c r="E23" s="18">
        <v>0</v>
      </c>
      <c r="F23" s="19">
        <f t="shared" si="1"/>
        <v>0</v>
      </c>
      <c r="G23" s="19">
        <f t="shared" si="2"/>
        <v>0</v>
      </c>
      <c r="H23" s="19">
        <f t="shared" si="3"/>
        <v>0</v>
      </c>
      <c r="I23" s="20">
        <f t="shared" si="4"/>
        <v>748.92000000000007</v>
      </c>
      <c r="J23" s="21">
        <v>800</v>
      </c>
      <c r="K23" s="22"/>
    </row>
    <row r="24" spans="1:11" ht="15.6" x14ac:dyDescent="0.3">
      <c r="A24" s="15">
        <v>20</v>
      </c>
      <c r="B24" s="24"/>
      <c r="C24" s="17">
        <f t="shared" si="0"/>
        <v>850</v>
      </c>
      <c r="D24" s="23">
        <v>169.3</v>
      </c>
      <c r="E24" s="18">
        <v>0</v>
      </c>
      <c r="F24" s="19">
        <f t="shared" si="1"/>
        <v>0</v>
      </c>
      <c r="G24" s="19">
        <f t="shared" si="2"/>
        <v>0</v>
      </c>
      <c r="H24" s="19">
        <f t="shared" si="3"/>
        <v>0</v>
      </c>
      <c r="I24" s="20">
        <f t="shared" si="4"/>
        <v>747.92000000000007</v>
      </c>
      <c r="J24" s="21">
        <v>850</v>
      </c>
      <c r="K24" s="22"/>
    </row>
    <row r="25" spans="1:11" ht="15.6" x14ac:dyDescent="0.3">
      <c r="A25" s="15">
        <v>21</v>
      </c>
      <c r="B25" s="24"/>
      <c r="C25" s="17">
        <f t="shared" si="0"/>
        <v>800</v>
      </c>
      <c r="D25" s="23">
        <v>167.7</v>
      </c>
      <c r="E25" s="18">
        <v>0</v>
      </c>
      <c r="F25" s="19">
        <f t="shared" si="1"/>
        <v>0</v>
      </c>
      <c r="G25" s="19">
        <f t="shared" si="2"/>
        <v>0</v>
      </c>
      <c r="H25" s="19">
        <f t="shared" si="3"/>
        <v>0</v>
      </c>
      <c r="I25" s="20">
        <f t="shared" si="4"/>
        <v>749.52</v>
      </c>
      <c r="J25" s="21">
        <v>800</v>
      </c>
      <c r="K25" s="22"/>
    </row>
    <row r="26" spans="1:11" ht="15.6" x14ac:dyDescent="0.3">
      <c r="A26" s="15">
        <v>22</v>
      </c>
      <c r="B26" s="24"/>
      <c r="C26" s="17">
        <f t="shared" si="0"/>
        <v>620</v>
      </c>
      <c r="D26" s="23">
        <v>166.1</v>
      </c>
      <c r="E26" s="18">
        <v>0</v>
      </c>
      <c r="F26" s="19">
        <f t="shared" si="1"/>
        <v>0</v>
      </c>
      <c r="G26" s="19">
        <f t="shared" si="2"/>
        <v>0</v>
      </c>
      <c r="H26" s="19">
        <f t="shared" si="3"/>
        <v>0</v>
      </c>
      <c r="I26" s="20">
        <f t="shared" si="4"/>
        <v>751.12</v>
      </c>
      <c r="J26" s="21">
        <v>620</v>
      </c>
      <c r="K26" s="22"/>
    </row>
    <row r="27" spans="1:11" ht="15.6" x14ac:dyDescent="0.3">
      <c r="A27" s="15">
        <v>23</v>
      </c>
      <c r="B27" s="24"/>
      <c r="C27" s="17">
        <f t="shared" si="0"/>
        <v>598</v>
      </c>
      <c r="D27" s="23">
        <v>160.69999999999999</v>
      </c>
      <c r="E27" s="18">
        <v>0</v>
      </c>
      <c r="F27" s="19">
        <f t="shared" si="1"/>
        <v>0</v>
      </c>
      <c r="G27" s="19">
        <f t="shared" si="2"/>
        <v>0</v>
      </c>
      <c r="H27" s="19">
        <f t="shared" si="3"/>
        <v>0</v>
      </c>
      <c r="I27" s="20">
        <f t="shared" si="4"/>
        <v>756.52</v>
      </c>
      <c r="J27" s="21">
        <v>598</v>
      </c>
      <c r="K27" s="22"/>
    </row>
    <row r="28" spans="1:11" ht="15.6" x14ac:dyDescent="0.3">
      <c r="A28" s="15">
        <v>24</v>
      </c>
      <c r="B28" s="24"/>
      <c r="C28" s="17">
        <f t="shared" si="0"/>
        <v>800</v>
      </c>
      <c r="D28" s="23">
        <v>155.4</v>
      </c>
      <c r="E28" s="18">
        <v>0</v>
      </c>
      <c r="F28" s="19">
        <f t="shared" si="1"/>
        <v>0</v>
      </c>
      <c r="G28" s="19">
        <f t="shared" si="2"/>
        <v>0</v>
      </c>
      <c r="H28" s="19">
        <f t="shared" si="3"/>
        <v>0</v>
      </c>
      <c r="I28" s="20">
        <f t="shared" si="4"/>
        <v>761.82</v>
      </c>
      <c r="J28" s="21">
        <v>800</v>
      </c>
      <c r="K28" s="22"/>
    </row>
    <row r="29" spans="1:11" ht="15.6" x14ac:dyDescent="0.3">
      <c r="A29" s="15">
        <v>25</v>
      </c>
      <c r="B29" s="24"/>
      <c r="C29" s="17">
        <f t="shared" si="0"/>
        <v>620</v>
      </c>
      <c r="D29" s="23">
        <v>159.5</v>
      </c>
      <c r="E29" s="18">
        <v>0</v>
      </c>
      <c r="F29" s="19">
        <f t="shared" si="1"/>
        <v>0</v>
      </c>
      <c r="G29" s="19">
        <f t="shared" si="2"/>
        <v>0</v>
      </c>
      <c r="H29" s="19">
        <f t="shared" si="3"/>
        <v>0</v>
      </c>
      <c r="I29" s="20">
        <f t="shared" si="4"/>
        <v>757.72</v>
      </c>
      <c r="J29" s="21">
        <v>620</v>
      </c>
      <c r="K29" s="22"/>
    </row>
    <row r="30" spans="1:11" ht="15.6" x14ac:dyDescent="0.3">
      <c r="A30" s="15">
        <v>26</v>
      </c>
      <c r="B30" s="24"/>
      <c r="C30" s="17">
        <f t="shared" si="0"/>
        <v>700</v>
      </c>
      <c r="D30" s="23">
        <v>163.69999999999999</v>
      </c>
      <c r="E30" s="18">
        <v>0</v>
      </c>
      <c r="F30" s="19">
        <f t="shared" si="1"/>
        <v>0</v>
      </c>
      <c r="G30" s="19">
        <f t="shared" si="2"/>
        <v>0</v>
      </c>
      <c r="H30" s="19">
        <f t="shared" si="3"/>
        <v>0</v>
      </c>
      <c r="I30" s="20">
        <f t="shared" si="4"/>
        <v>753.52</v>
      </c>
      <c r="J30" s="21">
        <v>700</v>
      </c>
      <c r="K30" s="22"/>
    </row>
    <row r="31" spans="1:11" ht="15.6" x14ac:dyDescent="0.3">
      <c r="A31" s="15">
        <v>27</v>
      </c>
      <c r="B31" s="24"/>
      <c r="C31" s="17">
        <f t="shared" si="0"/>
        <v>755</v>
      </c>
      <c r="D31" s="23">
        <v>167.2</v>
      </c>
      <c r="E31" s="18">
        <v>0</v>
      </c>
      <c r="F31" s="19">
        <f t="shared" si="1"/>
        <v>0</v>
      </c>
      <c r="G31" s="19">
        <f t="shared" si="2"/>
        <v>0</v>
      </c>
      <c r="H31" s="19">
        <f t="shared" si="3"/>
        <v>0</v>
      </c>
      <c r="I31" s="20">
        <f t="shared" si="4"/>
        <v>750.02</v>
      </c>
      <c r="J31" s="21">
        <v>755</v>
      </c>
      <c r="K31" s="22"/>
    </row>
    <row r="32" spans="1:11" ht="15.6" x14ac:dyDescent="0.3">
      <c r="A32" s="15">
        <v>28</v>
      </c>
      <c r="B32" s="16"/>
      <c r="C32" s="17">
        <f t="shared" si="0"/>
        <v>725</v>
      </c>
      <c r="D32" s="23">
        <v>170.8</v>
      </c>
      <c r="E32" s="18">
        <v>0</v>
      </c>
      <c r="F32" s="19">
        <f t="shared" si="1"/>
        <v>0</v>
      </c>
      <c r="G32" s="19">
        <f t="shared" si="2"/>
        <v>0</v>
      </c>
      <c r="H32" s="19">
        <f t="shared" si="3"/>
        <v>0</v>
      </c>
      <c r="I32" s="20">
        <f t="shared" si="4"/>
        <v>746.42000000000007</v>
      </c>
      <c r="J32" s="21">
        <v>725</v>
      </c>
      <c r="K32" s="22"/>
    </row>
    <row r="33" spans="1:11" ht="15.6" x14ac:dyDescent="0.3">
      <c r="A33" s="15">
        <v>29</v>
      </c>
      <c r="B33" s="16"/>
      <c r="C33" s="17">
        <f t="shared" si="0"/>
        <v>755</v>
      </c>
      <c r="D33" s="23">
        <v>171.4</v>
      </c>
      <c r="E33" s="18">
        <v>0</v>
      </c>
      <c r="F33" s="19">
        <f t="shared" si="1"/>
        <v>0</v>
      </c>
      <c r="G33" s="19">
        <f t="shared" si="2"/>
        <v>0</v>
      </c>
      <c r="H33" s="19">
        <f t="shared" si="3"/>
        <v>0</v>
      </c>
      <c r="I33" s="20">
        <f t="shared" si="4"/>
        <v>745.82</v>
      </c>
      <c r="J33" s="21">
        <v>755</v>
      </c>
      <c r="K33" s="22"/>
    </row>
    <row r="34" spans="1:11" ht="15.6" x14ac:dyDescent="0.3">
      <c r="A34" s="15">
        <v>30</v>
      </c>
      <c r="B34" s="16"/>
      <c r="C34" s="17">
        <f t="shared" si="0"/>
        <v>800</v>
      </c>
      <c r="D34" s="23">
        <v>171.9</v>
      </c>
      <c r="E34" s="18">
        <v>0</v>
      </c>
      <c r="F34" s="19">
        <f t="shared" si="1"/>
        <v>0</v>
      </c>
      <c r="G34" s="19">
        <f t="shared" si="2"/>
        <v>0</v>
      </c>
      <c r="H34" s="19">
        <f t="shared" si="3"/>
        <v>0</v>
      </c>
      <c r="I34" s="20">
        <f t="shared" si="4"/>
        <v>745.32</v>
      </c>
      <c r="J34" s="21">
        <v>800</v>
      </c>
      <c r="K34" s="22"/>
    </row>
    <row r="35" spans="1:11" ht="15.6" x14ac:dyDescent="0.3">
      <c r="A35" s="15">
        <v>31</v>
      </c>
      <c r="B35" s="16"/>
      <c r="C35" s="17">
        <f t="shared" si="0"/>
        <v>800</v>
      </c>
      <c r="D35" s="23">
        <v>172</v>
      </c>
      <c r="E35" s="18">
        <v>0</v>
      </c>
      <c r="F35" s="19">
        <f t="shared" si="1"/>
        <v>0</v>
      </c>
      <c r="G35" s="19">
        <f t="shared" si="2"/>
        <v>0</v>
      </c>
      <c r="H35" s="19">
        <f t="shared" si="3"/>
        <v>0</v>
      </c>
      <c r="I35" s="20">
        <f t="shared" si="4"/>
        <v>745.22</v>
      </c>
      <c r="J35" s="21">
        <v>800</v>
      </c>
      <c r="K35" s="22"/>
    </row>
    <row r="36" spans="1:11" ht="15.6" x14ac:dyDescent="0.3">
      <c r="A36" s="15">
        <v>32</v>
      </c>
      <c r="B36" s="16">
        <v>5.5</v>
      </c>
      <c r="C36" s="17">
        <f t="shared" si="0"/>
        <v>895</v>
      </c>
      <c r="D36" s="23">
        <v>172.2</v>
      </c>
      <c r="E36" s="18">
        <v>0</v>
      </c>
      <c r="F36" s="19">
        <f t="shared" si="1"/>
        <v>5869.6</v>
      </c>
      <c r="G36" s="19">
        <f t="shared" si="2"/>
        <v>5044.71</v>
      </c>
      <c r="H36" s="19">
        <f t="shared" si="3"/>
        <v>824.89000000000033</v>
      </c>
      <c r="I36" s="20">
        <f t="shared" si="4"/>
        <v>745.02</v>
      </c>
      <c r="J36" s="21">
        <v>895</v>
      </c>
      <c r="K36" s="22"/>
    </row>
    <row r="37" spans="1:11" ht="15.6" x14ac:dyDescent="0.3">
      <c r="A37" s="15">
        <v>33</v>
      </c>
      <c r="B37" s="16">
        <v>5.5</v>
      </c>
      <c r="C37" s="17">
        <f t="shared" si="0"/>
        <v>938</v>
      </c>
      <c r="D37" s="23">
        <v>168.7</v>
      </c>
      <c r="E37" s="18">
        <v>0</v>
      </c>
      <c r="F37" s="19">
        <f t="shared" si="1"/>
        <v>6086.85</v>
      </c>
      <c r="G37" s="19">
        <f t="shared" si="2"/>
        <v>5044.71</v>
      </c>
      <c r="H37" s="19">
        <f t="shared" si="3"/>
        <v>1042.1400000000003</v>
      </c>
      <c r="I37" s="20">
        <f t="shared" si="4"/>
        <v>748.52</v>
      </c>
      <c r="J37" s="21">
        <v>938</v>
      </c>
      <c r="K37" s="22"/>
    </row>
    <row r="38" spans="1:11" ht="15.6" x14ac:dyDescent="0.3">
      <c r="A38" s="15">
        <v>34</v>
      </c>
      <c r="B38" s="16">
        <v>5.5</v>
      </c>
      <c r="C38" s="17">
        <f t="shared" si="0"/>
        <v>895</v>
      </c>
      <c r="D38" s="23">
        <v>165.2</v>
      </c>
      <c r="E38" s="18">
        <v>0</v>
      </c>
      <c r="F38" s="19">
        <f t="shared" si="1"/>
        <v>5831.1</v>
      </c>
      <c r="G38" s="19">
        <f t="shared" si="2"/>
        <v>5044.71</v>
      </c>
      <c r="H38" s="19">
        <f t="shared" si="3"/>
        <v>786.39000000000033</v>
      </c>
      <c r="I38" s="20">
        <f t="shared" si="4"/>
        <v>752.02</v>
      </c>
      <c r="J38" s="21">
        <v>895</v>
      </c>
      <c r="K38" s="22"/>
    </row>
    <row r="39" spans="1:11" ht="15.6" x14ac:dyDescent="0.3">
      <c r="A39" s="15">
        <v>35</v>
      </c>
      <c r="B39" s="16">
        <v>5.5</v>
      </c>
      <c r="C39" s="17">
        <f t="shared" si="0"/>
        <v>958</v>
      </c>
      <c r="D39" s="23">
        <v>166.8</v>
      </c>
      <c r="E39" s="18">
        <v>0</v>
      </c>
      <c r="F39" s="19">
        <f t="shared" si="1"/>
        <v>6186.4</v>
      </c>
      <c r="G39" s="19">
        <f t="shared" si="2"/>
        <v>5044.71</v>
      </c>
      <c r="H39" s="19">
        <f t="shared" si="3"/>
        <v>1141.6899999999996</v>
      </c>
      <c r="I39" s="20">
        <f t="shared" si="4"/>
        <v>750.42000000000007</v>
      </c>
      <c r="J39" s="21">
        <v>958</v>
      </c>
      <c r="K39" s="22"/>
    </row>
    <row r="40" spans="1:11" ht="15.6" x14ac:dyDescent="0.3">
      <c r="A40" s="15">
        <v>36</v>
      </c>
      <c r="B40" s="16">
        <v>5.5</v>
      </c>
      <c r="C40" s="17">
        <f t="shared" si="0"/>
        <v>999</v>
      </c>
      <c r="D40" s="23">
        <v>168.3</v>
      </c>
      <c r="E40" s="18">
        <v>5.4320000000000004</v>
      </c>
      <c r="F40" s="19">
        <f t="shared" si="1"/>
        <v>5061.7154399999999</v>
      </c>
      <c r="G40" s="19">
        <f t="shared" si="2"/>
        <v>5044.71</v>
      </c>
      <c r="H40" s="19">
        <f t="shared" si="3"/>
        <v>17.005439999999908</v>
      </c>
      <c r="I40" s="20">
        <f t="shared" si="4"/>
        <v>748.92000000000007</v>
      </c>
      <c r="J40" s="21">
        <v>999</v>
      </c>
      <c r="K40" s="22"/>
    </row>
    <row r="41" spans="1:11" ht="15.6" x14ac:dyDescent="0.3">
      <c r="A41" s="15">
        <v>37</v>
      </c>
      <c r="B41" s="16">
        <v>5.5</v>
      </c>
      <c r="C41" s="17">
        <f t="shared" si="0"/>
        <v>1145.4000000000001</v>
      </c>
      <c r="D41" s="23">
        <v>165.5</v>
      </c>
      <c r="E41" s="18">
        <v>5.4630000000000001</v>
      </c>
      <c r="F41" s="19">
        <f t="shared" si="1"/>
        <v>5059.2761600000003</v>
      </c>
      <c r="G41" s="19">
        <f t="shared" si="2"/>
        <v>5044.71</v>
      </c>
      <c r="H41" s="19">
        <f t="shared" si="3"/>
        <v>14.566160000000309</v>
      </c>
      <c r="I41" s="20">
        <f t="shared" si="4"/>
        <v>751.72</v>
      </c>
      <c r="J41" s="21">
        <v>1145.4000000000001</v>
      </c>
      <c r="K41" s="22"/>
    </row>
    <row r="42" spans="1:11" ht="15.6" x14ac:dyDescent="0.3">
      <c r="A42" s="15">
        <v>38</v>
      </c>
      <c r="B42" s="16">
        <v>5.5</v>
      </c>
      <c r="C42" s="17">
        <f t="shared" si="0"/>
        <v>958.3</v>
      </c>
      <c r="D42" s="23">
        <v>162.80000000000001</v>
      </c>
      <c r="E42" s="18">
        <v>5.4630000000000001</v>
      </c>
      <c r="F42" s="19">
        <f t="shared" si="1"/>
        <v>5052.2535599999992</v>
      </c>
      <c r="G42" s="19">
        <f t="shared" si="2"/>
        <v>5044.71</v>
      </c>
      <c r="H42" s="19">
        <f t="shared" si="3"/>
        <v>7.5435599999991609</v>
      </c>
      <c r="I42" s="20">
        <f t="shared" si="4"/>
        <v>754.42000000000007</v>
      </c>
      <c r="J42" s="21">
        <v>958.3</v>
      </c>
      <c r="K42" s="22"/>
    </row>
    <row r="43" spans="1:11" ht="15.6" x14ac:dyDescent="0.3">
      <c r="A43" s="15">
        <v>39</v>
      </c>
      <c r="B43" s="16">
        <v>5.5</v>
      </c>
      <c r="C43" s="17">
        <f t="shared" si="0"/>
        <v>895</v>
      </c>
      <c r="D43" s="23">
        <v>160.19999999999999</v>
      </c>
      <c r="E43" s="18">
        <v>5.4630000000000001</v>
      </c>
      <c r="F43" s="19">
        <f t="shared" si="1"/>
        <v>5049.8152600000003</v>
      </c>
      <c r="G43" s="19">
        <f t="shared" si="2"/>
        <v>5044.71</v>
      </c>
      <c r="H43" s="19">
        <f t="shared" si="3"/>
        <v>5.1052600000002712</v>
      </c>
      <c r="I43" s="20">
        <f t="shared" si="4"/>
        <v>757.02</v>
      </c>
      <c r="J43" s="21">
        <v>895</v>
      </c>
      <c r="K43" s="22"/>
    </row>
    <row r="44" spans="1:11" ht="15.6" x14ac:dyDescent="0.3">
      <c r="A44" s="15">
        <v>40</v>
      </c>
      <c r="B44" s="16">
        <v>5.5</v>
      </c>
      <c r="C44" s="17">
        <f t="shared" si="0"/>
        <v>897.7</v>
      </c>
      <c r="D44" s="23">
        <v>157.5</v>
      </c>
      <c r="E44" s="18">
        <v>5.4630000000000001</v>
      </c>
      <c r="F44" s="19">
        <f t="shared" si="1"/>
        <v>5049.8152600000003</v>
      </c>
      <c r="G44" s="19">
        <f t="shared" si="2"/>
        <v>5044.71</v>
      </c>
      <c r="H44" s="19">
        <f t="shared" si="3"/>
        <v>5.1052600000002712</v>
      </c>
      <c r="I44" s="20">
        <f t="shared" si="4"/>
        <v>759.72</v>
      </c>
      <c r="J44" s="21">
        <v>897.7</v>
      </c>
      <c r="K44" s="22"/>
    </row>
    <row r="45" spans="1:11" ht="15.6" x14ac:dyDescent="0.3">
      <c r="A45" s="15">
        <v>41</v>
      </c>
      <c r="B45" s="16">
        <v>5.5</v>
      </c>
      <c r="C45" s="17">
        <f t="shared" si="0"/>
        <v>939</v>
      </c>
      <c r="D45" s="23">
        <v>158.19999999999999</v>
      </c>
      <c r="E45" s="18">
        <v>5.4630000000000001</v>
      </c>
      <c r="F45" s="19">
        <f t="shared" si="1"/>
        <v>5051.3692600000004</v>
      </c>
      <c r="G45" s="19">
        <f t="shared" si="2"/>
        <v>5044.71</v>
      </c>
      <c r="H45" s="19">
        <f t="shared" si="3"/>
        <v>6.6592600000003586</v>
      </c>
      <c r="I45" s="20">
        <f t="shared" si="4"/>
        <v>759.02</v>
      </c>
      <c r="J45" s="21">
        <v>939</v>
      </c>
      <c r="K45" s="22"/>
    </row>
    <row r="46" spans="1:11" ht="15.6" x14ac:dyDescent="0.3">
      <c r="A46" s="15">
        <v>42</v>
      </c>
      <c r="B46" s="16">
        <v>5.5</v>
      </c>
      <c r="C46" s="17">
        <f t="shared" si="0"/>
        <v>938</v>
      </c>
      <c r="D46" s="23">
        <v>159</v>
      </c>
      <c r="E46" s="18">
        <v>5.4630000000000001</v>
      </c>
      <c r="F46" s="19">
        <f t="shared" si="1"/>
        <v>5051.36186</v>
      </c>
      <c r="G46" s="19">
        <f t="shared" si="2"/>
        <v>5044.71</v>
      </c>
      <c r="H46" s="19">
        <f t="shared" si="3"/>
        <v>6.6518599999999424</v>
      </c>
      <c r="I46" s="20">
        <f t="shared" si="4"/>
        <v>758.22</v>
      </c>
      <c r="J46" s="21">
        <v>938</v>
      </c>
      <c r="K46" s="22"/>
    </row>
    <row r="47" spans="1:11" ht="15.6" x14ac:dyDescent="0.3">
      <c r="A47" s="15">
        <v>43</v>
      </c>
      <c r="B47" s="16">
        <v>5.5</v>
      </c>
      <c r="C47" s="17">
        <f t="shared" si="0"/>
        <v>890</v>
      </c>
      <c r="D47" s="23">
        <v>156.1</v>
      </c>
      <c r="E47" s="18">
        <v>5.4630000000000001</v>
      </c>
      <c r="F47" s="19">
        <f t="shared" si="1"/>
        <v>5049.4785599999996</v>
      </c>
      <c r="G47" s="19">
        <f t="shared" si="2"/>
        <v>5044.71</v>
      </c>
      <c r="H47" s="19">
        <f t="shared" si="3"/>
        <v>4.7685599999995247</v>
      </c>
      <c r="I47" s="20">
        <f t="shared" si="4"/>
        <v>761.12</v>
      </c>
      <c r="J47" s="21">
        <v>890</v>
      </c>
      <c r="K47" s="22"/>
    </row>
    <row r="48" spans="1:11" ht="15.6" x14ac:dyDescent="0.3">
      <c r="A48" s="15">
        <v>44</v>
      </c>
      <c r="B48" s="16">
        <v>5.5</v>
      </c>
      <c r="C48" s="17">
        <f t="shared" si="0"/>
        <v>800</v>
      </c>
      <c r="D48" s="23">
        <v>153.30000000000001</v>
      </c>
      <c r="E48" s="18">
        <v>5.4630000000000001</v>
      </c>
      <c r="F48" s="19">
        <f t="shared" si="1"/>
        <v>5046.0449599999993</v>
      </c>
      <c r="G48" s="19">
        <f t="shared" si="2"/>
        <v>5044.71</v>
      </c>
      <c r="H48" s="19">
        <f t="shared" si="3"/>
        <v>1.3349599999992279</v>
      </c>
      <c r="I48" s="20">
        <f t="shared" si="4"/>
        <v>763.92000000000007</v>
      </c>
      <c r="J48" s="21">
        <v>800</v>
      </c>
      <c r="K48" s="22"/>
    </row>
    <row r="49" spans="1:11" ht="15.6" x14ac:dyDescent="0.3">
      <c r="A49" s="15">
        <v>45</v>
      </c>
      <c r="B49" s="16">
        <v>5.5</v>
      </c>
      <c r="C49" s="17">
        <f t="shared" si="0"/>
        <v>895</v>
      </c>
      <c r="D49" s="23">
        <v>149.80000000000001</v>
      </c>
      <c r="E49" s="18">
        <v>5.4630000000000001</v>
      </c>
      <c r="F49" s="19">
        <f t="shared" si="1"/>
        <v>5049.4304599999996</v>
      </c>
      <c r="G49" s="19">
        <f t="shared" si="2"/>
        <v>5044.71</v>
      </c>
      <c r="H49" s="19">
        <f t="shared" si="3"/>
        <v>4.720459999999548</v>
      </c>
      <c r="I49" s="20">
        <f t="shared" si="4"/>
        <v>767.42000000000007</v>
      </c>
      <c r="J49" s="21">
        <v>895</v>
      </c>
      <c r="K49" s="22"/>
    </row>
    <row r="50" spans="1:11" ht="15.6" x14ac:dyDescent="0.3">
      <c r="A50" s="15">
        <v>46</v>
      </c>
      <c r="B50" s="16"/>
      <c r="C50" s="17">
        <f t="shared" si="0"/>
        <v>700</v>
      </c>
      <c r="D50" s="23">
        <v>146.19999999999999</v>
      </c>
      <c r="E50" s="18">
        <v>5.4630000000000001</v>
      </c>
      <c r="F50" s="19">
        <f t="shared" si="1"/>
        <v>387.98226000000022</v>
      </c>
      <c r="G50" s="19">
        <f t="shared" si="2"/>
        <v>0</v>
      </c>
      <c r="H50" s="19">
        <f t="shared" si="3"/>
        <v>387.98226000000022</v>
      </c>
      <c r="I50" s="20">
        <f t="shared" si="4"/>
        <v>771.02</v>
      </c>
      <c r="J50" s="21">
        <v>700</v>
      </c>
      <c r="K50" s="22"/>
    </row>
    <row r="51" spans="1:11" ht="15.6" x14ac:dyDescent="0.3">
      <c r="A51" s="15">
        <v>47</v>
      </c>
      <c r="B51" s="16"/>
      <c r="C51" s="17">
        <f t="shared" si="0"/>
        <v>600.1</v>
      </c>
      <c r="D51" s="23">
        <v>142</v>
      </c>
      <c r="E51" s="18">
        <v>0</v>
      </c>
      <c r="F51" s="19">
        <f t="shared" si="1"/>
        <v>0</v>
      </c>
      <c r="G51" s="19">
        <f t="shared" si="2"/>
        <v>0</v>
      </c>
      <c r="H51" s="19">
        <f t="shared" si="3"/>
        <v>0</v>
      </c>
      <c r="I51" s="20">
        <f t="shared" si="4"/>
        <v>775.22</v>
      </c>
      <c r="J51" s="21">
        <v>600.1</v>
      </c>
      <c r="K51" s="22"/>
    </row>
    <row r="52" spans="1:11" ht="15.6" x14ac:dyDescent="0.3">
      <c r="A52" s="15">
        <v>48</v>
      </c>
      <c r="B52" s="16"/>
      <c r="C52" s="17">
        <f t="shared" si="0"/>
        <v>600</v>
      </c>
      <c r="D52" s="23">
        <v>137.69999999999999</v>
      </c>
      <c r="E52" s="18">
        <v>0</v>
      </c>
      <c r="F52" s="19">
        <f t="shared" si="1"/>
        <v>0</v>
      </c>
      <c r="G52" s="19">
        <f t="shared" si="2"/>
        <v>0</v>
      </c>
      <c r="H52" s="19">
        <f t="shared" si="3"/>
        <v>0</v>
      </c>
      <c r="I52" s="20">
        <f t="shared" si="4"/>
        <v>779.52</v>
      </c>
      <c r="J52" s="21">
        <v>600</v>
      </c>
      <c r="K52" s="22"/>
    </row>
    <row r="53" spans="1:11" ht="16.2" thickBot="1" x14ac:dyDescent="0.35">
      <c r="A53" s="25" t="s">
        <v>10</v>
      </c>
      <c r="B53" s="26"/>
      <c r="C53" s="26"/>
      <c r="D53" s="26"/>
      <c r="E53" s="27">
        <f>SUM(E5:E52)</f>
        <v>60.062000000000005</v>
      </c>
      <c r="F53" s="28">
        <f>SUM(F5:F52)</f>
        <v>74882.493040000016</v>
      </c>
      <c r="G53" s="29">
        <f>SUM(G5:G52)</f>
        <v>70625.94</v>
      </c>
      <c r="H53" s="30">
        <f>F53-G53</f>
        <v>4256.5530400000134</v>
      </c>
      <c r="I53" s="31"/>
      <c r="J53" s="32"/>
    </row>
    <row r="54" spans="1:11" ht="16.2" thickTop="1" x14ac:dyDescent="0.3">
      <c r="A54" s="33"/>
      <c r="B54" s="34"/>
      <c r="C54" s="34"/>
      <c r="D54" s="34"/>
      <c r="E54" s="35"/>
      <c r="F54" s="36"/>
      <c r="G54" s="37"/>
      <c r="H54" s="38"/>
      <c r="I54" s="39"/>
      <c r="J54" s="40"/>
    </row>
    <row r="55" spans="1:11" ht="15.6" x14ac:dyDescent="0.3">
      <c r="A55" s="89" t="s">
        <v>11</v>
      </c>
      <c r="B55" s="90"/>
      <c r="C55" s="90"/>
      <c r="D55" s="90"/>
      <c r="E55" s="90"/>
      <c r="F55" s="90"/>
      <c r="G55" s="90"/>
      <c r="H55" s="90"/>
    </row>
    <row r="56" spans="1:11" ht="15.6" x14ac:dyDescent="0.3">
      <c r="A56" s="41"/>
      <c r="B56" s="42"/>
      <c r="C56" s="42"/>
      <c r="D56" s="42"/>
      <c r="E56" s="42"/>
      <c r="F56" s="42"/>
      <c r="G56" s="42"/>
      <c r="H56" s="42"/>
    </row>
    <row r="57" spans="1:11" ht="15.6" x14ac:dyDescent="0.3">
      <c r="A57" s="1"/>
      <c r="B57" s="42" t="s">
        <v>16</v>
      </c>
      <c r="C57" s="42"/>
      <c r="D57" s="42"/>
      <c r="E57" s="42"/>
      <c r="F57" s="42"/>
      <c r="G57" s="42"/>
      <c r="H57" s="42"/>
    </row>
    <row r="58" spans="1:11" ht="15.6" x14ac:dyDescent="0.3">
      <c r="A58" s="1"/>
      <c r="B58" s="43" t="s">
        <v>15</v>
      </c>
      <c r="C58" s="44"/>
      <c r="D58" s="1"/>
      <c r="E58" s="2"/>
      <c r="F58" s="2"/>
      <c r="G58" s="2"/>
      <c r="H58" s="1"/>
    </row>
    <row r="59" spans="1:11" ht="15.6" x14ac:dyDescent="0.3">
      <c r="A59" s="1"/>
      <c r="B59" s="45" t="s">
        <v>14</v>
      </c>
      <c r="C59" s="44"/>
      <c r="D59" s="1"/>
      <c r="E59" s="2"/>
      <c r="F59" s="2"/>
      <c r="G59" s="2"/>
      <c r="H59" s="1"/>
    </row>
    <row r="60" spans="1:11" ht="15.6" x14ac:dyDescent="0.3">
      <c r="B60" s="45" t="s">
        <v>17</v>
      </c>
      <c r="C60" s="1"/>
      <c r="D60" s="1"/>
      <c r="E60" s="2"/>
      <c r="F60" s="2"/>
      <c r="G60" s="2"/>
      <c r="H60" s="1"/>
      <c r="J60" s="46"/>
      <c r="K60" s="46"/>
    </row>
    <row r="61" spans="1:11" ht="15.6" x14ac:dyDescent="0.3">
      <c r="B61" s="45"/>
      <c r="C61" s="1"/>
      <c r="D61" s="1"/>
      <c r="E61" s="2"/>
      <c r="F61" s="2"/>
      <c r="G61" s="2"/>
      <c r="H61" s="1"/>
    </row>
    <row r="62" spans="1:11" ht="15.6" x14ac:dyDescent="0.3">
      <c r="B62" s="47"/>
      <c r="C62" s="48"/>
      <c r="D62" s="48"/>
      <c r="E62" s="48"/>
      <c r="F62" s="49"/>
      <c r="G62" s="49"/>
    </row>
  </sheetData>
  <mergeCells count="2">
    <mergeCell ref="A3:B3"/>
    <mergeCell ref="A55:H55"/>
  </mergeCells>
  <conditionalFormatting sqref="F5:F52">
    <cfRule type="expression" priority="1" stopIfTrue="1">
      <formula>-1</formula>
    </cfRule>
  </conditionalFormatting>
  <conditionalFormatting sqref="A53:I54">
    <cfRule type="colorScale" priority="2">
      <colorScale>
        <cfvo type="min"/>
        <cfvo type="percent" val="100"/>
        <color rgb="FFFF7128"/>
        <color rgb="FFFFEF9C"/>
      </colorScale>
    </cfRule>
  </conditionalFormatting>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H61"/>
  <sheetViews>
    <sheetView topLeftCell="A46" workbookViewId="0">
      <selection activeCell="F67" sqref="F67"/>
    </sheetView>
  </sheetViews>
  <sheetFormatPr defaultRowHeight="14.4" x14ac:dyDescent="0.3"/>
  <cols>
    <col min="2" max="2" width="11.88671875" customWidth="1"/>
    <col min="3" max="3" width="12.6640625" customWidth="1"/>
    <col min="4" max="4" width="13.44140625" customWidth="1"/>
    <col min="5" max="5" width="13.33203125" customWidth="1"/>
    <col min="6" max="6" width="15" style="50" customWidth="1"/>
    <col min="7" max="7" width="13.44140625" style="50" customWidth="1"/>
    <col min="8" max="8" width="15" style="50" customWidth="1"/>
    <col min="9" max="9" width="13.5546875" customWidth="1"/>
    <col min="10" max="10" width="12.88671875" customWidth="1"/>
    <col min="258" max="258" width="11.88671875" customWidth="1"/>
    <col min="259" max="259" width="12.6640625" customWidth="1"/>
    <col min="260" max="260" width="13.44140625" customWidth="1"/>
    <col min="261" max="261" width="13.33203125" customWidth="1"/>
    <col min="262" max="262" width="15" customWidth="1"/>
    <col min="263" max="263" width="13.44140625" customWidth="1"/>
    <col min="264" max="264" width="15" customWidth="1"/>
    <col min="265" max="265" width="13.5546875" customWidth="1"/>
    <col min="266" max="266" width="12.88671875" customWidth="1"/>
    <col min="514" max="514" width="11.88671875" customWidth="1"/>
    <col min="515" max="515" width="12.6640625" customWidth="1"/>
    <col min="516" max="516" width="13.44140625" customWidth="1"/>
    <col min="517" max="517" width="13.33203125" customWidth="1"/>
    <col min="518" max="518" width="15" customWidth="1"/>
    <col min="519" max="519" width="13.44140625" customWidth="1"/>
    <col min="520" max="520" width="15" customWidth="1"/>
    <col min="521" max="521" width="13.5546875" customWidth="1"/>
    <col min="522" max="522" width="12.88671875" customWidth="1"/>
    <col min="770" max="770" width="11.88671875" customWidth="1"/>
    <col min="771" max="771" width="12.6640625" customWidth="1"/>
    <col min="772" max="772" width="13.44140625" customWidth="1"/>
    <col min="773" max="773" width="13.33203125" customWidth="1"/>
    <col min="774" max="774" width="15" customWidth="1"/>
    <col min="775" max="775" width="13.44140625" customWidth="1"/>
    <col min="776" max="776" width="15" customWidth="1"/>
    <col min="777" max="777" width="13.5546875" customWidth="1"/>
    <col min="778" max="778" width="12.88671875" customWidth="1"/>
    <col min="1026" max="1026" width="11.88671875" customWidth="1"/>
    <col min="1027" max="1027" width="12.6640625" customWidth="1"/>
    <col min="1028" max="1028" width="13.44140625" customWidth="1"/>
    <col min="1029" max="1029" width="13.33203125" customWidth="1"/>
    <col min="1030" max="1030" width="15" customWidth="1"/>
    <col min="1031" max="1031" width="13.44140625" customWidth="1"/>
    <col min="1032" max="1032" width="15" customWidth="1"/>
    <col min="1033" max="1033" width="13.5546875" customWidth="1"/>
    <col min="1034" max="1034" width="12.88671875" customWidth="1"/>
    <col min="1282" max="1282" width="11.88671875" customWidth="1"/>
    <col min="1283" max="1283" width="12.6640625" customWidth="1"/>
    <col min="1284" max="1284" width="13.44140625" customWidth="1"/>
    <col min="1285" max="1285" width="13.33203125" customWidth="1"/>
    <col min="1286" max="1286" width="15" customWidth="1"/>
    <col min="1287" max="1287" width="13.44140625" customWidth="1"/>
    <col min="1288" max="1288" width="15" customWidth="1"/>
    <col min="1289" max="1289" width="13.5546875" customWidth="1"/>
    <col min="1290" max="1290" width="12.88671875" customWidth="1"/>
    <col min="1538" max="1538" width="11.88671875" customWidth="1"/>
    <col min="1539" max="1539" width="12.6640625" customWidth="1"/>
    <col min="1540" max="1540" width="13.44140625" customWidth="1"/>
    <col min="1541" max="1541" width="13.33203125" customWidth="1"/>
    <col min="1542" max="1542" width="15" customWidth="1"/>
    <col min="1543" max="1543" width="13.44140625" customWidth="1"/>
    <col min="1544" max="1544" width="15" customWidth="1"/>
    <col min="1545" max="1545" width="13.5546875" customWidth="1"/>
    <col min="1546" max="1546" width="12.88671875" customWidth="1"/>
    <col min="1794" max="1794" width="11.88671875" customWidth="1"/>
    <col min="1795" max="1795" width="12.6640625" customWidth="1"/>
    <col min="1796" max="1796" width="13.44140625" customWidth="1"/>
    <col min="1797" max="1797" width="13.33203125" customWidth="1"/>
    <col min="1798" max="1798" width="15" customWidth="1"/>
    <col min="1799" max="1799" width="13.44140625" customWidth="1"/>
    <col min="1800" max="1800" width="15" customWidth="1"/>
    <col min="1801" max="1801" width="13.5546875" customWidth="1"/>
    <col min="1802" max="1802" width="12.88671875" customWidth="1"/>
    <col min="2050" max="2050" width="11.88671875" customWidth="1"/>
    <col min="2051" max="2051" width="12.6640625" customWidth="1"/>
    <col min="2052" max="2052" width="13.44140625" customWidth="1"/>
    <col min="2053" max="2053" width="13.33203125" customWidth="1"/>
    <col min="2054" max="2054" width="15" customWidth="1"/>
    <col min="2055" max="2055" width="13.44140625" customWidth="1"/>
    <col min="2056" max="2056" width="15" customWidth="1"/>
    <col min="2057" max="2057" width="13.5546875" customWidth="1"/>
    <col min="2058" max="2058" width="12.88671875" customWidth="1"/>
    <col min="2306" max="2306" width="11.88671875" customWidth="1"/>
    <col min="2307" max="2307" width="12.6640625" customWidth="1"/>
    <col min="2308" max="2308" width="13.44140625" customWidth="1"/>
    <col min="2309" max="2309" width="13.33203125" customWidth="1"/>
    <col min="2310" max="2310" width="15" customWidth="1"/>
    <col min="2311" max="2311" width="13.44140625" customWidth="1"/>
    <col min="2312" max="2312" width="15" customWidth="1"/>
    <col min="2313" max="2313" width="13.5546875" customWidth="1"/>
    <col min="2314" max="2314" width="12.88671875" customWidth="1"/>
    <col min="2562" max="2562" width="11.88671875" customWidth="1"/>
    <col min="2563" max="2563" width="12.6640625" customWidth="1"/>
    <col min="2564" max="2564" width="13.44140625" customWidth="1"/>
    <col min="2565" max="2565" width="13.33203125" customWidth="1"/>
    <col min="2566" max="2566" width="15" customWidth="1"/>
    <col min="2567" max="2567" width="13.44140625" customWidth="1"/>
    <col min="2568" max="2568" width="15" customWidth="1"/>
    <col min="2569" max="2569" width="13.5546875" customWidth="1"/>
    <col min="2570" max="2570" width="12.88671875" customWidth="1"/>
    <col min="2818" max="2818" width="11.88671875" customWidth="1"/>
    <col min="2819" max="2819" width="12.6640625" customWidth="1"/>
    <col min="2820" max="2820" width="13.44140625" customWidth="1"/>
    <col min="2821" max="2821" width="13.33203125" customWidth="1"/>
    <col min="2822" max="2822" width="15" customWidth="1"/>
    <col min="2823" max="2823" width="13.44140625" customWidth="1"/>
    <col min="2824" max="2824" width="15" customWidth="1"/>
    <col min="2825" max="2825" width="13.5546875" customWidth="1"/>
    <col min="2826" max="2826" width="12.88671875" customWidth="1"/>
    <col min="3074" max="3074" width="11.88671875" customWidth="1"/>
    <col min="3075" max="3075" width="12.6640625" customWidth="1"/>
    <col min="3076" max="3076" width="13.44140625" customWidth="1"/>
    <col min="3077" max="3077" width="13.33203125" customWidth="1"/>
    <col min="3078" max="3078" width="15" customWidth="1"/>
    <col min="3079" max="3079" width="13.44140625" customWidth="1"/>
    <col min="3080" max="3080" width="15" customWidth="1"/>
    <col min="3081" max="3081" width="13.5546875" customWidth="1"/>
    <col min="3082" max="3082" width="12.88671875" customWidth="1"/>
    <col min="3330" max="3330" width="11.88671875" customWidth="1"/>
    <col min="3331" max="3331" width="12.6640625" customWidth="1"/>
    <col min="3332" max="3332" width="13.44140625" customWidth="1"/>
    <col min="3333" max="3333" width="13.33203125" customWidth="1"/>
    <col min="3334" max="3334" width="15" customWidth="1"/>
    <col min="3335" max="3335" width="13.44140625" customWidth="1"/>
    <col min="3336" max="3336" width="15" customWidth="1"/>
    <col min="3337" max="3337" width="13.5546875" customWidth="1"/>
    <col min="3338" max="3338" width="12.88671875" customWidth="1"/>
    <col min="3586" max="3586" width="11.88671875" customWidth="1"/>
    <col min="3587" max="3587" width="12.6640625" customWidth="1"/>
    <col min="3588" max="3588" width="13.44140625" customWidth="1"/>
    <col min="3589" max="3589" width="13.33203125" customWidth="1"/>
    <col min="3590" max="3590" width="15" customWidth="1"/>
    <col min="3591" max="3591" width="13.44140625" customWidth="1"/>
    <col min="3592" max="3592" width="15" customWidth="1"/>
    <col min="3593" max="3593" width="13.5546875" customWidth="1"/>
    <col min="3594" max="3594" width="12.88671875" customWidth="1"/>
    <col min="3842" max="3842" width="11.88671875" customWidth="1"/>
    <col min="3843" max="3843" width="12.6640625" customWidth="1"/>
    <col min="3844" max="3844" width="13.44140625" customWidth="1"/>
    <col min="3845" max="3845" width="13.33203125" customWidth="1"/>
    <col min="3846" max="3846" width="15" customWidth="1"/>
    <col min="3847" max="3847" width="13.44140625" customWidth="1"/>
    <col min="3848" max="3848" width="15" customWidth="1"/>
    <col min="3849" max="3849" width="13.5546875" customWidth="1"/>
    <col min="3850" max="3850" width="12.88671875" customWidth="1"/>
    <col min="4098" max="4098" width="11.88671875" customWidth="1"/>
    <col min="4099" max="4099" width="12.6640625" customWidth="1"/>
    <col min="4100" max="4100" width="13.44140625" customWidth="1"/>
    <col min="4101" max="4101" width="13.33203125" customWidth="1"/>
    <col min="4102" max="4102" width="15" customWidth="1"/>
    <col min="4103" max="4103" width="13.44140625" customWidth="1"/>
    <col min="4104" max="4104" width="15" customWidth="1"/>
    <col min="4105" max="4105" width="13.5546875" customWidth="1"/>
    <col min="4106" max="4106" width="12.88671875" customWidth="1"/>
    <col min="4354" max="4354" width="11.88671875" customWidth="1"/>
    <col min="4355" max="4355" width="12.6640625" customWidth="1"/>
    <col min="4356" max="4356" width="13.44140625" customWidth="1"/>
    <col min="4357" max="4357" width="13.33203125" customWidth="1"/>
    <col min="4358" max="4358" width="15" customWidth="1"/>
    <col min="4359" max="4359" width="13.44140625" customWidth="1"/>
    <col min="4360" max="4360" width="15" customWidth="1"/>
    <col min="4361" max="4361" width="13.5546875" customWidth="1"/>
    <col min="4362" max="4362" width="12.88671875" customWidth="1"/>
    <col min="4610" max="4610" width="11.88671875" customWidth="1"/>
    <col min="4611" max="4611" width="12.6640625" customWidth="1"/>
    <col min="4612" max="4612" width="13.44140625" customWidth="1"/>
    <col min="4613" max="4613" width="13.33203125" customWidth="1"/>
    <col min="4614" max="4614" width="15" customWidth="1"/>
    <col min="4615" max="4615" width="13.44140625" customWidth="1"/>
    <col min="4616" max="4616" width="15" customWidth="1"/>
    <col min="4617" max="4617" width="13.5546875" customWidth="1"/>
    <col min="4618" max="4618" width="12.88671875" customWidth="1"/>
    <col min="4866" max="4866" width="11.88671875" customWidth="1"/>
    <col min="4867" max="4867" width="12.6640625" customWidth="1"/>
    <col min="4868" max="4868" width="13.44140625" customWidth="1"/>
    <col min="4869" max="4869" width="13.33203125" customWidth="1"/>
    <col min="4870" max="4870" width="15" customWidth="1"/>
    <col min="4871" max="4871" width="13.44140625" customWidth="1"/>
    <col min="4872" max="4872" width="15" customWidth="1"/>
    <col min="4873" max="4873" width="13.5546875" customWidth="1"/>
    <col min="4874" max="4874" width="12.88671875" customWidth="1"/>
    <col min="5122" max="5122" width="11.88671875" customWidth="1"/>
    <col min="5123" max="5123" width="12.6640625" customWidth="1"/>
    <col min="5124" max="5124" width="13.44140625" customWidth="1"/>
    <col min="5125" max="5125" width="13.33203125" customWidth="1"/>
    <col min="5126" max="5126" width="15" customWidth="1"/>
    <col min="5127" max="5127" width="13.44140625" customWidth="1"/>
    <col min="5128" max="5128" width="15" customWidth="1"/>
    <col min="5129" max="5129" width="13.5546875" customWidth="1"/>
    <col min="5130" max="5130" width="12.88671875" customWidth="1"/>
    <col min="5378" max="5378" width="11.88671875" customWidth="1"/>
    <col min="5379" max="5379" width="12.6640625" customWidth="1"/>
    <col min="5380" max="5380" width="13.44140625" customWidth="1"/>
    <col min="5381" max="5381" width="13.33203125" customWidth="1"/>
    <col min="5382" max="5382" width="15" customWidth="1"/>
    <col min="5383" max="5383" width="13.44140625" customWidth="1"/>
    <col min="5384" max="5384" width="15" customWidth="1"/>
    <col min="5385" max="5385" width="13.5546875" customWidth="1"/>
    <col min="5386" max="5386" width="12.88671875" customWidth="1"/>
    <col min="5634" max="5634" width="11.88671875" customWidth="1"/>
    <col min="5635" max="5635" width="12.6640625" customWidth="1"/>
    <col min="5636" max="5636" width="13.44140625" customWidth="1"/>
    <col min="5637" max="5637" width="13.33203125" customWidth="1"/>
    <col min="5638" max="5638" width="15" customWidth="1"/>
    <col min="5639" max="5639" width="13.44140625" customWidth="1"/>
    <col min="5640" max="5640" width="15" customWidth="1"/>
    <col min="5641" max="5641" width="13.5546875" customWidth="1"/>
    <col min="5642" max="5642" width="12.88671875" customWidth="1"/>
    <col min="5890" max="5890" width="11.88671875" customWidth="1"/>
    <col min="5891" max="5891" width="12.6640625" customWidth="1"/>
    <col min="5892" max="5892" width="13.44140625" customWidth="1"/>
    <col min="5893" max="5893" width="13.33203125" customWidth="1"/>
    <col min="5894" max="5894" width="15" customWidth="1"/>
    <col min="5895" max="5895" width="13.44140625" customWidth="1"/>
    <col min="5896" max="5896" width="15" customWidth="1"/>
    <col min="5897" max="5897" width="13.5546875" customWidth="1"/>
    <col min="5898" max="5898" width="12.88671875" customWidth="1"/>
    <col min="6146" max="6146" width="11.88671875" customWidth="1"/>
    <col min="6147" max="6147" width="12.6640625" customWidth="1"/>
    <col min="6148" max="6148" width="13.44140625" customWidth="1"/>
    <col min="6149" max="6149" width="13.33203125" customWidth="1"/>
    <col min="6150" max="6150" width="15" customWidth="1"/>
    <col min="6151" max="6151" width="13.44140625" customWidth="1"/>
    <col min="6152" max="6152" width="15" customWidth="1"/>
    <col min="6153" max="6153" width="13.5546875" customWidth="1"/>
    <col min="6154" max="6154" width="12.88671875" customWidth="1"/>
    <col min="6402" max="6402" width="11.88671875" customWidth="1"/>
    <col min="6403" max="6403" width="12.6640625" customWidth="1"/>
    <col min="6404" max="6404" width="13.44140625" customWidth="1"/>
    <col min="6405" max="6405" width="13.33203125" customWidth="1"/>
    <col min="6406" max="6406" width="15" customWidth="1"/>
    <col min="6407" max="6407" width="13.44140625" customWidth="1"/>
    <col min="6408" max="6408" width="15" customWidth="1"/>
    <col min="6409" max="6409" width="13.5546875" customWidth="1"/>
    <col min="6410" max="6410" width="12.88671875" customWidth="1"/>
    <col min="6658" max="6658" width="11.88671875" customWidth="1"/>
    <col min="6659" max="6659" width="12.6640625" customWidth="1"/>
    <col min="6660" max="6660" width="13.44140625" customWidth="1"/>
    <col min="6661" max="6661" width="13.33203125" customWidth="1"/>
    <col min="6662" max="6662" width="15" customWidth="1"/>
    <col min="6663" max="6663" width="13.44140625" customWidth="1"/>
    <col min="6664" max="6664" width="15" customWidth="1"/>
    <col min="6665" max="6665" width="13.5546875" customWidth="1"/>
    <col min="6666" max="6666" width="12.88671875" customWidth="1"/>
    <col min="6914" max="6914" width="11.88671875" customWidth="1"/>
    <col min="6915" max="6915" width="12.6640625" customWidth="1"/>
    <col min="6916" max="6916" width="13.44140625" customWidth="1"/>
    <col min="6917" max="6917" width="13.33203125" customWidth="1"/>
    <col min="6918" max="6918" width="15" customWidth="1"/>
    <col min="6919" max="6919" width="13.44140625" customWidth="1"/>
    <col min="6920" max="6920" width="15" customWidth="1"/>
    <col min="6921" max="6921" width="13.5546875" customWidth="1"/>
    <col min="6922" max="6922" width="12.88671875" customWidth="1"/>
    <col min="7170" max="7170" width="11.88671875" customWidth="1"/>
    <col min="7171" max="7171" width="12.6640625" customWidth="1"/>
    <col min="7172" max="7172" width="13.44140625" customWidth="1"/>
    <col min="7173" max="7173" width="13.33203125" customWidth="1"/>
    <col min="7174" max="7174" width="15" customWidth="1"/>
    <col min="7175" max="7175" width="13.44140625" customWidth="1"/>
    <col min="7176" max="7176" width="15" customWidth="1"/>
    <col min="7177" max="7177" width="13.5546875" customWidth="1"/>
    <col min="7178" max="7178" width="12.88671875" customWidth="1"/>
    <col min="7426" max="7426" width="11.88671875" customWidth="1"/>
    <col min="7427" max="7427" width="12.6640625" customWidth="1"/>
    <col min="7428" max="7428" width="13.44140625" customWidth="1"/>
    <col min="7429" max="7429" width="13.33203125" customWidth="1"/>
    <col min="7430" max="7430" width="15" customWidth="1"/>
    <col min="7431" max="7431" width="13.44140625" customWidth="1"/>
    <col min="7432" max="7432" width="15" customWidth="1"/>
    <col min="7433" max="7433" width="13.5546875" customWidth="1"/>
    <col min="7434" max="7434" width="12.88671875" customWidth="1"/>
    <col min="7682" max="7682" width="11.88671875" customWidth="1"/>
    <col min="7683" max="7683" width="12.6640625" customWidth="1"/>
    <col min="7684" max="7684" width="13.44140625" customWidth="1"/>
    <col min="7685" max="7685" width="13.33203125" customWidth="1"/>
    <col min="7686" max="7686" width="15" customWidth="1"/>
    <col min="7687" max="7687" width="13.44140625" customWidth="1"/>
    <col min="7688" max="7688" width="15" customWidth="1"/>
    <col min="7689" max="7689" width="13.5546875" customWidth="1"/>
    <col min="7690" max="7690" width="12.88671875" customWidth="1"/>
    <col min="7938" max="7938" width="11.88671875" customWidth="1"/>
    <col min="7939" max="7939" width="12.6640625" customWidth="1"/>
    <col min="7940" max="7940" width="13.44140625" customWidth="1"/>
    <col min="7941" max="7941" width="13.33203125" customWidth="1"/>
    <col min="7942" max="7942" width="15" customWidth="1"/>
    <col min="7943" max="7943" width="13.44140625" customWidth="1"/>
    <col min="7944" max="7944" width="15" customWidth="1"/>
    <col min="7945" max="7945" width="13.5546875" customWidth="1"/>
    <col min="7946" max="7946" width="12.88671875" customWidth="1"/>
    <col min="8194" max="8194" width="11.88671875" customWidth="1"/>
    <col min="8195" max="8195" width="12.6640625" customWidth="1"/>
    <col min="8196" max="8196" width="13.44140625" customWidth="1"/>
    <col min="8197" max="8197" width="13.33203125" customWidth="1"/>
    <col min="8198" max="8198" width="15" customWidth="1"/>
    <col min="8199" max="8199" width="13.44140625" customWidth="1"/>
    <col min="8200" max="8200" width="15" customWidth="1"/>
    <col min="8201" max="8201" width="13.5546875" customWidth="1"/>
    <col min="8202" max="8202" width="12.88671875" customWidth="1"/>
    <col min="8450" max="8450" width="11.88671875" customWidth="1"/>
    <col min="8451" max="8451" width="12.6640625" customWidth="1"/>
    <col min="8452" max="8452" width="13.44140625" customWidth="1"/>
    <col min="8453" max="8453" width="13.33203125" customWidth="1"/>
    <col min="8454" max="8454" width="15" customWidth="1"/>
    <col min="8455" max="8455" width="13.44140625" customWidth="1"/>
    <col min="8456" max="8456" width="15" customWidth="1"/>
    <col min="8457" max="8457" width="13.5546875" customWidth="1"/>
    <col min="8458" max="8458" width="12.88671875" customWidth="1"/>
    <col min="8706" max="8706" width="11.88671875" customWidth="1"/>
    <col min="8707" max="8707" width="12.6640625" customWidth="1"/>
    <col min="8708" max="8708" width="13.44140625" customWidth="1"/>
    <col min="8709" max="8709" width="13.33203125" customWidth="1"/>
    <col min="8710" max="8710" width="15" customWidth="1"/>
    <col min="8711" max="8711" width="13.44140625" customWidth="1"/>
    <col min="8712" max="8712" width="15" customWidth="1"/>
    <col min="8713" max="8713" width="13.5546875" customWidth="1"/>
    <col min="8714" max="8714" width="12.88671875" customWidth="1"/>
    <col min="8962" max="8962" width="11.88671875" customWidth="1"/>
    <col min="8963" max="8963" width="12.6640625" customWidth="1"/>
    <col min="8964" max="8964" width="13.44140625" customWidth="1"/>
    <col min="8965" max="8965" width="13.33203125" customWidth="1"/>
    <col min="8966" max="8966" width="15" customWidth="1"/>
    <col min="8967" max="8967" width="13.44140625" customWidth="1"/>
    <col min="8968" max="8968" width="15" customWidth="1"/>
    <col min="8969" max="8969" width="13.5546875" customWidth="1"/>
    <col min="8970" max="8970" width="12.88671875" customWidth="1"/>
    <col min="9218" max="9218" width="11.88671875" customWidth="1"/>
    <col min="9219" max="9219" width="12.6640625" customWidth="1"/>
    <col min="9220" max="9220" width="13.44140625" customWidth="1"/>
    <col min="9221" max="9221" width="13.33203125" customWidth="1"/>
    <col min="9222" max="9222" width="15" customWidth="1"/>
    <col min="9223" max="9223" width="13.44140625" customWidth="1"/>
    <col min="9224" max="9224" width="15" customWidth="1"/>
    <col min="9225" max="9225" width="13.5546875" customWidth="1"/>
    <col min="9226" max="9226" width="12.88671875" customWidth="1"/>
    <col min="9474" max="9474" width="11.88671875" customWidth="1"/>
    <col min="9475" max="9475" width="12.6640625" customWidth="1"/>
    <col min="9476" max="9476" width="13.44140625" customWidth="1"/>
    <col min="9477" max="9477" width="13.33203125" customWidth="1"/>
    <col min="9478" max="9478" width="15" customWidth="1"/>
    <col min="9479" max="9479" width="13.44140625" customWidth="1"/>
    <col min="9480" max="9480" width="15" customWidth="1"/>
    <col min="9481" max="9481" width="13.5546875" customWidth="1"/>
    <col min="9482" max="9482" width="12.88671875" customWidth="1"/>
    <col min="9730" max="9730" width="11.88671875" customWidth="1"/>
    <col min="9731" max="9731" width="12.6640625" customWidth="1"/>
    <col min="9732" max="9732" width="13.44140625" customWidth="1"/>
    <col min="9733" max="9733" width="13.33203125" customWidth="1"/>
    <col min="9734" max="9734" width="15" customWidth="1"/>
    <col min="9735" max="9735" width="13.44140625" customWidth="1"/>
    <col min="9736" max="9736" width="15" customWidth="1"/>
    <col min="9737" max="9737" width="13.5546875" customWidth="1"/>
    <col min="9738" max="9738" width="12.88671875" customWidth="1"/>
    <col min="9986" max="9986" width="11.88671875" customWidth="1"/>
    <col min="9987" max="9987" width="12.6640625" customWidth="1"/>
    <col min="9988" max="9988" width="13.44140625" customWidth="1"/>
    <col min="9989" max="9989" width="13.33203125" customWidth="1"/>
    <col min="9990" max="9990" width="15" customWidth="1"/>
    <col min="9991" max="9991" width="13.44140625" customWidth="1"/>
    <col min="9992" max="9992" width="15" customWidth="1"/>
    <col min="9993" max="9993" width="13.5546875" customWidth="1"/>
    <col min="9994" max="9994" width="12.88671875" customWidth="1"/>
    <col min="10242" max="10242" width="11.88671875" customWidth="1"/>
    <col min="10243" max="10243" width="12.6640625" customWidth="1"/>
    <col min="10244" max="10244" width="13.44140625" customWidth="1"/>
    <col min="10245" max="10245" width="13.33203125" customWidth="1"/>
    <col min="10246" max="10246" width="15" customWidth="1"/>
    <col min="10247" max="10247" width="13.44140625" customWidth="1"/>
    <col min="10248" max="10248" width="15" customWidth="1"/>
    <col min="10249" max="10249" width="13.5546875" customWidth="1"/>
    <col min="10250" max="10250" width="12.88671875" customWidth="1"/>
    <col min="10498" max="10498" width="11.88671875" customWidth="1"/>
    <col min="10499" max="10499" width="12.6640625" customWidth="1"/>
    <col min="10500" max="10500" width="13.44140625" customWidth="1"/>
    <col min="10501" max="10501" width="13.33203125" customWidth="1"/>
    <col min="10502" max="10502" width="15" customWidth="1"/>
    <col min="10503" max="10503" width="13.44140625" customWidth="1"/>
    <col min="10504" max="10504" width="15" customWidth="1"/>
    <col min="10505" max="10505" width="13.5546875" customWidth="1"/>
    <col min="10506" max="10506" width="12.88671875" customWidth="1"/>
    <col min="10754" max="10754" width="11.88671875" customWidth="1"/>
    <col min="10755" max="10755" width="12.6640625" customWidth="1"/>
    <col min="10756" max="10756" width="13.44140625" customWidth="1"/>
    <col min="10757" max="10757" width="13.33203125" customWidth="1"/>
    <col min="10758" max="10758" width="15" customWidth="1"/>
    <col min="10759" max="10759" width="13.44140625" customWidth="1"/>
    <col min="10760" max="10760" width="15" customWidth="1"/>
    <col min="10761" max="10761" width="13.5546875" customWidth="1"/>
    <col min="10762" max="10762" width="12.88671875" customWidth="1"/>
    <col min="11010" max="11010" width="11.88671875" customWidth="1"/>
    <col min="11011" max="11011" width="12.6640625" customWidth="1"/>
    <col min="11012" max="11012" width="13.44140625" customWidth="1"/>
    <col min="11013" max="11013" width="13.33203125" customWidth="1"/>
    <col min="11014" max="11014" width="15" customWidth="1"/>
    <col min="11015" max="11015" width="13.44140625" customWidth="1"/>
    <col min="11016" max="11016" width="15" customWidth="1"/>
    <col min="11017" max="11017" width="13.5546875" customWidth="1"/>
    <col min="11018" max="11018" width="12.88671875" customWidth="1"/>
    <col min="11266" max="11266" width="11.88671875" customWidth="1"/>
    <col min="11267" max="11267" width="12.6640625" customWidth="1"/>
    <col min="11268" max="11268" width="13.44140625" customWidth="1"/>
    <col min="11269" max="11269" width="13.33203125" customWidth="1"/>
    <col min="11270" max="11270" width="15" customWidth="1"/>
    <col min="11271" max="11271" width="13.44140625" customWidth="1"/>
    <col min="11272" max="11272" width="15" customWidth="1"/>
    <col min="11273" max="11273" width="13.5546875" customWidth="1"/>
    <col min="11274" max="11274" width="12.88671875" customWidth="1"/>
    <col min="11522" max="11522" width="11.88671875" customWidth="1"/>
    <col min="11523" max="11523" width="12.6640625" customWidth="1"/>
    <col min="11524" max="11524" width="13.44140625" customWidth="1"/>
    <col min="11525" max="11525" width="13.33203125" customWidth="1"/>
    <col min="11526" max="11526" width="15" customWidth="1"/>
    <col min="11527" max="11527" width="13.44140625" customWidth="1"/>
    <col min="11528" max="11528" width="15" customWidth="1"/>
    <col min="11529" max="11529" width="13.5546875" customWidth="1"/>
    <col min="11530" max="11530" width="12.88671875" customWidth="1"/>
    <col min="11778" max="11778" width="11.88671875" customWidth="1"/>
    <col min="11779" max="11779" width="12.6640625" customWidth="1"/>
    <col min="11780" max="11780" width="13.44140625" customWidth="1"/>
    <col min="11781" max="11781" width="13.33203125" customWidth="1"/>
    <col min="11782" max="11782" width="15" customWidth="1"/>
    <col min="11783" max="11783" width="13.44140625" customWidth="1"/>
    <col min="11784" max="11784" width="15" customWidth="1"/>
    <col min="11785" max="11785" width="13.5546875" customWidth="1"/>
    <col min="11786" max="11786" width="12.88671875" customWidth="1"/>
    <col min="12034" max="12034" width="11.88671875" customWidth="1"/>
    <col min="12035" max="12035" width="12.6640625" customWidth="1"/>
    <col min="12036" max="12036" width="13.44140625" customWidth="1"/>
    <col min="12037" max="12037" width="13.33203125" customWidth="1"/>
    <col min="12038" max="12038" width="15" customWidth="1"/>
    <col min="12039" max="12039" width="13.44140625" customWidth="1"/>
    <col min="12040" max="12040" width="15" customWidth="1"/>
    <col min="12041" max="12041" width="13.5546875" customWidth="1"/>
    <col min="12042" max="12042" width="12.88671875" customWidth="1"/>
    <col min="12290" max="12290" width="11.88671875" customWidth="1"/>
    <col min="12291" max="12291" width="12.6640625" customWidth="1"/>
    <col min="12292" max="12292" width="13.44140625" customWidth="1"/>
    <col min="12293" max="12293" width="13.33203125" customWidth="1"/>
    <col min="12294" max="12294" width="15" customWidth="1"/>
    <col min="12295" max="12295" width="13.44140625" customWidth="1"/>
    <col min="12296" max="12296" width="15" customWidth="1"/>
    <col min="12297" max="12297" width="13.5546875" customWidth="1"/>
    <col min="12298" max="12298" width="12.88671875" customWidth="1"/>
    <col min="12546" max="12546" width="11.88671875" customWidth="1"/>
    <col min="12547" max="12547" width="12.6640625" customWidth="1"/>
    <col min="12548" max="12548" width="13.44140625" customWidth="1"/>
    <col min="12549" max="12549" width="13.33203125" customWidth="1"/>
    <col min="12550" max="12550" width="15" customWidth="1"/>
    <col min="12551" max="12551" width="13.44140625" customWidth="1"/>
    <col min="12552" max="12552" width="15" customWidth="1"/>
    <col min="12553" max="12553" width="13.5546875" customWidth="1"/>
    <col min="12554" max="12554" width="12.88671875" customWidth="1"/>
    <col min="12802" max="12802" width="11.88671875" customWidth="1"/>
    <col min="12803" max="12803" width="12.6640625" customWidth="1"/>
    <col min="12804" max="12804" width="13.44140625" customWidth="1"/>
    <col min="12805" max="12805" width="13.33203125" customWidth="1"/>
    <col min="12806" max="12806" width="15" customWidth="1"/>
    <col min="12807" max="12807" width="13.44140625" customWidth="1"/>
    <col min="12808" max="12808" width="15" customWidth="1"/>
    <col min="12809" max="12809" width="13.5546875" customWidth="1"/>
    <col min="12810" max="12810" width="12.88671875" customWidth="1"/>
    <col min="13058" max="13058" width="11.88671875" customWidth="1"/>
    <col min="13059" max="13059" width="12.6640625" customWidth="1"/>
    <col min="13060" max="13060" width="13.44140625" customWidth="1"/>
    <col min="13061" max="13061" width="13.33203125" customWidth="1"/>
    <col min="13062" max="13062" width="15" customWidth="1"/>
    <col min="13063" max="13063" width="13.44140625" customWidth="1"/>
    <col min="13064" max="13064" width="15" customWidth="1"/>
    <col min="13065" max="13065" width="13.5546875" customWidth="1"/>
    <col min="13066" max="13066" width="12.88671875" customWidth="1"/>
    <col min="13314" max="13314" width="11.88671875" customWidth="1"/>
    <col min="13315" max="13315" width="12.6640625" customWidth="1"/>
    <col min="13316" max="13316" width="13.44140625" customWidth="1"/>
    <col min="13317" max="13317" width="13.33203125" customWidth="1"/>
    <col min="13318" max="13318" width="15" customWidth="1"/>
    <col min="13319" max="13319" width="13.44140625" customWidth="1"/>
    <col min="13320" max="13320" width="15" customWidth="1"/>
    <col min="13321" max="13321" width="13.5546875" customWidth="1"/>
    <col min="13322" max="13322" width="12.88671875" customWidth="1"/>
    <col min="13570" max="13570" width="11.88671875" customWidth="1"/>
    <col min="13571" max="13571" width="12.6640625" customWidth="1"/>
    <col min="13572" max="13572" width="13.44140625" customWidth="1"/>
    <col min="13573" max="13573" width="13.33203125" customWidth="1"/>
    <col min="13574" max="13574" width="15" customWidth="1"/>
    <col min="13575" max="13575" width="13.44140625" customWidth="1"/>
    <col min="13576" max="13576" width="15" customWidth="1"/>
    <col min="13577" max="13577" width="13.5546875" customWidth="1"/>
    <col min="13578" max="13578" width="12.88671875" customWidth="1"/>
    <col min="13826" max="13826" width="11.88671875" customWidth="1"/>
    <col min="13827" max="13827" width="12.6640625" customWidth="1"/>
    <col min="13828" max="13828" width="13.44140625" customWidth="1"/>
    <col min="13829" max="13829" width="13.33203125" customWidth="1"/>
    <col min="13830" max="13830" width="15" customWidth="1"/>
    <col min="13831" max="13831" width="13.44140625" customWidth="1"/>
    <col min="13832" max="13832" width="15" customWidth="1"/>
    <col min="13833" max="13833" width="13.5546875" customWidth="1"/>
    <col min="13834" max="13834" width="12.88671875" customWidth="1"/>
    <col min="14082" max="14082" width="11.88671875" customWidth="1"/>
    <col min="14083" max="14083" width="12.6640625" customWidth="1"/>
    <col min="14084" max="14084" width="13.44140625" customWidth="1"/>
    <col min="14085" max="14085" width="13.33203125" customWidth="1"/>
    <col min="14086" max="14086" width="15" customWidth="1"/>
    <col min="14087" max="14087" width="13.44140625" customWidth="1"/>
    <col min="14088" max="14088" width="15" customWidth="1"/>
    <col min="14089" max="14089" width="13.5546875" customWidth="1"/>
    <col min="14090" max="14090" width="12.88671875" customWidth="1"/>
    <col min="14338" max="14338" width="11.88671875" customWidth="1"/>
    <col min="14339" max="14339" width="12.6640625" customWidth="1"/>
    <col min="14340" max="14340" width="13.44140625" customWidth="1"/>
    <col min="14341" max="14341" width="13.33203125" customWidth="1"/>
    <col min="14342" max="14342" width="15" customWidth="1"/>
    <col min="14343" max="14343" width="13.44140625" customWidth="1"/>
    <col min="14344" max="14344" width="15" customWidth="1"/>
    <col min="14345" max="14345" width="13.5546875" customWidth="1"/>
    <col min="14346" max="14346" width="12.88671875" customWidth="1"/>
    <col min="14594" max="14594" width="11.88671875" customWidth="1"/>
    <col min="14595" max="14595" width="12.6640625" customWidth="1"/>
    <col min="14596" max="14596" width="13.44140625" customWidth="1"/>
    <col min="14597" max="14597" width="13.33203125" customWidth="1"/>
    <col min="14598" max="14598" width="15" customWidth="1"/>
    <col min="14599" max="14599" width="13.44140625" customWidth="1"/>
    <col min="14600" max="14600" width="15" customWidth="1"/>
    <col min="14601" max="14601" width="13.5546875" customWidth="1"/>
    <col min="14602" max="14602" width="12.88671875" customWidth="1"/>
    <col min="14850" max="14850" width="11.88671875" customWidth="1"/>
    <col min="14851" max="14851" width="12.6640625" customWidth="1"/>
    <col min="14852" max="14852" width="13.44140625" customWidth="1"/>
    <col min="14853" max="14853" width="13.33203125" customWidth="1"/>
    <col min="14854" max="14854" width="15" customWidth="1"/>
    <col min="14855" max="14855" width="13.44140625" customWidth="1"/>
    <col min="14856" max="14856" width="15" customWidth="1"/>
    <col min="14857" max="14857" width="13.5546875" customWidth="1"/>
    <col min="14858" max="14858" width="12.88671875" customWidth="1"/>
    <col min="15106" max="15106" width="11.88671875" customWidth="1"/>
    <col min="15107" max="15107" width="12.6640625" customWidth="1"/>
    <col min="15108" max="15108" width="13.44140625" customWidth="1"/>
    <col min="15109" max="15109" width="13.33203125" customWidth="1"/>
    <col min="15110" max="15110" width="15" customWidth="1"/>
    <col min="15111" max="15111" width="13.44140625" customWidth="1"/>
    <col min="15112" max="15112" width="15" customWidth="1"/>
    <col min="15113" max="15113" width="13.5546875" customWidth="1"/>
    <col min="15114" max="15114" width="12.88671875" customWidth="1"/>
    <col min="15362" max="15362" width="11.88671875" customWidth="1"/>
    <col min="15363" max="15363" width="12.6640625" customWidth="1"/>
    <col min="15364" max="15364" width="13.44140625" customWidth="1"/>
    <col min="15365" max="15365" width="13.33203125" customWidth="1"/>
    <col min="15366" max="15366" width="15" customWidth="1"/>
    <col min="15367" max="15367" width="13.44140625" customWidth="1"/>
    <col min="15368" max="15368" width="15" customWidth="1"/>
    <col min="15369" max="15369" width="13.5546875" customWidth="1"/>
    <col min="15370" max="15370" width="12.88671875" customWidth="1"/>
    <col min="15618" max="15618" width="11.88671875" customWidth="1"/>
    <col min="15619" max="15619" width="12.6640625" customWidth="1"/>
    <col min="15620" max="15620" width="13.44140625" customWidth="1"/>
    <col min="15621" max="15621" width="13.33203125" customWidth="1"/>
    <col min="15622" max="15622" width="15" customWidth="1"/>
    <col min="15623" max="15623" width="13.44140625" customWidth="1"/>
    <col min="15624" max="15624" width="15" customWidth="1"/>
    <col min="15625" max="15625" width="13.5546875" customWidth="1"/>
    <col min="15626" max="15626" width="12.88671875" customWidth="1"/>
    <col min="15874" max="15874" width="11.88671875" customWidth="1"/>
    <col min="15875" max="15875" width="12.6640625" customWidth="1"/>
    <col min="15876" max="15876" width="13.44140625" customWidth="1"/>
    <col min="15877" max="15877" width="13.33203125" customWidth="1"/>
    <col min="15878" max="15878" width="15" customWidth="1"/>
    <col min="15879" max="15879" width="13.44140625" customWidth="1"/>
    <col min="15880" max="15880" width="15" customWidth="1"/>
    <col min="15881" max="15881" width="13.5546875" customWidth="1"/>
    <col min="15882" max="15882" width="12.88671875" customWidth="1"/>
    <col min="16130" max="16130" width="11.88671875" customWidth="1"/>
    <col min="16131" max="16131" width="12.6640625" customWidth="1"/>
    <col min="16132" max="16132" width="13.44140625" customWidth="1"/>
    <col min="16133" max="16133" width="13.33203125" customWidth="1"/>
    <col min="16134" max="16134" width="15" customWidth="1"/>
    <col min="16135" max="16135" width="13.44140625" customWidth="1"/>
    <col min="16136" max="16136" width="15" customWidth="1"/>
    <col min="16137" max="16137" width="13.5546875" customWidth="1"/>
    <col min="16138" max="16138" width="12.88671875" customWidth="1"/>
  </cols>
  <sheetData>
    <row r="1" spans="1:60" ht="15.6" x14ac:dyDescent="0.3">
      <c r="A1" s="1"/>
      <c r="B1" s="2"/>
      <c r="C1" s="1"/>
      <c r="D1" s="1"/>
      <c r="E1" s="1"/>
      <c r="F1" s="2"/>
      <c r="G1" s="2"/>
      <c r="H1" s="2"/>
      <c r="I1" s="1"/>
    </row>
    <row r="2" spans="1:60" ht="15.6" x14ac:dyDescent="0.3">
      <c r="A2" s="1" t="s">
        <v>0</v>
      </c>
      <c r="B2" s="3">
        <v>917.22</v>
      </c>
      <c r="C2" s="1"/>
      <c r="D2" s="1"/>
      <c r="E2" s="1"/>
      <c r="F2" s="2"/>
      <c r="G2" s="2"/>
      <c r="H2" s="2"/>
      <c r="I2" s="1"/>
    </row>
    <row r="3" spans="1:60" ht="16.2" thickBot="1" x14ac:dyDescent="0.35">
      <c r="A3" s="88" t="s">
        <v>76</v>
      </c>
      <c r="B3" s="88"/>
      <c r="C3" s="4"/>
      <c r="D3" s="4"/>
      <c r="E3" s="4"/>
      <c r="F3" s="5"/>
      <c r="G3" s="5"/>
      <c r="H3" s="2"/>
      <c r="I3" s="1"/>
    </row>
    <row r="4" spans="1:60" ht="78.599999999999994" thickTop="1" x14ac:dyDescent="0.3">
      <c r="A4" s="6" t="s">
        <v>1</v>
      </c>
      <c r="B4" s="7" t="s">
        <v>2</v>
      </c>
      <c r="C4" s="8" t="s">
        <v>3</v>
      </c>
      <c r="D4" s="9" t="s">
        <v>4</v>
      </c>
      <c r="E4" s="9" t="s">
        <v>5</v>
      </c>
      <c r="F4" s="10" t="s">
        <v>6</v>
      </c>
      <c r="G4" s="10" t="s">
        <v>7</v>
      </c>
      <c r="H4" s="11" t="s">
        <v>8</v>
      </c>
      <c r="I4" s="12" t="s">
        <v>9</v>
      </c>
      <c r="J4" s="13" t="s">
        <v>69</v>
      </c>
      <c r="L4" s="14"/>
      <c r="M4" s="14"/>
      <c r="N4" s="14"/>
    </row>
    <row r="5" spans="1:60" ht="15.6" x14ac:dyDescent="0.3">
      <c r="A5" s="15">
        <v>1</v>
      </c>
      <c r="B5" s="16">
        <v>5.5</v>
      </c>
      <c r="C5" s="20">
        <f>J5</f>
        <v>650</v>
      </c>
      <c r="D5" s="17">
        <v>133.4</v>
      </c>
      <c r="E5" s="18">
        <v>5.4489999999999998</v>
      </c>
      <c r="F5" s="19">
        <f>(E5*($B$2-C5-D5)+B5*(C5+D5))</f>
        <v>5037.8851800000002</v>
      </c>
      <c r="G5" s="19">
        <f>B5*$B$2</f>
        <v>5044.71</v>
      </c>
      <c r="H5" s="19">
        <f>F5-G5</f>
        <v>-6.8248199999998178</v>
      </c>
      <c r="I5" s="20">
        <f>$B$2-D5</f>
        <v>783.82</v>
      </c>
      <c r="J5" s="20">
        <v>650</v>
      </c>
      <c r="K5" s="22"/>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row>
    <row r="6" spans="1:60" ht="15.6" x14ac:dyDescent="0.3">
      <c r="A6" s="15">
        <v>2</v>
      </c>
      <c r="B6" s="16">
        <v>5.5</v>
      </c>
      <c r="C6" s="20">
        <f t="shared" ref="C6:C52" si="0">J6</f>
        <v>650</v>
      </c>
      <c r="D6" s="23">
        <v>131.6</v>
      </c>
      <c r="E6" s="18">
        <v>5.4489999999999998</v>
      </c>
      <c r="F6" s="19">
        <f t="shared" ref="F6:F52" si="1">(E6*($B$2-C6-D6)+B6*(C6+D6))</f>
        <v>5037.7933800000001</v>
      </c>
      <c r="G6" s="19">
        <f t="shared" ref="G6:G52" si="2">B6*$B$2</f>
        <v>5044.71</v>
      </c>
      <c r="H6" s="19">
        <f t="shared" ref="H6:H52" si="3">F6-G6</f>
        <v>-6.9166199999999662</v>
      </c>
      <c r="I6" s="20">
        <f t="shared" ref="I6:I52" si="4">$B$2-D6</f>
        <v>785.62</v>
      </c>
      <c r="J6" s="20">
        <v>650</v>
      </c>
      <c r="K6" s="22"/>
    </row>
    <row r="7" spans="1:60" ht="15.6" x14ac:dyDescent="0.3">
      <c r="A7" s="15">
        <v>3</v>
      </c>
      <c r="B7" s="16">
        <v>5.5</v>
      </c>
      <c r="C7" s="20">
        <f t="shared" si="0"/>
        <v>650</v>
      </c>
      <c r="D7" s="23">
        <v>130.19999999999999</v>
      </c>
      <c r="E7" s="18">
        <v>5.4489999999999998</v>
      </c>
      <c r="F7" s="19">
        <f t="shared" si="1"/>
        <v>5037.7219800000003</v>
      </c>
      <c r="G7" s="19">
        <f t="shared" si="2"/>
        <v>5044.71</v>
      </c>
      <c r="H7" s="19">
        <f t="shared" si="3"/>
        <v>-6.9880199999997785</v>
      </c>
      <c r="I7" s="20">
        <f t="shared" si="4"/>
        <v>787.02</v>
      </c>
      <c r="J7" s="20">
        <v>650</v>
      </c>
      <c r="K7" s="22"/>
    </row>
    <row r="8" spans="1:60" ht="15.6" x14ac:dyDescent="0.3">
      <c r="A8" s="15">
        <v>4</v>
      </c>
      <c r="B8" s="16">
        <v>5.5</v>
      </c>
      <c r="C8" s="20">
        <f t="shared" si="0"/>
        <v>650</v>
      </c>
      <c r="D8" s="23">
        <v>128.69999999999999</v>
      </c>
      <c r="E8" s="18">
        <v>5.4489999999999998</v>
      </c>
      <c r="F8" s="19">
        <f t="shared" si="1"/>
        <v>5037.645480000001</v>
      </c>
      <c r="G8" s="19">
        <f t="shared" si="2"/>
        <v>5044.71</v>
      </c>
      <c r="H8" s="19">
        <f t="shared" si="3"/>
        <v>-7.0645199999989927</v>
      </c>
      <c r="I8" s="20">
        <f t="shared" si="4"/>
        <v>788.52</v>
      </c>
      <c r="J8" s="20">
        <v>650</v>
      </c>
      <c r="K8" s="22"/>
    </row>
    <row r="9" spans="1:60" ht="15.6" x14ac:dyDescent="0.3">
      <c r="A9" s="15">
        <v>5</v>
      </c>
      <c r="B9" s="16">
        <v>5.5</v>
      </c>
      <c r="C9" s="20">
        <f t="shared" si="0"/>
        <v>650</v>
      </c>
      <c r="D9" s="23">
        <v>127.9</v>
      </c>
      <c r="E9" s="18">
        <v>5.4489999999999998</v>
      </c>
      <c r="F9" s="19">
        <f t="shared" si="1"/>
        <v>5037.6046800000004</v>
      </c>
      <c r="G9" s="19">
        <f t="shared" si="2"/>
        <v>5044.71</v>
      </c>
      <c r="H9" s="19">
        <f t="shared" si="3"/>
        <v>-7.105319999999665</v>
      </c>
      <c r="I9" s="20">
        <f t="shared" si="4"/>
        <v>789.32</v>
      </c>
      <c r="J9" s="20">
        <v>650</v>
      </c>
      <c r="K9" s="22"/>
    </row>
    <row r="10" spans="1:60" ht="15.6" x14ac:dyDescent="0.3">
      <c r="A10" s="15">
        <v>6</v>
      </c>
      <c r="B10" s="16">
        <v>5.5</v>
      </c>
      <c r="C10" s="20">
        <f t="shared" si="0"/>
        <v>650</v>
      </c>
      <c r="D10" s="23">
        <v>127.2</v>
      </c>
      <c r="E10" s="18">
        <v>5.4489999999999998</v>
      </c>
      <c r="F10" s="19">
        <f t="shared" si="1"/>
        <v>5037.5689800000009</v>
      </c>
      <c r="G10" s="19">
        <f t="shared" si="2"/>
        <v>5044.71</v>
      </c>
      <c r="H10" s="19">
        <f t="shared" si="3"/>
        <v>-7.1410199999991164</v>
      </c>
      <c r="I10" s="20">
        <f t="shared" si="4"/>
        <v>790.02</v>
      </c>
      <c r="J10" s="20">
        <v>650</v>
      </c>
      <c r="K10" s="22"/>
    </row>
    <row r="11" spans="1:60" ht="15.6" x14ac:dyDescent="0.3">
      <c r="A11" s="15">
        <v>7</v>
      </c>
      <c r="B11" s="16">
        <v>5.5</v>
      </c>
      <c r="C11" s="20">
        <f t="shared" si="0"/>
        <v>650</v>
      </c>
      <c r="D11" s="23">
        <v>126.8</v>
      </c>
      <c r="E11" s="18">
        <v>5.4489999999999998</v>
      </c>
      <c r="F11" s="19">
        <f t="shared" si="1"/>
        <v>5037.5485799999997</v>
      </c>
      <c r="G11" s="19">
        <f t="shared" si="2"/>
        <v>5044.71</v>
      </c>
      <c r="H11" s="19">
        <f t="shared" si="3"/>
        <v>-7.1614200000003621</v>
      </c>
      <c r="I11" s="20">
        <f t="shared" si="4"/>
        <v>790.42000000000007</v>
      </c>
      <c r="J11" s="20">
        <v>650</v>
      </c>
      <c r="K11" s="22"/>
    </row>
    <row r="12" spans="1:60" ht="15.6" x14ac:dyDescent="0.3">
      <c r="A12" s="15">
        <v>8</v>
      </c>
      <c r="B12" s="16">
        <v>5.5</v>
      </c>
      <c r="C12" s="20">
        <f t="shared" si="0"/>
        <v>650</v>
      </c>
      <c r="D12" s="23">
        <v>126.4</v>
      </c>
      <c r="E12" s="18">
        <v>0</v>
      </c>
      <c r="F12" s="19">
        <f t="shared" si="1"/>
        <v>4270.2</v>
      </c>
      <c r="G12" s="19">
        <f t="shared" si="2"/>
        <v>5044.71</v>
      </c>
      <c r="H12" s="19">
        <f t="shared" si="3"/>
        <v>-774.51000000000022</v>
      </c>
      <c r="I12" s="20">
        <f t="shared" si="4"/>
        <v>790.82</v>
      </c>
      <c r="J12" s="20">
        <v>650</v>
      </c>
      <c r="K12" s="22"/>
      <c r="M12" s="22"/>
    </row>
    <row r="13" spans="1:60" ht="15.6" x14ac:dyDescent="0.3">
      <c r="A13" s="15">
        <v>9</v>
      </c>
      <c r="B13" s="16">
        <v>5.5</v>
      </c>
      <c r="C13" s="20">
        <f t="shared" si="0"/>
        <v>723</v>
      </c>
      <c r="D13" s="23">
        <v>126.8</v>
      </c>
      <c r="E13" s="18">
        <v>0</v>
      </c>
      <c r="F13" s="19">
        <f t="shared" si="1"/>
        <v>4673.8999999999996</v>
      </c>
      <c r="G13" s="19">
        <f t="shared" si="2"/>
        <v>5044.71</v>
      </c>
      <c r="H13" s="19">
        <f t="shared" si="3"/>
        <v>-370.8100000000004</v>
      </c>
      <c r="I13" s="20">
        <f t="shared" si="4"/>
        <v>790.42000000000007</v>
      </c>
      <c r="J13" s="20">
        <v>723</v>
      </c>
      <c r="K13" s="22"/>
      <c r="M13" s="22"/>
    </row>
    <row r="14" spans="1:60" ht="15.6" x14ac:dyDescent="0.3">
      <c r="A14" s="15">
        <v>10</v>
      </c>
      <c r="B14" s="16">
        <v>5.5</v>
      </c>
      <c r="C14" s="20">
        <f t="shared" si="0"/>
        <v>650</v>
      </c>
      <c r="D14" s="23">
        <v>127.1</v>
      </c>
      <c r="E14" s="18">
        <v>0</v>
      </c>
      <c r="F14" s="19">
        <f t="shared" si="1"/>
        <v>4274.05</v>
      </c>
      <c r="G14" s="19">
        <f t="shared" si="2"/>
        <v>5044.71</v>
      </c>
      <c r="H14" s="19">
        <f t="shared" si="3"/>
        <v>-770.65999999999985</v>
      </c>
      <c r="I14" s="20">
        <f t="shared" si="4"/>
        <v>790.12</v>
      </c>
      <c r="J14" s="20">
        <v>650</v>
      </c>
      <c r="K14" s="22"/>
    </row>
    <row r="15" spans="1:60" ht="15.6" x14ac:dyDescent="0.3">
      <c r="A15" s="15">
        <v>11</v>
      </c>
      <c r="B15" s="16"/>
      <c r="C15" s="20">
        <f t="shared" si="0"/>
        <v>650</v>
      </c>
      <c r="D15" s="23">
        <v>129.4</v>
      </c>
      <c r="E15" s="18">
        <v>5.4489999999999998</v>
      </c>
      <c r="F15" s="19">
        <f t="shared" si="1"/>
        <v>750.98118000000011</v>
      </c>
      <c r="G15" s="19">
        <f t="shared" si="2"/>
        <v>0</v>
      </c>
      <c r="H15" s="19">
        <f t="shared" si="3"/>
        <v>750.98118000000011</v>
      </c>
      <c r="I15" s="20">
        <f t="shared" si="4"/>
        <v>787.82</v>
      </c>
      <c r="J15" s="20">
        <v>650</v>
      </c>
      <c r="K15" s="22"/>
    </row>
    <row r="16" spans="1:60" ht="15.6" x14ac:dyDescent="0.3">
      <c r="A16" s="15">
        <v>12</v>
      </c>
      <c r="B16" s="16"/>
      <c r="C16" s="20">
        <f t="shared" si="0"/>
        <v>700</v>
      </c>
      <c r="D16" s="23">
        <v>131.6</v>
      </c>
      <c r="E16" s="18">
        <v>5.4489999999999998</v>
      </c>
      <c r="F16" s="19">
        <f t="shared" si="1"/>
        <v>466.54338000000018</v>
      </c>
      <c r="G16" s="19">
        <f t="shared" si="2"/>
        <v>0</v>
      </c>
      <c r="H16" s="19">
        <f t="shared" si="3"/>
        <v>466.54338000000018</v>
      </c>
      <c r="I16" s="20">
        <f t="shared" si="4"/>
        <v>785.62</v>
      </c>
      <c r="J16" s="20">
        <v>700</v>
      </c>
      <c r="K16" s="22"/>
    </row>
    <row r="17" spans="1:11" ht="15.6" x14ac:dyDescent="0.3">
      <c r="A17" s="15">
        <v>13</v>
      </c>
      <c r="B17" s="16"/>
      <c r="C17" s="20">
        <f t="shared" si="0"/>
        <v>650</v>
      </c>
      <c r="D17" s="23">
        <v>134.19999999999999</v>
      </c>
      <c r="E17" s="18">
        <v>5.4489999999999998</v>
      </c>
      <c r="F17" s="19">
        <f t="shared" si="1"/>
        <v>724.82598000000019</v>
      </c>
      <c r="G17" s="19">
        <f t="shared" si="2"/>
        <v>0</v>
      </c>
      <c r="H17" s="19">
        <f t="shared" si="3"/>
        <v>724.82598000000019</v>
      </c>
      <c r="I17" s="20">
        <f t="shared" si="4"/>
        <v>783.02</v>
      </c>
      <c r="J17" s="20">
        <v>650</v>
      </c>
      <c r="K17" s="22"/>
    </row>
    <row r="18" spans="1:11" ht="15.6" x14ac:dyDescent="0.3">
      <c r="A18" s="15">
        <v>14</v>
      </c>
      <c r="B18" s="16"/>
      <c r="C18" s="20">
        <f t="shared" si="0"/>
        <v>500</v>
      </c>
      <c r="D18" s="23">
        <v>136.80000000000001</v>
      </c>
      <c r="E18" s="18">
        <v>5.4489999999999998</v>
      </c>
      <c r="F18" s="19">
        <f t="shared" si="1"/>
        <v>1528.0085799999999</v>
      </c>
      <c r="G18" s="19">
        <f t="shared" si="2"/>
        <v>0</v>
      </c>
      <c r="H18" s="19">
        <f t="shared" si="3"/>
        <v>1528.0085799999999</v>
      </c>
      <c r="I18" s="20">
        <f t="shared" si="4"/>
        <v>780.42000000000007</v>
      </c>
      <c r="J18" s="20">
        <v>500</v>
      </c>
      <c r="K18" s="22"/>
    </row>
    <row r="19" spans="1:11" ht="15.6" x14ac:dyDescent="0.3">
      <c r="A19" s="15">
        <v>15</v>
      </c>
      <c r="B19" s="16"/>
      <c r="C19" s="20">
        <f t="shared" si="0"/>
        <v>520</v>
      </c>
      <c r="D19" s="23">
        <v>147.9</v>
      </c>
      <c r="E19" s="18">
        <v>5.4489999999999998</v>
      </c>
      <c r="F19" s="19">
        <f t="shared" si="1"/>
        <v>1358.54468</v>
      </c>
      <c r="G19" s="19">
        <f t="shared" si="2"/>
        <v>0</v>
      </c>
      <c r="H19" s="19">
        <f t="shared" si="3"/>
        <v>1358.54468</v>
      </c>
      <c r="I19" s="20">
        <f t="shared" si="4"/>
        <v>769.32</v>
      </c>
      <c r="J19" s="20">
        <v>520</v>
      </c>
      <c r="K19" s="22"/>
    </row>
    <row r="20" spans="1:11" ht="15.6" x14ac:dyDescent="0.3">
      <c r="A20" s="15">
        <v>16</v>
      </c>
      <c r="B20" s="16"/>
      <c r="C20" s="20">
        <f t="shared" si="0"/>
        <v>430</v>
      </c>
      <c r="D20" s="23">
        <v>159.1</v>
      </c>
      <c r="E20" s="18">
        <v>5.4489999999999998</v>
      </c>
      <c r="F20" s="19">
        <f t="shared" si="1"/>
        <v>1787.92588</v>
      </c>
      <c r="G20" s="19">
        <f t="shared" si="2"/>
        <v>0</v>
      </c>
      <c r="H20" s="19">
        <f t="shared" si="3"/>
        <v>1787.92588</v>
      </c>
      <c r="I20" s="20">
        <f t="shared" si="4"/>
        <v>758.12</v>
      </c>
      <c r="J20" s="20">
        <v>430</v>
      </c>
      <c r="K20" s="22"/>
    </row>
    <row r="21" spans="1:11" ht="15.6" x14ac:dyDescent="0.3">
      <c r="A21" s="15">
        <v>17</v>
      </c>
      <c r="B21" s="16"/>
      <c r="C21" s="20">
        <f t="shared" si="0"/>
        <v>300</v>
      </c>
      <c r="D21" s="23">
        <v>163.19999999999999</v>
      </c>
      <c r="E21" s="18">
        <v>5.4489999999999998</v>
      </c>
      <c r="F21" s="19">
        <f t="shared" si="1"/>
        <v>2473.95498</v>
      </c>
      <c r="G21" s="19">
        <f t="shared" si="2"/>
        <v>0</v>
      </c>
      <c r="H21" s="19">
        <f t="shared" si="3"/>
        <v>2473.95498</v>
      </c>
      <c r="I21" s="20">
        <f t="shared" si="4"/>
        <v>754.02</v>
      </c>
      <c r="J21" s="20">
        <v>300</v>
      </c>
      <c r="K21" s="22"/>
    </row>
    <row r="22" spans="1:11" ht="15.6" x14ac:dyDescent="0.3">
      <c r="A22" s="15">
        <v>18</v>
      </c>
      <c r="B22" s="16"/>
      <c r="C22" s="20">
        <f t="shared" si="0"/>
        <v>1</v>
      </c>
      <c r="D22" s="23">
        <v>167.3</v>
      </c>
      <c r="E22" s="18">
        <v>5.4489999999999998</v>
      </c>
      <c r="F22" s="19">
        <f t="shared" si="1"/>
        <v>4080.8650800000005</v>
      </c>
      <c r="G22" s="19">
        <f t="shared" si="2"/>
        <v>0</v>
      </c>
      <c r="H22" s="19">
        <f t="shared" si="3"/>
        <v>4080.8650800000005</v>
      </c>
      <c r="I22" s="20">
        <f t="shared" si="4"/>
        <v>749.92000000000007</v>
      </c>
      <c r="J22" s="20">
        <v>1</v>
      </c>
      <c r="K22" s="22"/>
    </row>
    <row r="23" spans="1:11" ht="15.6" x14ac:dyDescent="0.3">
      <c r="A23" s="15">
        <v>19</v>
      </c>
      <c r="B23" s="16"/>
      <c r="C23" s="20">
        <f t="shared" si="0"/>
        <v>1</v>
      </c>
      <c r="D23" s="23">
        <v>168.3</v>
      </c>
      <c r="E23" s="18">
        <v>5.4489999999999998</v>
      </c>
      <c r="F23" s="19">
        <f t="shared" si="1"/>
        <v>4075.4160800000004</v>
      </c>
      <c r="G23" s="19">
        <f t="shared" si="2"/>
        <v>0</v>
      </c>
      <c r="H23" s="19">
        <f t="shared" si="3"/>
        <v>4075.4160800000004</v>
      </c>
      <c r="I23" s="20">
        <f t="shared" si="4"/>
        <v>748.92000000000007</v>
      </c>
      <c r="J23" s="20">
        <v>1</v>
      </c>
      <c r="K23" s="22"/>
    </row>
    <row r="24" spans="1:11" ht="15.6" x14ac:dyDescent="0.3">
      <c r="A24" s="15">
        <v>20</v>
      </c>
      <c r="B24" s="16"/>
      <c r="C24" s="20">
        <f t="shared" si="0"/>
        <v>1</v>
      </c>
      <c r="D24" s="23">
        <v>169.3</v>
      </c>
      <c r="E24" s="18">
        <v>5.4489999999999998</v>
      </c>
      <c r="F24" s="19">
        <f t="shared" si="1"/>
        <v>4069.9670800000004</v>
      </c>
      <c r="G24" s="19">
        <f t="shared" si="2"/>
        <v>0</v>
      </c>
      <c r="H24" s="19">
        <f t="shared" si="3"/>
        <v>4069.9670800000004</v>
      </c>
      <c r="I24" s="20">
        <f t="shared" si="4"/>
        <v>747.92000000000007</v>
      </c>
      <c r="J24" s="20">
        <v>1</v>
      </c>
      <c r="K24" s="22"/>
    </row>
    <row r="25" spans="1:11" ht="15.6" x14ac:dyDescent="0.3">
      <c r="A25" s="15">
        <v>21</v>
      </c>
      <c r="B25" s="24"/>
      <c r="C25" s="20">
        <f t="shared" si="0"/>
        <v>1</v>
      </c>
      <c r="D25" s="23">
        <v>167.7</v>
      </c>
      <c r="E25" s="18">
        <v>0</v>
      </c>
      <c r="F25" s="19">
        <f t="shared" si="1"/>
        <v>0</v>
      </c>
      <c r="G25" s="19">
        <f t="shared" si="2"/>
        <v>0</v>
      </c>
      <c r="H25" s="19">
        <f t="shared" si="3"/>
        <v>0</v>
      </c>
      <c r="I25" s="20">
        <f t="shared" si="4"/>
        <v>749.52</v>
      </c>
      <c r="J25" s="20">
        <v>1</v>
      </c>
      <c r="K25" s="22"/>
    </row>
    <row r="26" spans="1:11" ht="15.6" x14ac:dyDescent="0.3">
      <c r="A26" s="15">
        <v>22</v>
      </c>
      <c r="B26" s="24"/>
      <c r="C26" s="20">
        <f t="shared" si="0"/>
        <v>1</v>
      </c>
      <c r="D26" s="23">
        <v>166.1</v>
      </c>
      <c r="E26" s="18">
        <v>0</v>
      </c>
      <c r="F26" s="19">
        <f t="shared" si="1"/>
        <v>0</v>
      </c>
      <c r="G26" s="19">
        <f t="shared" si="2"/>
        <v>0</v>
      </c>
      <c r="H26" s="19">
        <f t="shared" si="3"/>
        <v>0</v>
      </c>
      <c r="I26" s="20">
        <f t="shared" si="4"/>
        <v>751.12</v>
      </c>
      <c r="J26" s="20">
        <v>1</v>
      </c>
      <c r="K26" s="22"/>
    </row>
    <row r="27" spans="1:11" ht="15.6" x14ac:dyDescent="0.3">
      <c r="A27" s="15">
        <v>23</v>
      </c>
      <c r="B27" s="24"/>
      <c r="C27" s="20">
        <f t="shared" si="0"/>
        <v>1</v>
      </c>
      <c r="D27" s="23">
        <v>160.69999999999999</v>
      </c>
      <c r="E27" s="18">
        <v>0</v>
      </c>
      <c r="F27" s="19">
        <f t="shared" si="1"/>
        <v>0</v>
      </c>
      <c r="G27" s="19">
        <f t="shared" si="2"/>
        <v>0</v>
      </c>
      <c r="H27" s="19">
        <f t="shared" si="3"/>
        <v>0</v>
      </c>
      <c r="I27" s="20">
        <f t="shared" si="4"/>
        <v>756.52</v>
      </c>
      <c r="J27" s="20">
        <v>1</v>
      </c>
      <c r="K27" s="22"/>
    </row>
    <row r="28" spans="1:11" ht="15.6" x14ac:dyDescent="0.3">
      <c r="A28" s="15">
        <v>24</v>
      </c>
      <c r="B28" s="24"/>
      <c r="C28" s="20">
        <f t="shared" si="0"/>
        <v>1</v>
      </c>
      <c r="D28" s="23">
        <v>155.4</v>
      </c>
      <c r="E28" s="18">
        <v>0</v>
      </c>
      <c r="F28" s="19">
        <f t="shared" si="1"/>
        <v>0</v>
      </c>
      <c r="G28" s="19">
        <f t="shared" si="2"/>
        <v>0</v>
      </c>
      <c r="H28" s="19">
        <f t="shared" si="3"/>
        <v>0</v>
      </c>
      <c r="I28" s="20">
        <f t="shared" si="4"/>
        <v>761.82</v>
      </c>
      <c r="J28" s="20">
        <v>1</v>
      </c>
      <c r="K28" s="22"/>
    </row>
    <row r="29" spans="1:11" ht="15.6" x14ac:dyDescent="0.3">
      <c r="A29" s="15">
        <v>25</v>
      </c>
      <c r="B29" s="16"/>
      <c r="C29" s="20">
        <f t="shared" si="0"/>
        <v>1</v>
      </c>
      <c r="D29" s="23">
        <v>159.5</v>
      </c>
      <c r="E29" s="18">
        <v>0</v>
      </c>
      <c r="F29" s="19">
        <f t="shared" si="1"/>
        <v>0</v>
      </c>
      <c r="G29" s="19">
        <f t="shared" si="2"/>
        <v>0</v>
      </c>
      <c r="H29" s="19">
        <f t="shared" si="3"/>
        <v>0</v>
      </c>
      <c r="I29" s="20">
        <f t="shared" si="4"/>
        <v>757.72</v>
      </c>
      <c r="J29" s="20">
        <v>1</v>
      </c>
      <c r="K29" s="22"/>
    </row>
    <row r="30" spans="1:11" ht="15.6" x14ac:dyDescent="0.3">
      <c r="A30" s="15">
        <v>26</v>
      </c>
      <c r="B30" s="16"/>
      <c r="C30" s="20">
        <f t="shared" si="0"/>
        <v>1</v>
      </c>
      <c r="D30" s="23">
        <v>163.69999999999999</v>
      </c>
      <c r="E30" s="18">
        <v>0</v>
      </c>
      <c r="F30" s="19">
        <f t="shared" si="1"/>
        <v>0</v>
      </c>
      <c r="G30" s="19">
        <f t="shared" si="2"/>
        <v>0</v>
      </c>
      <c r="H30" s="19">
        <f t="shared" si="3"/>
        <v>0</v>
      </c>
      <c r="I30" s="20">
        <f t="shared" si="4"/>
        <v>753.52</v>
      </c>
      <c r="J30" s="20">
        <v>1</v>
      </c>
      <c r="K30" s="22"/>
    </row>
    <row r="31" spans="1:11" ht="15.6" x14ac:dyDescent="0.3">
      <c r="A31" s="15">
        <v>27</v>
      </c>
      <c r="B31" s="16"/>
      <c r="C31" s="20">
        <f t="shared" si="0"/>
        <v>1</v>
      </c>
      <c r="D31" s="23">
        <v>167.2</v>
      </c>
      <c r="E31" s="18">
        <v>0</v>
      </c>
      <c r="F31" s="19">
        <f t="shared" si="1"/>
        <v>0</v>
      </c>
      <c r="G31" s="19">
        <f t="shared" si="2"/>
        <v>0</v>
      </c>
      <c r="H31" s="19">
        <f t="shared" si="3"/>
        <v>0</v>
      </c>
      <c r="I31" s="20">
        <f t="shared" si="4"/>
        <v>750.02</v>
      </c>
      <c r="J31" s="20">
        <v>1</v>
      </c>
      <c r="K31" s="22"/>
    </row>
    <row r="32" spans="1:11" ht="15.6" x14ac:dyDescent="0.3">
      <c r="A32" s="15">
        <v>28</v>
      </c>
      <c r="B32" s="16"/>
      <c r="C32" s="20">
        <f t="shared" si="0"/>
        <v>1</v>
      </c>
      <c r="D32" s="23">
        <v>170.8</v>
      </c>
      <c r="E32" s="18">
        <v>0</v>
      </c>
      <c r="F32" s="19">
        <f t="shared" si="1"/>
        <v>0</v>
      </c>
      <c r="G32" s="19">
        <f t="shared" si="2"/>
        <v>0</v>
      </c>
      <c r="H32" s="19">
        <f t="shared" si="3"/>
        <v>0</v>
      </c>
      <c r="I32" s="20">
        <f t="shared" si="4"/>
        <v>746.42000000000007</v>
      </c>
      <c r="J32" s="20">
        <v>1</v>
      </c>
      <c r="K32" s="22"/>
    </row>
    <row r="33" spans="1:11" ht="15.6" x14ac:dyDescent="0.3">
      <c r="A33" s="15">
        <v>29</v>
      </c>
      <c r="B33" s="16"/>
      <c r="C33" s="20">
        <f t="shared" si="0"/>
        <v>1</v>
      </c>
      <c r="D33" s="23">
        <v>171.4</v>
      </c>
      <c r="E33" s="18">
        <v>5.4489999999999998</v>
      </c>
      <c r="F33" s="19">
        <f t="shared" si="1"/>
        <v>4058.5241800000003</v>
      </c>
      <c r="G33" s="19">
        <f t="shared" si="2"/>
        <v>0</v>
      </c>
      <c r="H33" s="19">
        <f t="shared" si="3"/>
        <v>4058.5241800000003</v>
      </c>
      <c r="I33" s="20">
        <f t="shared" si="4"/>
        <v>745.82</v>
      </c>
      <c r="J33" s="20">
        <v>1</v>
      </c>
      <c r="K33" s="22"/>
    </row>
    <row r="34" spans="1:11" ht="15.6" x14ac:dyDescent="0.3">
      <c r="A34" s="15">
        <v>30</v>
      </c>
      <c r="B34" s="16">
        <v>5.5</v>
      </c>
      <c r="C34" s="20">
        <f t="shared" si="0"/>
        <v>600</v>
      </c>
      <c r="D34" s="23">
        <v>171.9</v>
      </c>
      <c r="E34" s="18">
        <v>5.4489999999999998</v>
      </c>
      <c r="F34" s="19">
        <f t="shared" si="1"/>
        <v>5037.2986799999999</v>
      </c>
      <c r="G34" s="19">
        <f t="shared" si="2"/>
        <v>5044.71</v>
      </c>
      <c r="H34" s="19">
        <f t="shared" si="3"/>
        <v>-7.4113200000001598</v>
      </c>
      <c r="I34" s="20">
        <f t="shared" si="4"/>
        <v>745.32</v>
      </c>
      <c r="J34" s="20">
        <v>600</v>
      </c>
      <c r="K34" s="22"/>
    </row>
    <row r="35" spans="1:11" ht="15.6" x14ac:dyDescent="0.3">
      <c r="A35" s="15">
        <v>31</v>
      </c>
      <c r="B35" s="16">
        <v>5.5</v>
      </c>
      <c r="C35" s="20">
        <f t="shared" si="0"/>
        <v>650</v>
      </c>
      <c r="D35" s="23">
        <v>172</v>
      </c>
      <c r="E35" s="18">
        <v>5.4489999999999998</v>
      </c>
      <c r="F35" s="19">
        <f t="shared" si="1"/>
        <v>5039.8537800000004</v>
      </c>
      <c r="G35" s="19">
        <f t="shared" si="2"/>
        <v>5044.71</v>
      </c>
      <c r="H35" s="19">
        <f t="shared" si="3"/>
        <v>-4.8562199999996665</v>
      </c>
      <c r="I35" s="20">
        <f t="shared" si="4"/>
        <v>745.22</v>
      </c>
      <c r="J35" s="20">
        <v>650</v>
      </c>
      <c r="K35" s="22"/>
    </row>
    <row r="36" spans="1:11" ht="15.6" x14ac:dyDescent="0.3">
      <c r="A36" s="15">
        <v>32</v>
      </c>
      <c r="B36" s="16">
        <v>5.5</v>
      </c>
      <c r="C36" s="20">
        <f t="shared" si="0"/>
        <v>600</v>
      </c>
      <c r="D36" s="23">
        <v>172.2</v>
      </c>
      <c r="E36" s="18">
        <v>5.4489999999999998</v>
      </c>
      <c r="F36" s="19">
        <f t="shared" si="1"/>
        <v>5037.3139800000008</v>
      </c>
      <c r="G36" s="19">
        <f t="shared" si="2"/>
        <v>5044.71</v>
      </c>
      <c r="H36" s="19">
        <f t="shared" si="3"/>
        <v>-7.3960199999992255</v>
      </c>
      <c r="I36" s="20">
        <f t="shared" si="4"/>
        <v>745.02</v>
      </c>
      <c r="J36" s="20">
        <v>600</v>
      </c>
      <c r="K36" s="22"/>
    </row>
    <row r="37" spans="1:11" ht="15.6" x14ac:dyDescent="0.3">
      <c r="A37" s="15">
        <v>33</v>
      </c>
      <c r="B37" s="16">
        <v>5.5</v>
      </c>
      <c r="C37" s="20">
        <f t="shared" si="0"/>
        <v>749</v>
      </c>
      <c r="D37" s="23">
        <v>168.7</v>
      </c>
      <c r="E37" s="18">
        <v>5.4489999999999998</v>
      </c>
      <c r="F37" s="19">
        <f t="shared" si="1"/>
        <v>5044.734480000001</v>
      </c>
      <c r="G37" s="19">
        <f t="shared" si="2"/>
        <v>5044.71</v>
      </c>
      <c r="H37" s="19">
        <f t="shared" si="3"/>
        <v>2.4480000000949076E-2</v>
      </c>
      <c r="I37" s="20">
        <f t="shared" si="4"/>
        <v>748.52</v>
      </c>
      <c r="J37" s="20">
        <v>749</v>
      </c>
      <c r="K37" s="22"/>
    </row>
    <row r="38" spans="1:11" ht="15.6" x14ac:dyDescent="0.3">
      <c r="A38" s="15">
        <v>34</v>
      </c>
      <c r="B38" s="16">
        <v>5.5</v>
      </c>
      <c r="C38" s="20">
        <f t="shared" si="0"/>
        <v>949</v>
      </c>
      <c r="D38" s="23">
        <v>165.2</v>
      </c>
      <c r="E38" s="18">
        <v>5.4489999999999998</v>
      </c>
      <c r="F38" s="19">
        <f t="shared" si="1"/>
        <v>5054.7559800000008</v>
      </c>
      <c r="G38" s="19">
        <f t="shared" si="2"/>
        <v>5044.71</v>
      </c>
      <c r="H38" s="19">
        <f t="shared" si="3"/>
        <v>10.045980000000782</v>
      </c>
      <c r="I38" s="20">
        <f t="shared" si="4"/>
        <v>752.02</v>
      </c>
      <c r="J38" s="20">
        <v>949</v>
      </c>
      <c r="K38" s="22"/>
    </row>
    <row r="39" spans="1:11" ht="15.6" x14ac:dyDescent="0.3">
      <c r="A39" s="15">
        <v>35</v>
      </c>
      <c r="B39" s="16">
        <v>5.5</v>
      </c>
      <c r="C39" s="20">
        <f t="shared" si="0"/>
        <v>986.5</v>
      </c>
      <c r="D39" s="23">
        <v>166.8</v>
      </c>
      <c r="E39" s="18">
        <v>5.4489999999999998</v>
      </c>
      <c r="F39" s="19">
        <f t="shared" si="1"/>
        <v>5056.7500799999998</v>
      </c>
      <c r="G39" s="19">
        <f t="shared" si="2"/>
        <v>5044.71</v>
      </c>
      <c r="H39" s="19">
        <f t="shared" si="3"/>
        <v>12.040079999999762</v>
      </c>
      <c r="I39" s="20">
        <f t="shared" si="4"/>
        <v>750.42000000000007</v>
      </c>
      <c r="J39" s="20">
        <v>986.5</v>
      </c>
      <c r="K39" s="22"/>
    </row>
    <row r="40" spans="1:11" ht="15.6" x14ac:dyDescent="0.3">
      <c r="A40" s="15">
        <v>36</v>
      </c>
      <c r="B40" s="16">
        <v>5.5</v>
      </c>
      <c r="C40" s="20">
        <f t="shared" si="0"/>
        <v>948</v>
      </c>
      <c r="D40" s="23">
        <v>168.3</v>
      </c>
      <c r="E40" s="18">
        <v>5.4489999999999998</v>
      </c>
      <c r="F40" s="19">
        <f t="shared" si="1"/>
        <v>5054.8630800000001</v>
      </c>
      <c r="G40" s="19">
        <f t="shared" si="2"/>
        <v>5044.71</v>
      </c>
      <c r="H40" s="19">
        <f t="shared" si="3"/>
        <v>10.153080000000045</v>
      </c>
      <c r="I40" s="20">
        <f t="shared" si="4"/>
        <v>748.92000000000007</v>
      </c>
      <c r="J40" s="20">
        <v>948</v>
      </c>
      <c r="K40" s="22"/>
    </row>
    <row r="41" spans="1:11" ht="15.6" x14ac:dyDescent="0.3">
      <c r="A41" s="15">
        <v>37</v>
      </c>
      <c r="B41" s="16">
        <v>5.5</v>
      </c>
      <c r="C41" s="20">
        <f t="shared" si="0"/>
        <v>1170</v>
      </c>
      <c r="D41" s="23">
        <v>165.5</v>
      </c>
      <c r="E41" s="18">
        <v>5.4489999999999998</v>
      </c>
      <c r="F41" s="19">
        <f t="shared" si="1"/>
        <v>5066.0422799999997</v>
      </c>
      <c r="G41" s="19">
        <f t="shared" si="2"/>
        <v>5044.71</v>
      </c>
      <c r="H41" s="19">
        <f t="shared" si="3"/>
        <v>21.332279999999628</v>
      </c>
      <c r="I41" s="20">
        <f t="shared" si="4"/>
        <v>751.72</v>
      </c>
      <c r="J41" s="20">
        <v>1170</v>
      </c>
      <c r="K41" s="22"/>
    </row>
    <row r="42" spans="1:11" ht="15.6" x14ac:dyDescent="0.3">
      <c r="A42" s="15">
        <v>38</v>
      </c>
      <c r="B42" s="16">
        <v>5.5</v>
      </c>
      <c r="C42" s="20">
        <f t="shared" si="0"/>
        <v>914</v>
      </c>
      <c r="D42" s="23">
        <v>162.80000000000001</v>
      </c>
      <c r="E42" s="18">
        <v>5.4489999999999998</v>
      </c>
      <c r="F42" s="19">
        <f t="shared" si="1"/>
        <v>5052.8485799999999</v>
      </c>
      <c r="G42" s="19">
        <f t="shared" si="2"/>
        <v>5044.71</v>
      </c>
      <c r="H42" s="19">
        <f t="shared" si="3"/>
        <v>8.1385799999998198</v>
      </c>
      <c r="I42" s="20">
        <f t="shared" si="4"/>
        <v>754.42000000000007</v>
      </c>
      <c r="J42" s="20">
        <v>914</v>
      </c>
      <c r="K42" s="22"/>
    </row>
    <row r="43" spans="1:11" ht="15.6" x14ac:dyDescent="0.3">
      <c r="A43" s="15">
        <v>39</v>
      </c>
      <c r="B43" s="16">
        <v>5.5</v>
      </c>
      <c r="C43" s="20">
        <f t="shared" si="0"/>
        <v>749</v>
      </c>
      <c r="D43" s="23">
        <v>160.19999999999999</v>
      </c>
      <c r="E43" s="18">
        <v>5.4489999999999998</v>
      </c>
      <c r="F43" s="19">
        <f t="shared" si="1"/>
        <v>5044.3009800000009</v>
      </c>
      <c r="G43" s="19">
        <f t="shared" si="2"/>
        <v>5044.71</v>
      </c>
      <c r="H43" s="19">
        <f t="shared" si="3"/>
        <v>-0.40901999999914551</v>
      </c>
      <c r="I43" s="20">
        <f t="shared" si="4"/>
        <v>757.02</v>
      </c>
      <c r="J43" s="20">
        <v>749</v>
      </c>
      <c r="K43" s="22"/>
    </row>
    <row r="44" spans="1:11" ht="15.6" x14ac:dyDescent="0.3">
      <c r="A44" s="15">
        <v>40</v>
      </c>
      <c r="B44" s="16">
        <v>5.5</v>
      </c>
      <c r="C44" s="20">
        <f t="shared" si="0"/>
        <v>723</v>
      </c>
      <c r="D44" s="23">
        <v>157.5</v>
      </c>
      <c r="E44" s="18">
        <v>5.4489999999999998</v>
      </c>
      <c r="F44" s="19">
        <f t="shared" si="1"/>
        <v>5042.8372799999997</v>
      </c>
      <c r="G44" s="19">
        <f t="shared" si="2"/>
        <v>5044.71</v>
      </c>
      <c r="H44" s="19">
        <f t="shared" si="3"/>
        <v>-1.8727200000002995</v>
      </c>
      <c r="I44" s="20">
        <f t="shared" si="4"/>
        <v>759.72</v>
      </c>
      <c r="J44" s="20">
        <v>723</v>
      </c>
      <c r="K44" s="22"/>
    </row>
    <row r="45" spans="1:11" ht="15.6" x14ac:dyDescent="0.3">
      <c r="A45" s="15">
        <v>41</v>
      </c>
      <c r="B45" s="16">
        <v>5.5</v>
      </c>
      <c r="C45" s="20">
        <f t="shared" si="0"/>
        <v>723</v>
      </c>
      <c r="D45" s="23">
        <v>158.19999999999999</v>
      </c>
      <c r="E45" s="18">
        <v>5.4489999999999998</v>
      </c>
      <c r="F45" s="19">
        <f t="shared" si="1"/>
        <v>5042.872980000001</v>
      </c>
      <c r="G45" s="19">
        <f t="shared" si="2"/>
        <v>5044.71</v>
      </c>
      <c r="H45" s="19">
        <f t="shared" si="3"/>
        <v>-1.8370199999990291</v>
      </c>
      <c r="I45" s="20">
        <f t="shared" si="4"/>
        <v>759.02</v>
      </c>
      <c r="J45" s="20">
        <v>723</v>
      </c>
      <c r="K45" s="22"/>
    </row>
    <row r="46" spans="1:11" ht="15.6" x14ac:dyDescent="0.3">
      <c r="A46" s="15">
        <v>42</v>
      </c>
      <c r="B46" s="16">
        <v>5.5</v>
      </c>
      <c r="C46" s="20">
        <f t="shared" si="0"/>
        <v>650</v>
      </c>
      <c r="D46" s="23">
        <v>159</v>
      </c>
      <c r="E46" s="18">
        <v>5.4489999999999998</v>
      </c>
      <c r="F46" s="19">
        <f t="shared" si="1"/>
        <v>5039.1907799999999</v>
      </c>
      <c r="G46" s="19">
        <f t="shared" si="2"/>
        <v>5044.71</v>
      </c>
      <c r="H46" s="19">
        <f t="shared" si="3"/>
        <v>-5.5192200000001321</v>
      </c>
      <c r="I46" s="20">
        <f t="shared" si="4"/>
        <v>758.22</v>
      </c>
      <c r="J46" s="20">
        <v>650</v>
      </c>
      <c r="K46" s="22"/>
    </row>
    <row r="47" spans="1:11" ht="15.6" x14ac:dyDescent="0.3">
      <c r="A47" s="15">
        <v>43</v>
      </c>
      <c r="B47" s="16">
        <v>5.5</v>
      </c>
      <c r="C47" s="20">
        <f t="shared" si="0"/>
        <v>500</v>
      </c>
      <c r="D47" s="23">
        <v>156.1</v>
      </c>
      <c r="E47" s="18">
        <v>5.4489999999999998</v>
      </c>
      <c r="F47" s="19">
        <f t="shared" si="1"/>
        <v>5031.3928800000003</v>
      </c>
      <c r="G47" s="19">
        <f t="shared" si="2"/>
        <v>5044.71</v>
      </c>
      <c r="H47" s="19">
        <f t="shared" si="3"/>
        <v>-13.317119999999704</v>
      </c>
      <c r="I47" s="20">
        <f t="shared" si="4"/>
        <v>761.12</v>
      </c>
      <c r="J47" s="20">
        <v>500</v>
      </c>
      <c r="K47" s="22"/>
    </row>
    <row r="48" spans="1:11" ht="15.6" x14ac:dyDescent="0.3">
      <c r="A48" s="15">
        <v>44</v>
      </c>
      <c r="B48" s="16">
        <v>5.5</v>
      </c>
      <c r="C48" s="20">
        <f t="shared" si="0"/>
        <v>499</v>
      </c>
      <c r="D48" s="23">
        <v>153.30000000000001</v>
      </c>
      <c r="E48" s="18">
        <v>5.4489999999999998</v>
      </c>
      <c r="F48" s="19">
        <f t="shared" si="1"/>
        <v>5031.1990799999994</v>
      </c>
      <c r="G48" s="19">
        <f t="shared" si="2"/>
        <v>5044.71</v>
      </c>
      <c r="H48" s="19">
        <f t="shared" si="3"/>
        <v>-13.510920000000624</v>
      </c>
      <c r="I48" s="20">
        <f t="shared" si="4"/>
        <v>763.92000000000007</v>
      </c>
      <c r="J48" s="20">
        <v>499</v>
      </c>
      <c r="K48" s="22"/>
    </row>
    <row r="49" spans="1:11" ht="15.6" x14ac:dyDescent="0.3">
      <c r="A49" s="15">
        <v>45</v>
      </c>
      <c r="B49" s="16">
        <v>5.5</v>
      </c>
      <c r="C49" s="20">
        <f t="shared" si="0"/>
        <v>500</v>
      </c>
      <c r="D49" s="23">
        <v>149.80000000000001</v>
      </c>
      <c r="E49" s="18">
        <v>5.4489999999999998</v>
      </c>
      <c r="F49" s="19">
        <f t="shared" si="1"/>
        <v>5031.0715799999998</v>
      </c>
      <c r="G49" s="19">
        <f t="shared" si="2"/>
        <v>5044.71</v>
      </c>
      <c r="H49" s="19">
        <f t="shared" si="3"/>
        <v>-13.638420000000224</v>
      </c>
      <c r="I49" s="20">
        <f t="shared" si="4"/>
        <v>767.42000000000007</v>
      </c>
      <c r="J49" s="20">
        <v>500</v>
      </c>
      <c r="K49" s="22"/>
    </row>
    <row r="50" spans="1:11" ht="15.6" x14ac:dyDescent="0.3">
      <c r="A50" s="15">
        <v>46</v>
      </c>
      <c r="B50" s="16">
        <v>5.5</v>
      </c>
      <c r="C50" s="20">
        <f t="shared" si="0"/>
        <v>600</v>
      </c>
      <c r="D50" s="23">
        <v>146.19999999999999</v>
      </c>
      <c r="E50" s="18">
        <v>5.4489999999999998</v>
      </c>
      <c r="F50" s="19">
        <f t="shared" si="1"/>
        <v>5035.9879800000008</v>
      </c>
      <c r="G50" s="19">
        <f t="shared" si="2"/>
        <v>5044.71</v>
      </c>
      <c r="H50" s="19">
        <f t="shared" si="3"/>
        <v>-8.7220199999992474</v>
      </c>
      <c r="I50" s="20">
        <f t="shared" si="4"/>
        <v>771.02</v>
      </c>
      <c r="J50" s="20">
        <v>600</v>
      </c>
      <c r="K50" s="22"/>
    </row>
    <row r="51" spans="1:11" ht="15.6" x14ac:dyDescent="0.3">
      <c r="A51" s="15">
        <v>47</v>
      </c>
      <c r="B51" s="16">
        <v>5.5</v>
      </c>
      <c r="C51" s="20">
        <f t="shared" si="0"/>
        <v>400</v>
      </c>
      <c r="D51" s="23">
        <v>142</v>
      </c>
      <c r="E51" s="18">
        <v>5.4489999999999998</v>
      </c>
      <c r="F51" s="19">
        <f t="shared" si="1"/>
        <v>5025.5737800000006</v>
      </c>
      <c r="G51" s="19">
        <f t="shared" si="2"/>
        <v>5044.71</v>
      </c>
      <c r="H51" s="19">
        <f t="shared" si="3"/>
        <v>-19.136219999999412</v>
      </c>
      <c r="I51" s="20">
        <f t="shared" si="4"/>
        <v>775.22</v>
      </c>
      <c r="J51" s="20">
        <v>400</v>
      </c>
      <c r="K51" s="22"/>
    </row>
    <row r="52" spans="1:11" ht="15.6" x14ac:dyDescent="0.3">
      <c r="A52" s="15">
        <v>48</v>
      </c>
      <c r="B52" s="16">
        <v>5.5</v>
      </c>
      <c r="C52" s="20">
        <f t="shared" si="0"/>
        <v>400</v>
      </c>
      <c r="D52" s="23">
        <v>137.69999999999999</v>
      </c>
      <c r="E52" s="18">
        <v>5.4489999999999998</v>
      </c>
      <c r="F52" s="19">
        <f t="shared" si="1"/>
        <v>5025.35448</v>
      </c>
      <c r="G52" s="19">
        <f t="shared" si="2"/>
        <v>5044.71</v>
      </c>
      <c r="H52" s="19">
        <f t="shared" si="3"/>
        <v>-19.35552000000007</v>
      </c>
      <c r="I52" s="20">
        <f t="shared" si="4"/>
        <v>779.52</v>
      </c>
      <c r="J52" s="20">
        <v>400</v>
      </c>
      <c r="K52" s="22"/>
    </row>
    <row r="53" spans="1:11" ht="16.2" thickBot="1" x14ac:dyDescent="0.35">
      <c r="A53" s="25" t="s">
        <v>10</v>
      </c>
      <c r="B53" s="26"/>
      <c r="C53" s="26"/>
      <c r="D53" s="26"/>
      <c r="E53" s="27">
        <f>SUM(E5:E52)</f>
        <v>201.61300000000014</v>
      </c>
      <c r="F53" s="28">
        <f>SUM(F5:F52)</f>
        <v>169651.71806000007</v>
      </c>
      <c r="G53" s="29">
        <f>SUM(G5:G52)</f>
        <v>146296.59000000005</v>
      </c>
      <c r="H53" s="30">
        <f>F53-G53</f>
        <v>23355.128060000017</v>
      </c>
      <c r="I53" s="31"/>
      <c r="J53" s="20"/>
    </row>
    <row r="54" spans="1:11" ht="16.2" thickTop="1" x14ac:dyDescent="0.3">
      <c r="A54" s="33"/>
      <c r="B54" s="34"/>
      <c r="C54" s="34"/>
      <c r="D54" s="34"/>
      <c r="E54" s="35"/>
      <c r="F54" s="36"/>
      <c r="G54" s="37"/>
      <c r="H54" s="38"/>
      <c r="I54" s="39"/>
      <c r="J54" s="40"/>
    </row>
    <row r="55" spans="1:11" ht="15.6" x14ac:dyDescent="0.3">
      <c r="A55" s="89" t="s">
        <v>77</v>
      </c>
      <c r="B55" s="90"/>
      <c r="C55" s="90"/>
      <c r="D55" s="90"/>
      <c r="E55" s="90"/>
      <c r="F55" s="90"/>
      <c r="G55" s="90"/>
      <c r="H55" s="90"/>
    </row>
    <row r="56" spans="1:11" ht="15.6" x14ac:dyDescent="0.3">
      <c r="A56" s="1"/>
      <c r="B56" s="63" t="s">
        <v>78</v>
      </c>
      <c r="C56" s="63"/>
      <c r="D56" s="63"/>
      <c r="E56" s="63"/>
      <c r="F56" s="63"/>
      <c r="G56" s="63"/>
      <c r="H56" s="63"/>
    </row>
    <row r="57" spans="1:11" ht="15.6" x14ac:dyDescent="0.3">
      <c r="A57" s="1"/>
      <c r="B57" s="43" t="s">
        <v>81</v>
      </c>
      <c r="C57" s="44"/>
      <c r="D57" s="1"/>
      <c r="E57" s="2"/>
      <c r="F57" s="2"/>
      <c r="G57" s="2"/>
      <c r="H57" s="1"/>
    </row>
    <row r="58" spans="1:11" ht="15.6" x14ac:dyDescent="0.3">
      <c r="A58" s="1"/>
      <c r="B58" s="45" t="s">
        <v>79</v>
      </c>
      <c r="C58" s="44"/>
      <c r="D58" s="1"/>
      <c r="E58" s="2"/>
      <c r="F58" s="2"/>
      <c r="G58" s="2"/>
      <c r="H58" s="1"/>
    </row>
    <row r="59" spans="1:11" ht="15.6" x14ac:dyDescent="0.3">
      <c r="B59" s="45" t="s">
        <v>80</v>
      </c>
      <c r="C59" s="1"/>
      <c r="D59" s="1"/>
      <c r="E59" s="2"/>
      <c r="F59" s="2"/>
      <c r="G59" s="2"/>
      <c r="H59" s="1"/>
      <c r="J59" s="46"/>
      <c r="K59" s="46"/>
    </row>
    <row r="60" spans="1:11" ht="15.6" x14ac:dyDescent="0.3">
      <c r="B60" s="45" t="s">
        <v>74</v>
      </c>
      <c r="C60" s="1"/>
      <c r="D60" s="1"/>
      <c r="E60" s="2"/>
      <c r="F60" s="2"/>
      <c r="G60" s="2"/>
      <c r="H60" s="1"/>
    </row>
    <row r="61" spans="1:11" ht="15.6" x14ac:dyDescent="0.3">
      <c r="B61" s="45"/>
      <c r="C61" s="61"/>
      <c r="D61" s="61"/>
      <c r="E61" s="61"/>
      <c r="F61" s="62"/>
      <c r="G61" s="62"/>
    </row>
  </sheetData>
  <mergeCells count="2">
    <mergeCell ref="A3:B3"/>
    <mergeCell ref="A55:H55"/>
  </mergeCells>
  <conditionalFormatting sqref="F5:F52">
    <cfRule type="expression" priority="1" stopIfTrue="1">
      <formula>-1</formula>
    </cfRule>
  </conditionalFormatting>
  <conditionalFormatting sqref="A53:I54">
    <cfRule type="colorScale" priority="2">
      <colorScale>
        <cfvo type="min"/>
        <cfvo type="percent" val="100"/>
        <color rgb="FFFF7128"/>
        <color rgb="FFFFEF9C"/>
      </colorScale>
    </cfRule>
  </conditionalFormatting>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H61"/>
  <sheetViews>
    <sheetView topLeftCell="A28" workbookViewId="0">
      <selection activeCell="D21" sqref="D21"/>
    </sheetView>
  </sheetViews>
  <sheetFormatPr defaultRowHeight="14.4" x14ac:dyDescent="0.3"/>
  <cols>
    <col min="2" max="2" width="11.88671875" customWidth="1"/>
    <col min="3" max="3" width="12.6640625" customWidth="1"/>
    <col min="4" max="4" width="13.44140625" customWidth="1"/>
    <col min="5" max="5" width="13.33203125" customWidth="1"/>
    <col min="6" max="6" width="15" style="50" customWidth="1"/>
    <col min="7" max="7" width="13.44140625" style="50" customWidth="1"/>
    <col min="8" max="8" width="15" style="50" customWidth="1"/>
    <col min="9" max="9" width="13.5546875" customWidth="1"/>
    <col min="10" max="10" width="12.88671875" customWidth="1"/>
    <col min="258" max="258" width="11.88671875" customWidth="1"/>
    <col min="259" max="259" width="12.6640625" customWidth="1"/>
    <col min="260" max="260" width="13.44140625" customWidth="1"/>
    <col min="261" max="261" width="13.33203125" customWidth="1"/>
    <col min="262" max="262" width="15" customWidth="1"/>
    <col min="263" max="263" width="13.44140625" customWidth="1"/>
    <col min="264" max="264" width="15" customWidth="1"/>
    <col min="265" max="265" width="13.5546875" customWidth="1"/>
    <col min="266" max="266" width="12.88671875" customWidth="1"/>
    <col min="514" max="514" width="11.88671875" customWidth="1"/>
    <col min="515" max="515" width="12.6640625" customWidth="1"/>
    <col min="516" max="516" width="13.44140625" customWidth="1"/>
    <col min="517" max="517" width="13.33203125" customWidth="1"/>
    <col min="518" max="518" width="15" customWidth="1"/>
    <col min="519" max="519" width="13.44140625" customWidth="1"/>
    <col min="520" max="520" width="15" customWidth="1"/>
    <col min="521" max="521" width="13.5546875" customWidth="1"/>
    <col min="522" max="522" width="12.88671875" customWidth="1"/>
    <col min="770" max="770" width="11.88671875" customWidth="1"/>
    <col min="771" max="771" width="12.6640625" customWidth="1"/>
    <col min="772" max="772" width="13.44140625" customWidth="1"/>
    <col min="773" max="773" width="13.33203125" customWidth="1"/>
    <col min="774" max="774" width="15" customWidth="1"/>
    <col min="775" max="775" width="13.44140625" customWidth="1"/>
    <col min="776" max="776" width="15" customWidth="1"/>
    <col min="777" max="777" width="13.5546875" customWidth="1"/>
    <col min="778" max="778" width="12.88671875" customWidth="1"/>
    <col min="1026" max="1026" width="11.88671875" customWidth="1"/>
    <col min="1027" max="1027" width="12.6640625" customWidth="1"/>
    <col min="1028" max="1028" width="13.44140625" customWidth="1"/>
    <col min="1029" max="1029" width="13.33203125" customWidth="1"/>
    <col min="1030" max="1030" width="15" customWidth="1"/>
    <col min="1031" max="1031" width="13.44140625" customWidth="1"/>
    <col min="1032" max="1032" width="15" customWidth="1"/>
    <col min="1033" max="1033" width="13.5546875" customWidth="1"/>
    <col min="1034" max="1034" width="12.88671875" customWidth="1"/>
    <col min="1282" max="1282" width="11.88671875" customWidth="1"/>
    <col min="1283" max="1283" width="12.6640625" customWidth="1"/>
    <col min="1284" max="1284" width="13.44140625" customWidth="1"/>
    <col min="1285" max="1285" width="13.33203125" customWidth="1"/>
    <col min="1286" max="1286" width="15" customWidth="1"/>
    <col min="1287" max="1287" width="13.44140625" customWidth="1"/>
    <col min="1288" max="1288" width="15" customWidth="1"/>
    <col min="1289" max="1289" width="13.5546875" customWidth="1"/>
    <col min="1290" max="1290" width="12.88671875" customWidth="1"/>
    <col min="1538" max="1538" width="11.88671875" customWidth="1"/>
    <col min="1539" max="1539" width="12.6640625" customWidth="1"/>
    <col min="1540" max="1540" width="13.44140625" customWidth="1"/>
    <col min="1541" max="1541" width="13.33203125" customWidth="1"/>
    <col min="1542" max="1542" width="15" customWidth="1"/>
    <col min="1543" max="1543" width="13.44140625" customWidth="1"/>
    <col min="1544" max="1544" width="15" customWidth="1"/>
    <col min="1545" max="1545" width="13.5546875" customWidth="1"/>
    <col min="1546" max="1546" width="12.88671875" customWidth="1"/>
    <col min="1794" max="1794" width="11.88671875" customWidth="1"/>
    <col min="1795" max="1795" width="12.6640625" customWidth="1"/>
    <col min="1796" max="1796" width="13.44140625" customWidth="1"/>
    <col min="1797" max="1797" width="13.33203125" customWidth="1"/>
    <col min="1798" max="1798" width="15" customWidth="1"/>
    <col min="1799" max="1799" width="13.44140625" customWidth="1"/>
    <col min="1800" max="1800" width="15" customWidth="1"/>
    <col min="1801" max="1801" width="13.5546875" customWidth="1"/>
    <col min="1802" max="1802" width="12.88671875" customWidth="1"/>
    <col min="2050" max="2050" width="11.88671875" customWidth="1"/>
    <col min="2051" max="2051" width="12.6640625" customWidth="1"/>
    <col min="2052" max="2052" width="13.44140625" customWidth="1"/>
    <col min="2053" max="2053" width="13.33203125" customWidth="1"/>
    <col min="2054" max="2054" width="15" customWidth="1"/>
    <col min="2055" max="2055" width="13.44140625" customWidth="1"/>
    <col min="2056" max="2056" width="15" customWidth="1"/>
    <col min="2057" max="2057" width="13.5546875" customWidth="1"/>
    <col min="2058" max="2058" width="12.88671875" customWidth="1"/>
    <col min="2306" max="2306" width="11.88671875" customWidth="1"/>
    <col min="2307" max="2307" width="12.6640625" customWidth="1"/>
    <col min="2308" max="2308" width="13.44140625" customWidth="1"/>
    <col min="2309" max="2309" width="13.33203125" customWidth="1"/>
    <col min="2310" max="2310" width="15" customWidth="1"/>
    <col min="2311" max="2311" width="13.44140625" customWidth="1"/>
    <col min="2312" max="2312" width="15" customWidth="1"/>
    <col min="2313" max="2313" width="13.5546875" customWidth="1"/>
    <col min="2314" max="2314" width="12.88671875" customWidth="1"/>
    <col min="2562" max="2562" width="11.88671875" customWidth="1"/>
    <col min="2563" max="2563" width="12.6640625" customWidth="1"/>
    <col min="2564" max="2564" width="13.44140625" customWidth="1"/>
    <col min="2565" max="2565" width="13.33203125" customWidth="1"/>
    <col min="2566" max="2566" width="15" customWidth="1"/>
    <col min="2567" max="2567" width="13.44140625" customWidth="1"/>
    <col min="2568" max="2568" width="15" customWidth="1"/>
    <col min="2569" max="2569" width="13.5546875" customWidth="1"/>
    <col min="2570" max="2570" width="12.88671875" customWidth="1"/>
    <col min="2818" max="2818" width="11.88671875" customWidth="1"/>
    <col min="2819" max="2819" width="12.6640625" customWidth="1"/>
    <col min="2820" max="2820" width="13.44140625" customWidth="1"/>
    <col min="2821" max="2821" width="13.33203125" customWidth="1"/>
    <col min="2822" max="2822" width="15" customWidth="1"/>
    <col min="2823" max="2823" width="13.44140625" customWidth="1"/>
    <col min="2824" max="2824" width="15" customWidth="1"/>
    <col min="2825" max="2825" width="13.5546875" customWidth="1"/>
    <col min="2826" max="2826" width="12.88671875" customWidth="1"/>
    <col min="3074" max="3074" width="11.88671875" customWidth="1"/>
    <col min="3075" max="3075" width="12.6640625" customWidth="1"/>
    <col min="3076" max="3076" width="13.44140625" customWidth="1"/>
    <col min="3077" max="3077" width="13.33203125" customWidth="1"/>
    <col min="3078" max="3078" width="15" customWidth="1"/>
    <col min="3079" max="3079" width="13.44140625" customWidth="1"/>
    <col min="3080" max="3080" width="15" customWidth="1"/>
    <col min="3081" max="3081" width="13.5546875" customWidth="1"/>
    <col min="3082" max="3082" width="12.88671875" customWidth="1"/>
    <col min="3330" max="3330" width="11.88671875" customWidth="1"/>
    <col min="3331" max="3331" width="12.6640625" customWidth="1"/>
    <col min="3332" max="3332" width="13.44140625" customWidth="1"/>
    <col min="3333" max="3333" width="13.33203125" customWidth="1"/>
    <col min="3334" max="3334" width="15" customWidth="1"/>
    <col min="3335" max="3335" width="13.44140625" customWidth="1"/>
    <col min="3336" max="3336" width="15" customWidth="1"/>
    <col min="3337" max="3337" width="13.5546875" customWidth="1"/>
    <col min="3338" max="3338" width="12.88671875" customWidth="1"/>
    <col min="3586" max="3586" width="11.88671875" customWidth="1"/>
    <col min="3587" max="3587" width="12.6640625" customWidth="1"/>
    <col min="3588" max="3588" width="13.44140625" customWidth="1"/>
    <col min="3589" max="3589" width="13.33203125" customWidth="1"/>
    <col min="3590" max="3590" width="15" customWidth="1"/>
    <col min="3591" max="3591" width="13.44140625" customWidth="1"/>
    <col min="3592" max="3592" width="15" customWidth="1"/>
    <col min="3593" max="3593" width="13.5546875" customWidth="1"/>
    <col min="3594" max="3594" width="12.88671875" customWidth="1"/>
    <col min="3842" max="3842" width="11.88671875" customWidth="1"/>
    <col min="3843" max="3843" width="12.6640625" customWidth="1"/>
    <col min="3844" max="3844" width="13.44140625" customWidth="1"/>
    <col min="3845" max="3845" width="13.33203125" customWidth="1"/>
    <col min="3846" max="3846" width="15" customWidth="1"/>
    <col min="3847" max="3847" width="13.44140625" customWidth="1"/>
    <col min="3848" max="3848" width="15" customWidth="1"/>
    <col min="3849" max="3849" width="13.5546875" customWidth="1"/>
    <col min="3850" max="3850" width="12.88671875" customWidth="1"/>
    <col min="4098" max="4098" width="11.88671875" customWidth="1"/>
    <col min="4099" max="4099" width="12.6640625" customWidth="1"/>
    <col min="4100" max="4100" width="13.44140625" customWidth="1"/>
    <col min="4101" max="4101" width="13.33203125" customWidth="1"/>
    <col min="4102" max="4102" width="15" customWidth="1"/>
    <col min="4103" max="4103" width="13.44140625" customWidth="1"/>
    <col min="4104" max="4104" width="15" customWidth="1"/>
    <col min="4105" max="4105" width="13.5546875" customWidth="1"/>
    <col min="4106" max="4106" width="12.88671875" customWidth="1"/>
    <col min="4354" max="4354" width="11.88671875" customWidth="1"/>
    <col min="4355" max="4355" width="12.6640625" customWidth="1"/>
    <col min="4356" max="4356" width="13.44140625" customWidth="1"/>
    <col min="4357" max="4357" width="13.33203125" customWidth="1"/>
    <col min="4358" max="4358" width="15" customWidth="1"/>
    <col min="4359" max="4359" width="13.44140625" customWidth="1"/>
    <col min="4360" max="4360" width="15" customWidth="1"/>
    <col min="4361" max="4361" width="13.5546875" customWidth="1"/>
    <col min="4362" max="4362" width="12.88671875" customWidth="1"/>
    <col min="4610" max="4610" width="11.88671875" customWidth="1"/>
    <col min="4611" max="4611" width="12.6640625" customWidth="1"/>
    <col min="4612" max="4612" width="13.44140625" customWidth="1"/>
    <col min="4613" max="4613" width="13.33203125" customWidth="1"/>
    <col min="4614" max="4614" width="15" customWidth="1"/>
    <col min="4615" max="4615" width="13.44140625" customWidth="1"/>
    <col min="4616" max="4616" width="15" customWidth="1"/>
    <col min="4617" max="4617" width="13.5546875" customWidth="1"/>
    <col min="4618" max="4618" width="12.88671875" customWidth="1"/>
    <col min="4866" max="4866" width="11.88671875" customWidth="1"/>
    <col min="4867" max="4867" width="12.6640625" customWidth="1"/>
    <col min="4868" max="4868" width="13.44140625" customWidth="1"/>
    <col min="4869" max="4869" width="13.33203125" customWidth="1"/>
    <col min="4870" max="4870" width="15" customWidth="1"/>
    <col min="4871" max="4871" width="13.44140625" customWidth="1"/>
    <col min="4872" max="4872" width="15" customWidth="1"/>
    <col min="4873" max="4873" width="13.5546875" customWidth="1"/>
    <col min="4874" max="4874" width="12.88671875" customWidth="1"/>
    <col min="5122" max="5122" width="11.88671875" customWidth="1"/>
    <col min="5123" max="5123" width="12.6640625" customWidth="1"/>
    <col min="5124" max="5124" width="13.44140625" customWidth="1"/>
    <col min="5125" max="5125" width="13.33203125" customWidth="1"/>
    <col min="5126" max="5126" width="15" customWidth="1"/>
    <col min="5127" max="5127" width="13.44140625" customWidth="1"/>
    <col min="5128" max="5128" width="15" customWidth="1"/>
    <col min="5129" max="5129" width="13.5546875" customWidth="1"/>
    <col min="5130" max="5130" width="12.88671875" customWidth="1"/>
    <col min="5378" max="5378" width="11.88671875" customWidth="1"/>
    <col min="5379" max="5379" width="12.6640625" customWidth="1"/>
    <col min="5380" max="5380" width="13.44140625" customWidth="1"/>
    <col min="5381" max="5381" width="13.33203125" customWidth="1"/>
    <col min="5382" max="5382" width="15" customWidth="1"/>
    <col min="5383" max="5383" width="13.44140625" customWidth="1"/>
    <col min="5384" max="5384" width="15" customWidth="1"/>
    <col min="5385" max="5385" width="13.5546875" customWidth="1"/>
    <col min="5386" max="5386" width="12.88671875" customWidth="1"/>
    <col min="5634" max="5634" width="11.88671875" customWidth="1"/>
    <col min="5635" max="5635" width="12.6640625" customWidth="1"/>
    <col min="5636" max="5636" width="13.44140625" customWidth="1"/>
    <col min="5637" max="5637" width="13.33203125" customWidth="1"/>
    <col min="5638" max="5638" width="15" customWidth="1"/>
    <col min="5639" max="5639" width="13.44140625" customWidth="1"/>
    <col min="5640" max="5640" width="15" customWidth="1"/>
    <col min="5641" max="5641" width="13.5546875" customWidth="1"/>
    <col min="5642" max="5642" width="12.88671875" customWidth="1"/>
    <col min="5890" max="5890" width="11.88671875" customWidth="1"/>
    <col min="5891" max="5891" width="12.6640625" customWidth="1"/>
    <col min="5892" max="5892" width="13.44140625" customWidth="1"/>
    <col min="5893" max="5893" width="13.33203125" customWidth="1"/>
    <col min="5894" max="5894" width="15" customWidth="1"/>
    <col min="5895" max="5895" width="13.44140625" customWidth="1"/>
    <col min="5896" max="5896" width="15" customWidth="1"/>
    <col min="5897" max="5897" width="13.5546875" customWidth="1"/>
    <col min="5898" max="5898" width="12.88671875" customWidth="1"/>
    <col min="6146" max="6146" width="11.88671875" customWidth="1"/>
    <col min="6147" max="6147" width="12.6640625" customWidth="1"/>
    <col min="6148" max="6148" width="13.44140625" customWidth="1"/>
    <col min="6149" max="6149" width="13.33203125" customWidth="1"/>
    <col min="6150" max="6150" width="15" customWidth="1"/>
    <col min="6151" max="6151" width="13.44140625" customWidth="1"/>
    <col min="6152" max="6152" width="15" customWidth="1"/>
    <col min="6153" max="6153" width="13.5546875" customWidth="1"/>
    <col min="6154" max="6154" width="12.88671875" customWidth="1"/>
    <col min="6402" max="6402" width="11.88671875" customWidth="1"/>
    <col min="6403" max="6403" width="12.6640625" customWidth="1"/>
    <col min="6404" max="6404" width="13.44140625" customWidth="1"/>
    <col min="6405" max="6405" width="13.33203125" customWidth="1"/>
    <col min="6406" max="6406" width="15" customWidth="1"/>
    <col min="6407" max="6407" width="13.44140625" customWidth="1"/>
    <col min="6408" max="6408" width="15" customWidth="1"/>
    <col min="6409" max="6409" width="13.5546875" customWidth="1"/>
    <col min="6410" max="6410" width="12.88671875" customWidth="1"/>
    <col min="6658" max="6658" width="11.88671875" customWidth="1"/>
    <col min="6659" max="6659" width="12.6640625" customWidth="1"/>
    <col min="6660" max="6660" width="13.44140625" customWidth="1"/>
    <col min="6661" max="6661" width="13.33203125" customWidth="1"/>
    <col min="6662" max="6662" width="15" customWidth="1"/>
    <col min="6663" max="6663" width="13.44140625" customWidth="1"/>
    <col min="6664" max="6664" width="15" customWidth="1"/>
    <col min="6665" max="6665" width="13.5546875" customWidth="1"/>
    <col min="6666" max="6666" width="12.88671875" customWidth="1"/>
    <col min="6914" max="6914" width="11.88671875" customWidth="1"/>
    <col min="6915" max="6915" width="12.6640625" customWidth="1"/>
    <col min="6916" max="6916" width="13.44140625" customWidth="1"/>
    <col min="6917" max="6917" width="13.33203125" customWidth="1"/>
    <col min="6918" max="6918" width="15" customWidth="1"/>
    <col min="6919" max="6919" width="13.44140625" customWidth="1"/>
    <col min="6920" max="6920" width="15" customWidth="1"/>
    <col min="6921" max="6921" width="13.5546875" customWidth="1"/>
    <col min="6922" max="6922" width="12.88671875" customWidth="1"/>
    <col min="7170" max="7170" width="11.88671875" customWidth="1"/>
    <col min="7171" max="7171" width="12.6640625" customWidth="1"/>
    <col min="7172" max="7172" width="13.44140625" customWidth="1"/>
    <col min="7173" max="7173" width="13.33203125" customWidth="1"/>
    <col min="7174" max="7174" width="15" customWidth="1"/>
    <col min="7175" max="7175" width="13.44140625" customWidth="1"/>
    <col min="7176" max="7176" width="15" customWidth="1"/>
    <col min="7177" max="7177" width="13.5546875" customWidth="1"/>
    <col min="7178" max="7178" width="12.88671875" customWidth="1"/>
    <col min="7426" max="7426" width="11.88671875" customWidth="1"/>
    <col min="7427" max="7427" width="12.6640625" customWidth="1"/>
    <col min="7428" max="7428" width="13.44140625" customWidth="1"/>
    <col min="7429" max="7429" width="13.33203125" customWidth="1"/>
    <col min="7430" max="7430" width="15" customWidth="1"/>
    <col min="7431" max="7431" width="13.44140625" customWidth="1"/>
    <col min="7432" max="7432" width="15" customWidth="1"/>
    <col min="7433" max="7433" width="13.5546875" customWidth="1"/>
    <col min="7434" max="7434" width="12.88671875" customWidth="1"/>
    <col min="7682" max="7682" width="11.88671875" customWidth="1"/>
    <col min="7683" max="7683" width="12.6640625" customWidth="1"/>
    <col min="7684" max="7684" width="13.44140625" customWidth="1"/>
    <col min="7685" max="7685" width="13.33203125" customWidth="1"/>
    <col min="7686" max="7686" width="15" customWidth="1"/>
    <col min="7687" max="7687" width="13.44140625" customWidth="1"/>
    <col min="7688" max="7688" width="15" customWidth="1"/>
    <col min="7689" max="7689" width="13.5546875" customWidth="1"/>
    <col min="7690" max="7690" width="12.88671875" customWidth="1"/>
    <col min="7938" max="7938" width="11.88671875" customWidth="1"/>
    <col min="7939" max="7939" width="12.6640625" customWidth="1"/>
    <col min="7940" max="7940" width="13.44140625" customWidth="1"/>
    <col min="7941" max="7941" width="13.33203125" customWidth="1"/>
    <col min="7942" max="7942" width="15" customWidth="1"/>
    <col min="7943" max="7943" width="13.44140625" customWidth="1"/>
    <col min="7944" max="7944" width="15" customWidth="1"/>
    <col min="7945" max="7945" width="13.5546875" customWidth="1"/>
    <col min="7946" max="7946" width="12.88671875" customWidth="1"/>
    <col min="8194" max="8194" width="11.88671875" customWidth="1"/>
    <col min="8195" max="8195" width="12.6640625" customWidth="1"/>
    <col min="8196" max="8196" width="13.44140625" customWidth="1"/>
    <col min="8197" max="8197" width="13.33203125" customWidth="1"/>
    <col min="8198" max="8198" width="15" customWidth="1"/>
    <col min="8199" max="8199" width="13.44140625" customWidth="1"/>
    <col min="8200" max="8200" width="15" customWidth="1"/>
    <col min="8201" max="8201" width="13.5546875" customWidth="1"/>
    <col min="8202" max="8202" width="12.88671875" customWidth="1"/>
    <col min="8450" max="8450" width="11.88671875" customWidth="1"/>
    <col min="8451" max="8451" width="12.6640625" customWidth="1"/>
    <col min="8452" max="8452" width="13.44140625" customWidth="1"/>
    <col min="8453" max="8453" width="13.33203125" customWidth="1"/>
    <col min="8454" max="8454" width="15" customWidth="1"/>
    <col min="8455" max="8455" width="13.44140625" customWidth="1"/>
    <col min="8456" max="8456" width="15" customWidth="1"/>
    <col min="8457" max="8457" width="13.5546875" customWidth="1"/>
    <col min="8458" max="8458" width="12.88671875" customWidth="1"/>
    <col min="8706" max="8706" width="11.88671875" customWidth="1"/>
    <col min="8707" max="8707" width="12.6640625" customWidth="1"/>
    <col min="8708" max="8708" width="13.44140625" customWidth="1"/>
    <col min="8709" max="8709" width="13.33203125" customWidth="1"/>
    <col min="8710" max="8710" width="15" customWidth="1"/>
    <col min="8711" max="8711" width="13.44140625" customWidth="1"/>
    <col min="8712" max="8712" width="15" customWidth="1"/>
    <col min="8713" max="8713" width="13.5546875" customWidth="1"/>
    <col min="8714" max="8714" width="12.88671875" customWidth="1"/>
    <col min="8962" max="8962" width="11.88671875" customWidth="1"/>
    <col min="8963" max="8963" width="12.6640625" customWidth="1"/>
    <col min="8964" max="8964" width="13.44140625" customWidth="1"/>
    <col min="8965" max="8965" width="13.33203125" customWidth="1"/>
    <col min="8966" max="8966" width="15" customWidth="1"/>
    <col min="8967" max="8967" width="13.44140625" customWidth="1"/>
    <col min="8968" max="8968" width="15" customWidth="1"/>
    <col min="8969" max="8969" width="13.5546875" customWidth="1"/>
    <col min="8970" max="8970" width="12.88671875" customWidth="1"/>
    <col min="9218" max="9218" width="11.88671875" customWidth="1"/>
    <col min="9219" max="9219" width="12.6640625" customWidth="1"/>
    <col min="9220" max="9220" width="13.44140625" customWidth="1"/>
    <col min="9221" max="9221" width="13.33203125" customWidth="1"/>
    <col min="9222" max="9222" width="15" customWidth="1"/>
    <col min="9223" max="9223" width="13.44140625" customWidth="1"/>
    <col min="9224" max="9224" width="15" customWidth="1"/>
    <col min="9225" max="9225" width="13.5546875" customWidth="1"/>
    <col min="9226" max="9226" width="12.88671875" customWidth="1"/>
    <col min="9474" max="9474" width="11.88671875" customWidth="1"/>
    <col min="9475" max="9475" width="12.6640625" customWidth="1"/>
    <col min="9476" max="9476" width="13.44140625" customWidth="1"/>
    <col min="9477" max="9477" width="13.33203125" customWidth="1"/>
    <col min="9478" max="9478" width="15" customWidth="1"/>
    <col min="9479" max="9479" width="13.44140625" customWidth="1"/>
    <col min="9480" max="9480" width="15" customWidth="1"/>
    <col min="9481" max="9481" width="13.5546875" customWidth="1"/>
    <col min="9482" max="9482" width="12.88671875" customWidth="1"/>
    <col min="9730" max="9730" width="11.88671875" customWidth="1"/>
    <col min="9731" max="9731" width="12.6640625" customWidth="1"/>
    <col min="9732" max="9732" width="13.44140625" customWidth="1"/>
    <col min="9733" max="9733" width="13.33203125" customWidth="1"/>
    <col min="9734" max="9734" width="15" customWidth="1"/>
    <col min="9735" max="9735" width="13.44140625" customWidth="1"/>
    <col min="9736" max="9736" width="15" customWidth="1"/>
    <col min="9737" max="9737" width="13.5546875" customWidth="1"/>
    <col min="9738" max="9738" width="12.88671875" customWidth="1"/>
    <col min="9986" max="9986" width="11.88671875" customWidth="1"/>
    <col min="9987" max="9987" width="12.6640625" customWidth="1"/>
    <col min="9988" max="9988" width="13.44140625" customWidth="1"/>
    <col min="9989" max="9989" width="13.33203125" customWidth="1"/>
    <col min="9990" max="9990" width="15" customWidth="1"/>
    <col min="9991" max="9991" width="13.44140625" customWidth="1"/>
    <col min="9992" max="9992" width="15" customWidth="1"/>
    <col min="9993" max="9993" width="13.5546875" customWidth="1"/>
    <col min="9994" max="9994" width="12.88671875" customWidth="1"/>
    <col min="10242" max="10242" width="11.88671875" customWidth="1"/>
    <col min="10243" max="10243" width="12.6640625" customWidth="1"/>
    <col min="10244" max="10244" width="13.44140625" customWidth="1"/>
    <col min="10245" max="10245" width="13.33203125" customWidth="1"/>
    <col min="10246" max="10246" width="15" customWidth="1"/>
    <col min="10247" max="10247" width="13.44140625" customWidth="1"/>
    <col min="10248" max="10248" width="15" customWidth="1"/>
    <col min="10249" max="10249" width="13.5546875" customWidth="1"/>
    <col min="10250" max="10250" width="12.88671875" customWidth="1"/>
    <col min="10498" max="10498" width="11.88671875" customWidth="1"/>
    <col min="10499" max="10499" width="12.6640625" customWidth="1"/>
    <col min="10500" max="10500" width="13.44140625" customWidth="1"/>
    <col min="10501" max="10501" width="13.33203125" customWidth="1"/>
    <col min="10502" max="10502" width="15" customWidth="1"/>
    <col min="10503" max="10503" width="13.44140625" customWidth="1"/>
    <col min="10504" max="10504" width="15" customWidth="1"/>
    <col min="10505" max="10505" width="13.5546875" customWidth="1"/>
    <col min="10506" max="10506" width="12.88671875" customWidth="1"/>
    <col min="10754" max="10754" width="11.88671875" customWidth="1"/>
    <col min="10755" max="10755" width="12.6640625" customWidth="1"/>
    <col min="10756" max="10756" width="13.44140625" customWidth="1"/>
    <col min="10757" max="10757" width="13.33203125" customWidth="1"/>
    <col min="10758" max="10758" width="15" customWidth="1"/>
    <col min="10759" max="10759" width="13.44140625" customWidth="1"/>
    <col min="10760" max="10760" width="15" customWidth="1"/>
    <col min="10761" max="10761" width="13.5546875" customWidth="1"/>
    <col min="10762" max="10762" width="12.88671875" customWidth="1"/>
    <col min="11010" max="11010" width="11.88671875" customWidth="1"/>
    <col min="11011" max="11011" width="12.6640625" customWidth="1"/>
    <col min="11012" max="11012" width="13.44140625" customWidth="1"/>
    <col min="11013" max="11013" width="13.33203125" customWidth="1"/>
    <col min="11014" max="11014" width="15" customWidth="1"/>
    <col min="11015" max="11015" width="13.44140625" customWidth="1"/>
    <col min="11016" max="11016" width="15" customWidth="1"/>
    <col min="11017" max="11017" width="13.5546875" customWidth="1"/>
    <col min="11018" max="11018" width="12.88671875" customWidth="1"/>
    <col min="11266" max="11266" width="11.88671875" customWidth="1"/>
    <col min="11267" max="11267" width="12.6640625" customWidth="1"/>
    <col min="11268" max="11268" width="13.44140625" customWidth="1"/>
    <col min="11269" max="11269" width="13.33203125" customWidth="1"/>
    <col min="11270" max="11270" width="15" customWidth="1"/>
    <col min="11271" max="11271" width="13.44140625" customWidth="1"/>
    <col min="11272" max="11272" width="15" customWidth="1"/>
    <col min="11273" max="11273" width="13.5546875" customWidth="1"/>
    <col min="11274" max="11274" width="12.88671875" customWidth="1"/>
    <col min="11522" max="11522" width="11.88671875" customWidth="1"/>
    <col min="11523" max="11523" width="12.6640625" customWidth="1"/>
    <col min="11524" max="11524" width="13.44140625" customWidth="1"/>
    <col min="11525" max="11525" width="13.33203125" customWidth="1"/>
    <col min="11526" max="11526" width="15" customWidth="1"/>
    <col min="11527" max="11527" width="13.44140625" customWidth="1"/>
    <col min="11528" max="11528" width="15" customWidth="1"/>
    <col min="11529" max="11529" width="13.5546875" customWidth="1"/>
    <col min="11530" max="11530" width="12.88671875" customWidth="1"/>
    <col min="11778" max="11778" width="11.88671875" customWidth="1"/>
    <col min="11779" max="11779" width="12.6640625" customWidth="1"/>
    <col min="11780" max="11780" width="13.44140625" customWidth="1"/>
    <col min="11781" max="11781" width="13.33203125" customWidth="1"/>
    <col min="11782" max="11782" width="15" customWidth="1"/>
    <col min="11783" max="11783" width="13.44140625" customWidth="1"/>
    <col min="11784" max="11784" width="15" customWidth="1"/>
    <col min="11785" max="11785" width="13.5546875" customWidth="1"/>
    <col min="11786" max="11786" width="12.88671875" customWidth="1"/>
    <col min="12034" max="12034" width="11.88671875" customWidth="1"/>
    <col min="12035" max="12035" width="12.6640625" customWidth="1"/>
    <col min="12036" max="12036" width="13.44140625" customWidth="1"/>
    <col min="12037" max="12037" width="13.33203125" customWidth="1"/>
    <col min="12038" max="12038" width="15" customWidth="1"/>
    <col min="12039" max="12039" width="13.44140625" customWidth="1"/>
    <col min="12040" max="12040" width="15" customWidth="1"/>
    <col min="12041" max="12041" width="13.5546875" customWidth="1"/>
    <col min="12042" max="12042" width="12.88671875" customWidth="1"/>
    <col min="12290" max="12290" width="11.88671875" customWidth="1"/>
    <col min="12291" max="12291" width="12.6640625" customWidth="1"/>
    <col min="12292" max="12292" width="13.44140625" customWidth="1"/>
    <col min="12293" max="12293" width="13.33203125" customWidth="1"/>
    <col min="12294" max="12294" width="15" customWidth="1"/>
    <col min="12295" max="12295" width="13.44140625" customWidth="1"/>
    <col min="12296" max="12296" width="15" customWidth="1"/>
    <col min="12297" max="12297" width="13.5546875" customWidth="1"/>
    <col min="12298" max="12298" width="12.88671875" customWidth="1"/>
    <col min="12546" max="12546" width="11.88671875" customWidth="1"/>
    <col min="12547" max="12547" width="12.6640625" customWidth="1"/>
    <col min="12548" max="12548" width="13.44140625" customWidth="1"/>
    <col min="12549" max="12549" width="13.33203125" customWidth="1"/>
    <col min="12550" max="12550" width="15" customWidth="1"/>
    <col min="12551" max="12551" width="13.44140625" customWidth="1"/>
    <col min="12552" max="12552" width="15" customWidth="1"/>
    <col min="12553" max="12553" width="13.5546875" customWidth="1"/>
    <col min="12554" max="12554" width="12.88671875" customWidth="1"/>
    <col min="12802" max="12802" width="11.88671875" customWidth="1"/>
    <col min="12803" max="12803" width="12.6640625" customWidth="1"/>
    <col min="12804" max="12804" width="13.44140625" customWidth="1"/>
    <col min="12805" max="12805" width="13.33203125" customWidth="1"/>
    <col min="12806" max="12806" width="15" customWidth="1"/>
    <col min="12807" max="12807" width="13.44140625" customWidth="1"/>
    <col min="12808" max="12808" width="15" customWidth="1"/>
    <col min="12809" max="12809" width="13.5546875" customWidth="1"/>
    <col min="12810" max="12810" width="12.88671875" customWidth="1"/>
    <col min="13058" max="13058" width="11.88671875" customWidth="1"/>
    <col min="13059" max="13059" width="12.6640625" customWidth="1"/>
    <col min="13060" max="13060" width="13.44140625" customWidth="1"/>
    <col min="13061" max="13061" width="13.33203125" customWidth="1"/>
    <col min="13062" max="13062" width="15" customWidth="1"/>
    <col min="13063" max="13063" width="13.44140625" customWidth="1"/>
    <col min="13064" max="13064" width="15" customWidth="1"/>
    <col min="13065" max="13065" width="13.5546875" customWidth="1"/>
    <col min="13066" max="13066" width="12.88671875" customWidth="1"/>
    <col min="13314" max="13314" width="11.88671875" customWidth="1"/>
    <col min="13315" max="13315" width="12.6640625" customWidth="1"/>
    <col min="13316" max="13316" width="13.44140625" customWidth="1"/>
    <col min="13317" max="13317" width="13.33203125" customWidth="1"/>
    <col min="13318" max="13318" width="15" customWidth="1"/>
    <col min="13319" max="13319" width="13.44140625" customWidth="1"/>
    <col min="13320" max="13320" width="15" customWidth="1"/>
    <col min="13321" max="13321" width="13.5546875" customWidth="1"/>
    <col min="13322" max="13322" width="12.88671875" customWidth="1"/>
    <col min="13570" max="13570" width="11.88671875" customWidth="1"/>
    <col min="13571" max="13571" width="12.6640625" customWidth="1"/>
    <col min="13572" max="13572" width="13.44140625" customWidth="1"/>
    <col min="13573" max="13573" width="13.33203125" customWidth="1"/>
    <col min="13574" max="13574" width="15" customWidth="1"/>
    <col min="13575" max="13575" width="13.44140625" customWidth="1"/>
    <col min="13576" max="13576" width="15" customWidth="1"/>
    <col min="13577" max="13577" width="13.5546875" customWidth="1"/>
    <col min="13578" max="13578" width="12.88671875" customWidth="1"/>
    <col min="13826" max="13826" width="11.88671875" customWidth="1"/>
    <col min="13827" max="13827" width="12.6640625" customWidth="1"/>
    <col min="13828" max="13828" width="13.44140625" customWidth="1"/>
    <col min="13829" max="13829" width="13.33203125" customWidth="1"/>
    <col min="13830" max="13830" width="15" customWidth="1"/>
    <col min="13831" max="13831" width="13.44140625" customWidth="1"/>
    <col min="13832" max="13832" width="15" customWidth="1"/>
    <col min="13833" max="13833" width="13.5546875" customWidth="1"/>
    <col min="13834" max="13834" width="12.88671875" customWidth="1"/>
    <col min="14082" max="14082" width="11.88671875" customWidth="1"/>
    <col min="14083" max="14083" width="12.6640625" customWidth="1"/>
    <col min="14084" max="14084" width="13.44140625" customWidth="1"/>
    <col min="14085" max="14085" width="13.33203125" customWidth="1"/>
    <col min="14086" max="14086" width="15" customWidth="1"/>
    <col min="14087" max="14087" width="13.44140625" customWidth="1"/>
    <col min="14088" max="14088" width="15" customWidth="1"/>
    <col min="14089" max="14089" width="13.5546875" customWidth="1"/>
    <col min="14090" max="14090" width="12.88671875" customWidth="1"/>
    <col min="14338" max="14338" width="11.88671875" customWidth="1"/>
    <col min="14339" max="14339" width="12.6640625" customWidth="1"/>
    <col min="14340" max="14340" width="13.44140625" customWidth="1"/>
    <col min="14341" max="14341" width="13.33203125" customWidth="1"/>
    <col min="14342" max="14342" width="15" customWidth="1"/>
    <col min="14343" max="14343" width="13.44140625" customWidth="1"/>
    <col min="14344" max="14344" width="15" customWidth="1"/>
    <col min="14345" max="14345" width="13.5546875" customWidth="1"/>
    <col min="14346" max="14346" width="12.88671875" customWidth="1"/>
    <col min="14594" max="14594" width="11.88671875" customWidth="1"/>
    <col min="14595" max="14595" width="12.6640625" customWidth="1"/>
    <col min="14596" max="14596" width="13.44140625" customWidth="1"/>
    <col min="14597" max="14597" width="13.33203125" customWidth="1"/>
    <col min="14598" max="14598" width="15" customWidth="1"/>
    <col min="14599" max="14599" width="13.44140625" customWidth="1"/>
    <col min="14600" max="14600" width="15" customWidth="1"/>
    <col min="14601" max="14601" width="13.5546875" customWidth="1"/>
    <col min="14602" max="14602" width="12.88671875" customWidth="1"/>
    <col min="14850" max="14850" width="11.88671875" customWidth="1"/>
    <col min="14851" max="14851" width="12.6640625" customWidth="1"/>
    <col min="14852" max="14852" width="13.44140625" customWidth="1"/>
    <col min="14853" max="14853" width="13.33203125" customWidth="1"/>
    <col min="14854" max="14854" width="15" customWidth="1"/>
    <col min="14855" max="14855" width="13.44140625" customWidth="1"/>
    <col min="14856" max="14856" width="15" customWidth="1"/>
    <col min="14857" max="14857" width="13.5546875" customWidth="1"/>
    <col min="14858" max="14858" width="12.88671875" customWidth="1"/>
    <col min="15106" max="15106" width="11.88671875" customWidth="1"/>
    <col min="15107" max="15107" width="12.6640625" customWidth="1"/>
    <col min="15108" max="15108" width="13.44140625" customWidth="1"/>
    <col min="15109" max="15109" width="13.33203125" customWidth="1"/>
    <col min="15110" max="15110" width="15" customWidth="1"/>
    <col min="15111" max="15111" width="13.44140625" customWidth="1"/>
    <col min="15112" max="15112" width="15" customWidth="1"/>
    <col min="15113" max="15113" width="13.5546875" customWidth="1"/>
    <col min="15114" max="15114" width="12.88671875" customWidth="1"/>
    <col min="15362" max="15362" width="11.88671875" customWidth="1"/>
    <col min="15363" max="15363" width="12.6640625" customWidth="1"/>
    <col min="15364" max="15364" width="13.44140625" customWidth="1"/>
    <col min="15365" max="15365" width="13.33203125" customWidth="1"/>
    <col min="15366" max="15366" width="15" customWidth="1"/>
    <col min="15367" max="15367" width="13.44140625" customWidth="1"/>
    <col min="15368" max="15368" width="15" customWidth="1"/>
    <col min="15369" max="15369" width="13.5546875" customWidth="1"/>
    <col min="15370" max="15370" width="12.88671875" customWidth="1"/>
    <col min="15618" max="15618" width="11.88671875" customWidth="1"/>
    <col min="15619" max="15619" width="12.6640625" customWidth="1"/>
    <col min="15620" max="15620" width="13.44140625" customWidth="1"/>
    <col min="15621" max="15621" width="13.33203125" customWidth="1"/>
    <col min="15622" max="15622" width="15" customWidth="1"/>
    <col min="15623" max="15623" width="13.44140625" customWidth="1"/>
    <col min="15624" max="15624" width="15" customWidth="1"/>
    <col min="15625" max="15625" width="13.5546875" customWidth="1"/>
    <col min="15626" max="15626" width="12.88671875" customWidth="1"/>
    <col min="15874" max="15874" width="11.88671875" customWidth="1"/>
    <col min="15875" max="15875" width="12.6640625" customWidth="1"/>
    <col min="15876" max="15876" width="13.44140625" customWidth="1"/>
    <col min="15877" max="15877" width="13.33203125" customWidth="1"/>
    <col min="15878" max="15878" width="15" customWidth="1"/>
    <col min="15879" max="15879" width="13.44140625" customWidth="1"/>
    <col min="15880" max="15880" width="15" customWidth="1"/>
    <col min="15881" max="15881" width="13.5546875" customWidth="1"/>
    <col min="15882" max="15882" width="12.88671875" customWidth="1"/>
    <col min="16130" max="16130" width="11.88671875" customWidth="1"/>
    <col min="16131" max="16131" width="12.6640625" customWidth="1"/>
    <col min="16132" max="16132" width="13.44140625" customWidth="1"/>
    <col min="16133" max="16133" width="13.33203125" customWidth="1"/>
    <col min="16134" max="16134" width="15" customWidth="1"/>
    <col min="16135" max="16135" width="13.44140625" customWidth="1"/>
    <col min="16136" max="16136" width="15" customWidth="1"/>
    <col min="16137" max="16137" width="13.5546875" customWidth="1"/>
    <col min="16138" max="16138" width="12.88671875" customWidth="1"/>
  </cols>
  <sheetData>
    <row r="1" spans="1:60" ht="15.6" x14ac:dyDescent="0.3">
      <c r="A1" s="1"/>
      <c r="B1" s="2"/>
      <c r="C1" s="1"/>
      <c r="D1" s="1"/>
      <c r="E1" s="1"/>
      <c r="F1" s="2"/>
      <c r="G1" s="2"/>
      <c r="H1" s="2"/>
      <c r="I1" s="1"/>
    </row>
    <row r="2" spans="1:60" ht="15.6" x14ac:dyDescent="0.3">
      <c r="A2" s="1" t="s">
        <v>0</v>
      </c>
      <c r="B2" s="3">
        <v>917.22</v>
      </c>
      <c r="C2" s="1"/>
      <c r="D2" s="1"/>
      <c r="E2" s="1"/>
      <c r="F2" s="2"/>
      <c r="G2" s="2"/>
      <c r="H2" s="2"/>
      <c r="I2" s="1"/>
    </row>
    <row r="3" spans="1:60" ht="16.2" thickBot="1" x14ac:dyDescent="0.35">
      <c r="A3" s="88" t="s">
        <v>89</v>
      </c>
      <c r="B3" s="88"/>
      <c r="C3" s="4"/>
      <c r="D3" s="4"/>
      <c r="E3" s="4"/>
      <c r="F3" s="5"/>
      <c r="G3" s="5"/>
      <c r="H3" s="2"/>
      <c r="I3" s="1"/>
    </row>
    <row r="4" spans="1:60" ht="78.599999999999994" thickTop="1" x14ac:dyDescent="0.3">
      <c r="A4" s="6" t="s">
        <v>1</v>
      </c>
      <c r="B4" s="7" t="s">
        <v>2</v>
      </c>
      <c r="C4" s="8" t="s">
        <v>3</v>
      </c>
      <c r="D4" s="9" t="s">
        <v>4</v>
      </c>
      <c r="E4" s="9" t="s">
        <v>5</v>
      </c>
      <c r="F4" s="10" t="s">
        <v>6</v>
      </c>
      <c r="G4" s="10" t="s">
        <v>7</v>
      </c>
      <c r="H4" s="11" t="s">
        <v>8</v>
      </c>
      <c r="I4" s="12" t="s">
        <v>9</v>
      </c>
      <c r="J4" s="13" t="s">
        <v>82</v>
      </c>
      <c r="L4" s="14"/>
      <c r="M4" s="14"/>
      <c r="N4" s="14"/>
    </row>
    <row r="5" spans="1:60" ht="15.6" x14ac:dyDescent="0.3">
      <c r="A5" s="15">
        <v>1</v>
      </c>
      <c r="B5" s="16">
        <v>5.5</v>
      </c>
      <c r="C5" s="20">
        <f>J5+(J5*0.05)</f>
        <v>682.5</v>
      </c>
      <c r="D5" s="17">
        <v>139.5</v>
      </c>
      <c r="E5" s="18">
        <v>5.4489999999999998</v>
      </c>
      <c r="F5" s="19">
        <f>(E5*($B$2-C5-D5)+B5*(C5+D5))</f>
        <v>5039.8537800000004</v>
      </c>
      <c r="G5" s="19">
        <f>B5*$B$2</f>
        <v>5044.71</v>
      </c>
      <c r="H5" s="19">
        <f>F5-G5</f>
        <v>-4.8562199999996665</v>
      </c>
      <c r="I5" s="20">
        <f>$B$2-D5</f>
        <v>777.72</v>
      </c>
      <c r="J5" s="20">
        <v>650</v>
      </c>
      <c r="K5" s="22"/>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row>
    <row r="6" spans="1:60" ht="15.6" x14ac:dyDescent="0.3">
      <c r="A6" s="15">
        <v>2</v>
      </c>
      <c r="B6" s="16">
        <v>5.5</v>
      </c>
      <c r="C6" s="20">
        <f t="shared" ref="C6:C52" si="0">J6</f>
        <v>400</v>
      </c>
      <c r="D6" s="23">
        <v>137.6</v>
      </c>
      <c r="E6" s="18">
        <v>5.4489999999999998</v>
      </c>
      <c r="F6" s="19">
        <f t="shared" ref="F6:F52" si="1">(E6*($B$2-C6-D6)+B6*(C6+D6))</f>
        <v>5025.3493799999997</v>
      </c>
      <c r="G6" s="19">
        <f t="shared" ref="G6:G52" si="2">B6*$B$2</f>
        <v>5044.71</v>
      </c>
      <c r="H6" s="19">
        <f t="shared" ref="H6:H52" si="3">F6-G6</f>
        <v>-19.360620000000381</v>
      </c>
      <c r="I6" s="20">
        <f t="shared" ref="I6:I52" si="4">$B$2-D6</f>
        <v>779.62</v>
      </c>
      <c r="J6" s="20">
        <v>400</v>
      </c>
      <c r="K6" s="22"/>
    </row>
    <row r="7" spans="1:60" ht="15.6" x14ac:dyDescent="0.3">
      <c r="A7" s="15">
        <v>3</v>
      </c>
      <c r="B7" s="16">
        <v>5.5</v>
      </c>
      <c r="C7" s="20">
        <f t="shared" si="0"/>
        <v>730</v>
      </c>
      <c r="D7" s="23">
        <v>135.9</v>
      </c>
      <c r="E7" s="18">
        <v>5.4489999999999998</v>
      </c>
      <c r="F7" s="19">
        <f t="shared" si="1"/>
        <v>5042.0926799999997</v>
      </c>
      <c r="G7" s="19">
        <f t="shared" si="2"/>
        <v>5044.71</v>
      </c>
      <c r="H7" s="19">
        <f t="shared" si="3"/>
        <v>-2.6173200000002907</v>
      </c>
      <c r="I7" s="20">
        <f t="shared" si="4"/>
        <v>781.32</v>
      </c>
      <c r="J7" s="20">
        <v>730</v>
      </c>
      <c r="K7" s="22"/>
    </row>
    <row r="8" spans="1:60" ht="15.6" x14ac:dyDescent="0.3">
      <c r="A8" s="15">
        <v>4</v>
      </c>
      <c r="B8" s="16">
        <v>5.5</v>
      </c>
      <c r="C8" s="20">
        <f t="shared" si="0"/>
        <v>650</v>
      </c>
      <c r="D8" s="23">
        <v>134.1</v>
      </c>
      <c r="E8" s="18">
        <v>5.4489999999999998</v>
      </c>
      <c r="F8" s="19">
        <f t="shared" si="1"/>
        <v>5037.9208800000006</v>
      </c>
      <c r="G8" s="19">
        <f t="shared" si="2"/>
        <v>5044.71</v>
      </c>
      <c r="H8" s="19">
        <f t="shared" si="3"/>
        <v>-6.7891199999994569</v>
      </c>
      <c r="I8" s="20">
        <f t="shared" si="4"/>
        <v>783.12</v>
      </c>
      <c r="J8" s="20">
        <v>650</v>
      </c>
      <c r="K8" s="22"/>
    </row>
    <row r="9" spans="1:60" ht="15.6" x14ac:dyDescent="0.3">
      <c r="A9" s="15">
        <v>5</v>
      </c>
      <c r="B9" s="16">
        <v>5.5</v>
      </c>
      <c r="C9" s="20">
        <f t="shared" si="0"/>
        <v>650</v>
      </c>
      <c r="D9" s="23">
        <v>133.19999999999999</v>
      </c>
      <c r="E9" s="18">
        <v>5.4489999999999998</v>
      </c>
      <c r="F9" s="19">
        <f t="shared" si="1"/>
        <v>5037.8749800000005</v>
      </c>
      <c r="G9" s="19">
        <f t="shared" si="2"/>
        <v>5044.71</v>
      </c>
      <c r="H9" s="19">
        <f t="shared" si="3"/>
        <v>-6.8350199999995311</v>
      </c>
      <c r="I9" s="20">
        <f t="shared" si="4"/>
        <v>784.02</v>
      </c>
      <c r="J9" s="20">
        <v>650</v>
      </c>
      <c r="K9" s="22"/>
    </row>
    <row r="10" spans="1:60" ht="15.6" x14ac:dyDescent="0.3">
      <c r="A10" s="15">
        <v>6</v>
      </c>
      <c r="B10" s="16">
        <v>5.5</v>
      </c>
      <c r="C10" s="20">
        <f t="shared" si="0"/>
        <v>650</v>
      </c>
      <c r="D10" s="23">
        <v>132.4</v>
      </c>
      <c r="E10" s="18">
        <v>5.4489999999999998</v>
      </c>
      <c r="F10" s="19">
        <f t="shared" si="1"/>
        <v>5037.8341799999998</v>
      </c>
      <c r="G10" s="19">
        <f t="shared" si="2"/>
        <v>5044.71</v>
      </c>
      <c r="H10" s="19">
        <f t="shared" si="3"/>
        <v>-6.8758200000002034</v>
      </c>
      <c r="I10" s="20">
        <f t="shared" si="4"/>
        <v>784.82</v>
      </c>
      <c r="J10" s="20">
        <v>650</v>
      </c>
      <c r="K10" s="22"/>
    </row>
    <row r="11" spans="1:60" ht="15.6" x14ac:dyDescent="0.3">
      <c r="A11" s="15">
        <v>7</v>
      </c>
      <c r="B11" s="16">
        <v>5.5</v>
      </c>
      <c r="C11" s="20">
        <f t="shared" si="0"/>
        <v>600</v>
      </c>
      <c r="D11" s="23">
        <v>131.80000000000001</v>
      </c>
      <c r="E11" s="18">
        <v>5.4489999999999998</v>
      </c>
      <c r="F11" s="19">
        <f t="shared" si="1"/>
        <v>5035.2535799999996</v>
      </c>
      <c r="G11" s="19">
        <f t="shared" si="2"/>
        <v>5044.71</v>
      </c>
      <c r="H11" s="19">
        <f t="shared" si="3"/>
        <v>-9.4564200000004348</v>
      </c>
      <c r="I11" s="20">
        <f t="shared" si="4"/>
        <v>785.42000000000007</v>
      </c>
      <c r="J11" s="20">
        <v>600</v>
      </c>
      <c r="K11" s="22"/>
    </row>
    <row r="12" spans="1:60" ht="15.6" x14ac:dyDescent="0.3">
      <c r="A12" s="15">
        <v>8</v>
      </c>
      <c r="B12" s="16">
        <v>5.5</v>
      </c>
      <c r="C12" s="20">
        <f t="shared" si="0"/>
        <v>200</v>
      </c>
      <c r="D12" s="23">
        <v>131.19999999999999</v>
      </c>
      <c r="E12" s="18">
        <v>0</v>
      </c>
      <c r="F12" s="19">
        <f t="shared" si="1"/>
        <v>1821.6</v>
      </c>
      <c r="G12" s="19">
        <f t="shared" si="2"/>
        <v>5044.71</v>
      </c>
      <c r="H12" s="19">
        <f t="shared" si="3"/>
        <v>-3223.11</v>
      </c>
      <c r="I12" s="20">
        <f t="shared" si="4"/>
        <v>786.02</v>
      </c>
      <c r="J12" s="20">
        <v>200</v>
      </c>
      <c r="K12" s="22"/>
      <c r="M12" s="22"/>
    </row>
    <row r="13" spans="1:60" ht="15.6" x14ac:dyDescent="0.3">
      <c r="A13" s="15">
        <v>9</v>
      </c>
      <c r="B13" s="16">
        <v>5.5</v>
      </c>
      <c r="C13" s="20">
        <f t="shared" si="0"/>
        <v>200</v>
      </c>
      <c r="D13" s="23">
        <v>131</v>
      </c>
      <c r="E13" s="18">
        <v>0</v>
      </c>
      <c r="F13" s="19">
        <f t="shared" si="1"/>
        <v>1820.5</v>
      </c>
      <c r="G13" s="19">
        <f t="shared" si="2"/>
        <v>5044.71</v>
      </c>
      <c r="H13" s="19">
        <f t="shared" si="3"/>
        <v>-3224.21</v>
      </c>
      <c r="I13" s="20">
        <f t="shared" si="4"/>
        <v>786.22</v>
      </c>
      <c r="J13" s="20">
        <v>200</v>
      </c>
      <c r="K13" s="22"/>
      <c r="M13" s="22"/>
    </row>
    <row r="14" spans="1:60" ht="15.6" x14ac:dyDescent="0.3">
      <c r="A14" s="15">
        <v>10</v>
      </c>
      <c r="B14" s="16">
        <v>5.5</v>
      </c>
      <c r="C14" s="20">
        <f t="shared" si="0"/>
        <v>300</v>
      </c>
      <c r="D14" s="23">
        <v>130.69999999999999</v>
      </c>
      <c r="E14" s="18">
        <v>0</v>
      </c>
      <c r="F14" s="19">
        <f t="shared" si="1"/>
        <v>2368.85</v>
      </c>
      <c r="G14" s="19">
        <f t="shared" si="2"/>
        <v>5044.71</v>
      </c>
      <c r="H14" s="19">
        <f t="shared" si="3"/>
        <v>-2675.86</v>
      </c>
      <c r="I14" s="20">
        <f t="shared" si="4"/>
        <v>786.52</v>
      </c>
      <c r="J14" s="20">
        <v>300</v>
      </c>
      <c r="K14" s="22"/>
    </row>
    <row r="15" spans="1:60" ht="15.6" x14ac:dyDescent="0.3">
      <c r="A15" s="15">
        <v>11</v>
      </c>
      <c r="B15" s="16">
        <v>5.5</v>
      </c>
      <c r="C15" s="20">
        <f t="shared" si="0"/>
        <v>349</v>
      </c>
      <c r="D15" s="23">
        <v>131.80000000000001</v>
      </c>
      <c r="E15" s="18">
        <v>0</v>
      </c>
      <c r="F15" s="19">
        <f t="shared" si="1"/>
        <v>2644.4</v>
      </c>
      <c r="G15" s="19">
        <f t="shared" si="2"/>
        <v>5044.71</v>
      </c>
      <c r="H15" s="19">
        <f t="shared" si="3"/>
        <v>-2400.31</v>
      </c>
      <c r="I15" s="20">
        <f t="shared" si="4"/>
        <v>785.42000000000007</v>
      </c>
      <c r="J15" s="20">
        <v>349</v>
      </c>
      <c r="K15" s="22"/>
    </row>
    <row r="16" spans="1:60" ht="15.6" x14ac:dyDescent="0.3">
      <c r="A16" s="15">
        <v>12</v>
      </c>
      <c r="B16" s="16">
        <v>5.5</v>
      </c>
      <c r="C16" s="20">
        <f t="shared" si="0"/>
        <v>300</v>
      </c>
      <c r="D16" s="23">
        <v>132.80000000000001</v>
      </c>
      <c r="E16" s="18">
        <v>5.4489999999999998</v>
      </c>
      <c r="F16" s="19">
        <f t="shared" si="1"/>
        <v>5020.0045800000007</v>
      </c>
      <c r="G16" s="19">
        <f t="shared" si="2"/>
        <v>5044.71</v>
      </c>
      <c r="H16" s="19">
        <f t="shared" si="3"/>
        <v>-24.705419999999322</v>
      </c>
      <c r="I16" s="20">
        <f t="shared" si="4"/>
        <v>784.42000000000007</v>
      </c>
      <c r="J16" s="20">
        <v>300</v>
      </c>
      <c r="K16" s="22"/>
    </row>
    <row r="17" spans="1:11" ht="15.6" x14ac:dyDescent="0.3">
      <c r="A17" s="15">
        <v>13</v>
      </c>
      <c r="B17" s="16">
        <v>5.5</v>
      </c>
      <c r="C17" s="20">
        <f t="shared" si="0"/>
        <v>300</v>
      </c>
      <c r="D17" s="23">
        <v>135.6</v>
      </c>
      <c r="E17" s="18">
        <v>5.4489999999999998</v>
      </c>
      <c r="F17" s="19">
        <f t="shared" si="1"/>
        <v>5020.1473800000003</v>
      </c>
      <c r="G17" s="19">
        <f t="shared" si="2"/>
        <v>5044.71</v>
      </c>
      <c r="H17" s="19">
        <f t="shared" si="3"/>
        <v>-24.562619999999697</v>
      </c>
      <c r="I17" s="20">
        <f t="shared" si="4"/>
        <v>781.62</v>
      </c>
      <c r="J17" s="20">
        <v>300</v>
      </c>
      <c r="K17" s="22"/>
    </row>
    <row r="18" spans="1:11" ht="15.6" x14ac:dyDescent="0.3">
      <c r="A18" s="15">
        <v>14</v>
      </c>
      <c r="B18" s="16">
        <v>5.5</v>
      </c>
      <c r="C18" s="20">
        <f t="shared" si="0"/>
        <v>300</v>
      </c>
      <c r="D18" s="23">
        <v>138.4</v>
      </c>
      <c r="E18" s="18">
        <v>5.4489999999999998</v>
      </c>
      <c r="F18" s="19">
        <f t="shared" si="1"/>
        <v>5020.29018</v>
      </c>
      <c r="G18" s="19">
        <f t="shared" si="2"/>
        <v>5044.71</v>
      </c>
      <c r="H18" s="19">
        <f t="shared" si="3"/>
        <v>-24.419820000000072</v>
      </c>
      <c r="I18" s="20">
        <f t="shared" si="4"/>
        <v>778.82</v>
      </c>
      <c r="J18" s="20">
        <v>300</v>
      </c>
      <c r="K18" s="22"/>
    </row>
    <row r="19" spans="1:11" ht="15.6" x14ac:dyDescent="0.3">
      <c r="A19" s="15">
        <v>15</v>
      </c>
      <c r="B19" s="16">
        <v>5.5</v>
      </c>
      <c r="C19" s="20">
        <f t="shared" si="0"/>
        <v>300</v>
      </c>
      <c r="D19" s="23">
        <v>148.6</v>
      </c>
      <c r="E19" s="18">
        <v>5.4489999999999998</v>
      </c>
      <c r="F19" s="19">
        <f t="shared" si="1"/>
        <v>5020.8103800000008</v>
      </c>
      <c r="G19" s="19">
        <f t="shared" si="2"/>
        <v>5044.71</v>
      </c>
      <c r="H19" s="19">
        <f t="shared" si="3"/>
        <v>-23.899619999999231</v>
      </c>
      <c r="I19" s="20">
        <f t="shared" si="4"/>
        <v>768.62</v>
      </c>
      <c r="J19" s="20">
        <v>300</v>
      </c>
      <c r="K19" s="22"/>
    </row>
    <row r="20" spans="1:11" ht="15.6" x14ac:dyDescent="0.3">
      <c r="A20" s="15">
        <v>16</v>
      </c>
      <c r="B20" s="16">
        <v>5.5</v>
      </c>
      <c r="C20" s="20">
        <f t="shared" si="0"/>
        <v>300</v>
      </c>
      <c r="D20" s="23">
        <v>158.69999999999999</v>
      </c>
      <c r="E20" s="18">
        <v>5.4489999999999998</v>
      </c>
      <c r="F20" s="19">
        <f t="shared" si="1"/>
        <v>5021.3254799999995</v>
      </c>
      <c r="G20" s="19">
        <f t="shared" si="2"/>
        <v>5044.71</v>
      </c>
      <c r="H20" s="19">
        <f t="shared" si="3"/>
        <v>-23.384520000000521</v>
      </c>
      <c r="I20" s="20">
        <f t="shared" si="4"/>
        <v>758.52</v>
      </c>
      <c r="J20" s="20">
        <v>300</v>
      </c>
      <c r="K20" s="22"/>
    </row>
    <row r="21" spans="1:11" ht="15.6" x14ac:dyDescent="0.3">
      <c r="A21" s="15">
        <v>17</v>
      </c>
      <c r="B21" s="16">
        <v>5.5</v>
      </c>
      <c r="C21" s="20">
        <f t="shared" si="0"/>
        <v>650</v>
      </c>
      <c r="D21" s="23">
        <v>162.9</v>
      </c>
      <c r="E21" s="18">
        <v>5.4489999999999998</v>
      </c>
      <c r="F21" s="19">
        <f t="shared" si="1"/>
        <v>5039.3896800000002</v>
      </c>
      <c r="G21" s="19">
        <f t="shared" si="2"/>
        <v>5044.71</v>
      </c>
      <c r="H21" s="19">
        <f t="shared" si="3"/>
        <v>-5.3203199999998105</v>
      </c>
      <c r="I21" s="20">
        <f t="shared" si="4"/>
        <v>754.32</v>
      </c>
      <c r="J21" s="20">
        <v>650</v>
      </c>
      <c r="K21" s="22"/>
    </row>
    <row r="22" spans="1:11" ht="15.6" x14ac:dyDescent="0.3">
      <c r="A22" s="15">
        <v>18</v>
      </c>
      <c r="B22" s="16"/>
      <c r="C22" s="20">
        <f>J22</f>
        <v>1</v>
      </c>
      <c r="D22" s="23">
        <v>167</v>
      </c>
      <c r="E22" s="18">
        <v>5.4489999999999998</v>
      </c>
      <c r="F22" s="19">
        <f t="shared" si="1"/>
        <v>4082.4997800000001</v>
      </c>
      <c r="G22" s="19">
        <f t="shared" si="2"/>
        <v>0</v>
      </c>
      <c r="H22" s="19">
        <f t="shared" si="3"/>
        <v>4082.4997800000001</v>
      </c>
      <c r="I22" s="20">
        <f t="shared" si="4"/>
        <v>750.22</v>
      </c>
      <c r="J22" s="20">
        <v>1</v>
      </c>
      <c r="K22" s="22"/>
    </row>
    <row r="23" spans="1:11" ht="15.6" x14ac:dyDescent="0.3">
      <c r="A23" s="15">
        <v>19</v>
      </c>
      <c r="B23" s="16"/>
      <c r="C23" s="20">
        <f t="shared" si="0"/>
        <v>1</v>
      </c>
      <c r="D23" s="23">
        <v>167.8</v>
      </c>
      <c r="E23" s="18">
        <v>5.4489999999999998</v>
      </c>
      <c r="F23" s="19">
        <f t="shared" si="1"/>
        <v>4078.1405800000002</v>
      </c>
      <c r="G23" s="19">
        <f t="shared" si="2"/>
        <v>0</v>
      </c>
      <c r="H23" s="19">
        <f t="shared" si="3"/>
        <v>4078.1405800000002</v>
      </c>
      <c r="I23" s="20">
        <f t="shared" si="4"/>
        <v>749.42000000000007</v>
      </c>
      <c r="J23" s="20">
        <v>1</v>
      </c>
      <c r="K23" s="22"/>
    </row>
    <row r="24" spans="1:11" ht="15.6" x14ac:dyDescent="0.3">
      <c r="A24" s="15">
        <v>20</v>
      </c>
      <c r="B24" s="16"/>
      <c r="C24" s="20">
        <f t="shared" si="0"/>
        <v>1</v>
      </c>
      <c r="D24" s="23">
        <v>168.7</v>
      </c>
      <c r="E24" s="18">
        <v>0</v>
      </c>
      <c r="F24" s="19">
        <f t="shared" si="1"/>
        <v>0</v>
      </c>
      <c r="G24" s="19">
        <f t="shared" si="2"/>
        <v>0</v>
      </c>
      <c r="H24" s="19">
        <f t="shared" si="3"/>
        <v>0</v>
      </c>
      <c r="I24" s="20">
        <f t="shared" si="4"/>
        <v>748.52</v>
      </c>
      <c r="J24" s="20">
        <v>1</v>
      </c>
      <c r="K24" s="22"/>
    </row>
    <row r="25" spans="1:11" ht="15.6" x14ac:dyDescent="0.3">
      <c r="A25" s="15">
        <v>21</v>
      </c>
      <c r="B25" s="24"/>
      <c r="C25" s="20">
        <f t="shared" si="0"/>
        <v>1</v>
      </c>
      <c r="D25" s="23">
        <v>166.6</v>
      </c>
      <c r="E25" s="18">
        <v>0</v>
      </c>
      <c r="F25" s="19">
        <f t="shared" si="1"/>
        <v>0</v>
      </c>
      <c r="G25" s="19">
        <f t="shared" si="2"/>
        <v>0</v>
      </c>
      <c r="H25" s="19">
        <f t="shared" si="3"/>
        <v>0</v>
      </c>
      <c r="I25" s="20">
        <f t="shared" si="4"/>
        <v>750.62</v>
      </c>
      <c r="J25" s="20">
        <v>1</v>
      </c>
      <c r="K25" s="22"/>
    </row>
    <row r="26" spans="1:11" ht="15.6" x14ac:dyDescent="0.3">
      <c r="A26" s="15">
        <v>22</v>
      </c>
      <c r="B26" s="24"/>
      <c r="C26" s="20">
        <f t="shared" si="0"/>
        <v>1</v>
      </c>
      <c r="D26" s="23">
        <v>164.6</v>
      </c>
      <c r="E26" s="18">
        <v>0</v>
      </c>
      <c r="F26" s="19">
        <f t="shared" si="1"/>
        <v>0</v>
      </c>
      <c r="G26" s="19">
        <f t="shared" si="2"/>
        <v>0</v>
      </c>
      <c r="H26" s="19">
        <f t="shared" si="3"/>
        <v>0</v>
      </c>
      <c r="I26" s="20">
        <f t="shared" si="4"/>
        <v>752.62</v>
      </c>
      <c r="J26" s="20">
        <v>1</v>
      </c>
      <c r="K26" s="22"/>
    </row>
    <row r="27" spans="1:11" ht="15.6" x14ac:dyDescent="0.3">
      <c r="A27" s="15">
        <v>23</v>
      </c>
      <c r="B27" s="24"/>
      <c r="C27" s="20">
        <f t="shared" si="0"/>
        <v>1</v>
      </c>
      <c r="D27" s="23">
        <v>160.19999999999999</v>
      </c>
      <c r="E27" s="18">
        <v>0</v>
      </c>
      <c r="F27" s="19">
        <f t="shared" si="1"/>
        <v>0</v>
      </c>
      <c r="G27" s="19">
        <f t="shared" si="2"/>
        <v>0</v>
      </c>
      <c r="H27" s="19">
        <f t="shared" si="3"/>
        <v>0</v>
      </c>
      <c r="I27" s="20">
        <f t="shared" si="4"/>
        <v>757.02</v>
      </c>
      <c r="J27" s="20">
        <v>1</v>
      </c>
      <c r="K27" s="22"/>
    </row>
    <row r="28" spans="1:11" ht="15.6" x14ac:dyDescent="0.3">
      <c r="A28" s="15">
        <v>24</v>
      </c>
      <c r="B28" s="24"/>
      <c r="C28" s="20">
        <f t="shared" si="0"/>
        <v>1</v>
      </c>
      <c r="D28" s="23">
        <v>155.9</v>
      </c>
      <c r="E28" s="18">
        <v>0</v>
      </c>
      <c r="F28" s="19">
        <f t="shared" si="1"/>
        <v>0</v>
      </c>
      <c r="G28" s="19">
        <f t="shared" si="2"/>
        <v>0</v>
      </c>
      <c r="H28" s="19">
        <f t="shared" si="3"/>
        <v>0</v>
      </c>
      <c r="I28" s="20">
        <f t="shared" si="4"/>
        <v>761.32</v>
      </c>
      <c r="J28" s="20">
        <v>1</v>
      </c>
      <c r="K28" s="22"/>
    </row>
    <row r="29" spans="1:11" ht="15.6" x14ac:dyDescent="0.3">
      <c r="A29" s="15">
        <v>25</v>
      </c>
      <c r="B29" s="16"/>
      <c r="C29" s="20">
        <f t="shared" si="0"/>
        <v>1</v>
      </c>
      <c r="D29" s="23">
        <v>161.30000000000001</v>
      </c>
      <c r="E29" s="18">
        <v>0</v>
      </c>
      <c r="F29" s="19">
        <f t="shared" si="1"/>
        <v>0</v>
      </c>
      <c r="G29" s="19">
        <f t="shared" si="2"/>
        <v>0</v>
      </c>
      <c r="H29" s="19">
        <f t="shared" si="3"/>
        <v>0</v>
      </c>
      <c r="I29" s="20">
        <f t="shared" si="4"/>
        <v>755.92000000000007</v>
      </c>
      <c r="J29" s="20">
        <v>1</v>
      </c>
      <c r="K29" s="22"/>
    </row>
    <row r="30" spans="1:11" ht="15.6" x14ac:dyDescent="0.3">
      <c r="A30" s="15">
        <v>26</v>
      </c>
      <c r="B30" s="16"/>
      <c r="C30" s="20">
        <f t="shared" si="0"/>
        <v>1</v>
      </c>
      <c r="D30" s="23">
        <v>166.7</v>
      </c>
      <c r="E30" s="18">
        <v>0</v>
      </c>
      <c r="F30" s="19">
        <f t="shared" si="1"/>
        <v>0</v>
      </c>
      <c r="G30" s="19">
        <f t="shared" si="2"/>
        <v>0</v>
      </c>
      <c r="H30" s="19">
        <f t="shared" si="3"/>
        <v>0</v>
      </c>
      <c r="I30" s="20">
        <f t="shared" si="4"/>
        <v>750.52</v>
      </c>
      <c r="J30" s="20">
        <v>1</v>
      </c>
      <c r="K30" s="22"/>
    </row>
    <row r="31" spans="1:11" ht="15.6" x14ac:dyDescent="0.3">
      <c r="A31" s="15">
        <v>27</v>
      </c>
      <c r="B31" s="16"/>
      <c r="C31" s="20">
        <f t="shared" si="0"/>
        <v>1</v>
      </c>
      <c r="D31" s="23">
        <v>169.6</v>
      </c>
      <c r="E31" s="18">
        <v>0</v>
      </c>
      <c r="F31" s="19">
        <f t="shared" si="1"/>
        <v>0</v>
      </c>
      <c r="G31" s="19">
        <f t="shared" si="2"/>
        <v>0</v>
      </c>
      <c r="H31" s="19">
        <f t="shared" si="3"/>
        <v>0</v>
      </c>
      <c r="I31" s="20">
        <f t="shared" si="4"/>
        <v>747.62</v>
      </c>
      <c r="J31" s="20">
        <v>1</v>
      </c>
      <c r="K31" s="22"/>
    </row>
    <row r="32" spans="1:11" ht="15.6" x14ac:dyDescent="0.3">
      <c r="A32" s="15">
        <v>28</v>
      </c>
      <c r="B32" s="16"/>
      <c r="C32" s="20">
        <f t="shared" si="0"/>
        <v>1</v>
      </c>
      <c r="D32" s="23">
        <v>172.4</v>
      </c>
      <c r="E32" s="18">
        <v>0</v>
      </c>
      <c r="F32" s="19">
        <f t="shared" si="1"/>
        <v>0</v>
      </c>
      <c r="G32" s="19">
        <f t="shared" si="2"/>
        <v>0</v>
      </c>
      <c r="H32" s="19">
        <f t="shared" si="3"/>
        <v>0</v>
      </c>
      <c r="I32" s="20">
        <f t="shared" si="4"/>
        <v>744.82</v>
      </c>
      <c r="J32" s="20">
        <v>1</v>
      </c>
      <c r="K32" s="22"/>
    </row>
    <row r="33" spans="1:11" ht="15.6" x14ac:dyDescent="0.3">
      <c r="A33" s="15">
        <v>29</v>
      </c>
      <c r="B33" s="16"/>
      <c r="C33" s="20">
        <f t="shared" si="0"/>
        <v>1</v>
      </c>
      <c r="D33" s="23">
        <v>172.3</v>
      </c>
      <c r="E33" s="18">
        <v>5.4489999999999998</v>
      </c>
      <c r="F33" s="19">
        <f t="shared" si="1"/>
        <v>4053.6200800000001</v>
      </c>
      <c r="G33" s="19">
        <f t="shared" si="2"/>
        <v>0</v>
      </c>
      <c r="H33" s="19">
        <f t="shared" si="3"/>
        <v>4053.6200800000001</v>
      </c>
      <c r="I33" s="20">
        <f t="shared" si="4"/>
        <v>744.92000000000007</v>
      </c>
      <c r="J33" s="20">
        <v>1</v>
      </c>
      <c r="K33" s="22"/>
    </row>
    <row r="34" spans="1:11" ht="15.6" x14ac:dyDescent="0.3">
      <c r="A34" s="15">
        <v>30</v>
      </c>
      <c r="B34" s="16"/>
      <c r="C34" s="20">
        <f t="shared" si="0"/>
        <v>1</v>
      </c>
      <c r="D34" s="23">
        <v>172.1</v>
      </c>
      <c r="E34" s="18">
        <v>5.4489999999999998</v>
      </c>
      <c r="F34" s="19">
        <f t="shared" si="1"/>
        <v>4054.7098799999999</v>
      </c>
      <c r="G34" s="19">
        <f t="shared" si="2"/>
        <v>0</v>
      </c>
      <c r="H34" s="19">
        <f t="shared" si="3"/>
        <v>4054.7098799999999</v>
      </c>
      <c r="I34" s="20">
        <f t="shared" si="4"/>
        <v>745.12</v>
      </c>
      <c r="J34" s="20">
        <v>1</v>
      </c>
      <c r="K34" s="22"/>
    </row>
    <row r="35" spans="1:11" ht="15.6" x14ac:dyDescent="0.3">
      <c r="A35" s="15">
        <v>31</v>
      </c>
      <c r="B35" s="16">
        <v>5.5</v>
      </c>
      <c r="C35" s="20">
        <f t="shared" si="0"/>
        <v>400</v>
      </c>
      <c r="D35" s="23">
        <v>170.5</v>
      </c>
      <c r="E35" s="18">
        <v>5.4489999999999998</v>
      </c>
      <c r="F35" s="19">
        <f t="shared" si="1"/>
        <v>5027.0272800000002</v>
      </c>
      <c r="G35" s="19">
        <f t="shared" si="2"/>
        <v>5044.71</v>
      </c>
      <c r="H35" s="19">
        <f t="shared" si="3"/>
        <v>-17.68271999999979</v>
      </c>
      <c r="I35" s="20">
        <f t="shared" si="4"/>
        <v>746.72</v>
      </c>
      <c r="J35" s="20">
        <v>400</v>
      </c>
      <c r="K35" s="22"/>
    </row>
    <row r="36" spans="1:11" ht="15.6" x14ac:dyDescent="0.3">
      <c r="A36" s="15">
        <v>32</v>
      </c>
      <c r="B36" s="16">
        <v>5.5</v>
      </c>
      <c r="C36" s="20">
        <f t="shared" si="0"/>
        <v>1</v>
      </c>
      <c r="D36" s="23">
        <v>168.8</v>
      </c>
      <c r="E36" s="18">
        <v>5.4489999999999998</v>
      </c>
      <c r="F36" s="19">
        <f t="shared" si="1"/>
        <v>5006.5915800000002</v>
      </c>
      <c r="G36" s="19">
        <f t="shared" si="2"/>
        <v>5044.71</v>
      </c>
      <c r="H36" s="19">
        <f t="shared" si="3"/>
        <v>-38.118419999999787</v>
      </c>
      <c r="I36" s="20">
        <f t="shared" si="4"/>
        <v>748.42000000000007</v>
      </c>
      <c r="J36" s="20">
        <v>1</v>
      </c>
      <c r="K36" s="22"/>
    </row>
    <row r="37" spans="1:11" ht="15.6" x14ac:dyDescent="0.3">
      <c r="A37" s="15">
        <v>33</v>
      </c>
      <c r="B37" s="16">
        <v>5.5</v>
      </c>
      <c r="C37" s="20">
        <f t="shared" si="0"/>
        <v>650</v>
      </c>
      <c r="D37" s="23">
        <v>163</v>
      </c>
      <c r="E37" s="18">
        <v>5.4489999999999998</v>
      </c>
      <c r="F37" s="19">
        <f t="shared" si="1"/>
        <v>5039.3947800000005</v>
      </c>
      <c r="G37" s="19">
        <f t="shared" si="2"/>
        <v>5044.71</v>
      </c>
      <c r="H37" s="19">
        <f t="shared" si="3"/>
        <v>-5.3152199999994991</v>
      </c>
      <c r="I37" s="20">
        <f t="shared" si="4"/>
        <v>754.22</v>
      </c>
      <c r="J37" s="20">
        <v>650</v>
      </c>
      <c r="K37" s="22"/>
    </row>
    <row r="38" spans="1:11" ht="15.6" x14ac:dyDescent="0.3">
      <c r="A38" s="15">
        <v>34</v>
      </c>
      <c r="B38" s="16">
        <v>5.5</v>
      </c>
      <c r="C38" s="20">
        <f t="shared" si="0"/>
        <v>749</v>
      </c>
      <c r="D38" s="23">
        <v>157.30000000000001</v>
      </c>
      <c r="E38" s="18">
        <v>5.4489999999999998</v>
      </c>
      <c r="F38" s="19">
        <f t="shared" si="1"/>
        <v>5044.15308</v>
      </c>
      <c r="G38" s="19">
        <f t="shared" si="2"/>
        <v>5044.71</v>
      </c>
      <c r="H38" s="19">
        <f t="shared" si="3"/>
        <v>-0.55691999999999098</v>
      </c>
      <c r="I38" s="20">
        <f t="shared" si="4"/>
        <v>759.92000000000007</v>
      </c>
      <c r="J38" s="20">
        <v>749</v>
      </c>
      <c r="K38" s="22"/>
    </row>
    <row r="39" spans="1:11" ht="15.6" x14ac:dyDescent="0.3">
      <c r="A39" s="15">
        <v>35</v>
      </c>
      <c r="B39" s="16">
        <v>5.5</v>
      </c>
      <c r="C39" s="20">
        <f t="shared" si="0"/>
        <v>930</v>
      </c>
      <c r="D39" s="23">
        <v>158.5</v>
      </c>
      <c r="E39" s="18">
        <v>5.4489999999999998</v>
      </c>
      <c r="F39" s="19">
        <f t="shared" si="1"/>
        <v>5053.4452799999999</v>
      </c>
      <c r="G39" s="19">
        <f t="shared" si="2"/>
        <v>5044.71</v>
      </c>
      <c r="H39" s="19">
        <f t="shared" si="3"/>
        <v>8.7352799999998751</v>
      </c>
      <c r="I39" s="20">
        <f t="shared" si="4"/>
        <v>758.72</v>
      </c>
      <c r="J39" s="20">
        <v>930</v>
      </c>
      <c r="K39" s="22"/>
    </row>
    <row r="40" spans="1:11" ht="15.6" x14ac:dyDescent="0.3">
      <c r="A40" s="15">
        <v>36</v>
      </c>
      <c r="B40" s="16">
        <v>5.5</v>
      </c>
      <c r="C40" s="20">
        <f t="shared" si="0"/>
        <v>1100</v>
      </c>
      <c r="D40" s="23">
        <v>159.6</v>
      </c>
      <c r="E40" s="18">
        <v>5.4489999999999998</v>
      </c>
      <c r="F40" s="19">
        <f t="shared" si="1"/>
        <v>5062.1713799999998</v>
      </c>
      <c r="G40" s="19">
        <f t="shared" si="2"/>
        <v>5044.71</v>
      </c>
      <c r="H40" s="19">
        <f t="shared" si="3"/>
        <v>17.461379999999735</v>
      </c>
      <c r="I40" s="20">
        <f t="shared" si="4"/>
        <v>757.62</v>
      </c>
      <c r="J40" s="20">
        <v>1100</v>
      </c>
      <c r="K40" s="22"/>
    </row>
    <row r="41" spans="1:11" ht="15.6" x14ac:dyDescent="0.3">
      <c r="A41" s="15">
        <v>37</v>
      </c>
      <c r="B41" s="16">
        <v>5.5</v>
      </c>
      <c r="C41" s="20">
        <f t="shared" si="0"/>
        <v>1118</v>
      </c>
      <c r="D41" s="23">
        <v>158.4</v>
      </c>
      <c r="E41" s="18">
        <v>5.4489999999999998</v>
      </c>
      <c r="F41" s="19">
        <f t="shared" si="1"/>
        <v>5063.0281800000012</v>
      </c>
      <c r="G41" s="19">
        <f t="shared" si="2"/>
        <v>5044.71</v>
      </c>
      <c r="H41" s="19">
        <f t="shared" si="3"/>
        <v>18.318180000001121</v>
      </c>
      <c r="I41" s="20">
        <f t="shared" si="4"/>
        <v>758.82</v>
      </c>
      <c r="J41" s="20">
        <v>1118</v>
      </c>
      <c r="K41" s="22"/>
    </row>
    <row r="42" spans="1:11" ht="15.6" x14ac:dyDescent="0.3">
      <c r="A42" s="15">
        <v>38</v>
      </c>
      <c r="B42" s="16">
        <v>5.5</v>
      </c>
      <c r="C42" s="20">
        <f t="shared" si="0"/>
        <v>800</v>
      </c>
      <c r="D42" s="23">
        <v>157.19999999999999</v>
      </c>
      <c r="E42" s="18">
        <v>5.4489999999999998</v>
      </c>
      <c r="F42" s="19">
        <f t="shared" si="1"/>
        <v>5046.7489800000003</v>
      </c>
      <c r="G42" s="19">
        <f t="shared" si="2"/>
        <v>5044.71</v>
      </c>
      <c r="H42" s="19">
        <f t="shared" si="3"/>
        <v>2.0389800000002651</v>
      </c>
      <c r="I42" s="20">
        <f t="shared" si="4"/>
        <v>760.02</v>
      </c>
      <c r="J42" s="20">
        <v>800</v>
      </c>
      <c r="K42" s="22"/>
    </row>
    <row r="43" spans="1:11" ht="15.6" x14ac:dyDescent="0.3">
      <c r="A43" s="15">
        <v>39</v>
      </c>
      <c r="B43" s="16">
        <v>5.5</v>
      </c>
      <c r="C43" s="20">
        <f t="shared" si="0"/>
        <v>749</v>
      </c>
      <c r="D43" s="23">
        <v>155.69999999999999</v>
      </c>
      <c r="E43" s="18">
        <v>5.4489999999999998</v>
      </c>
      <c r="F43" s="19">
        <f t="shared" si="1"/>
        <v>5044.0714800000005</v>
      </c>
      <c r="G43" s="19">
        <f t="shared" si="2"/>
        <v>5044.71</v>
      </c>
      <c r="H43" s="19">
        <f t="shared" si="3"/>
        <v>-0.63851999999951659</v>
      </c>
      <c r="I43" s="20">
        <f t="shared" si="4"/>
        <v>761.52</v>
      </c>
      <c r="J43" s="20">
        <v>749</v>
      </c>
      <c r="K43" s="22"/>
    </row>
    <row r="44" spans="1:11" ht="15.6" x14ac:dyDescent="0.3">
      <c r="A44" s="15">
        <v>40</v>
      </c>
      <c r="B44" s="16">
        <v>5.5</v>
      </c>
      <c r="C44" s="20">
        <f t="shared" si="0"/>
        <v>730</v>
      </c>
      <c r="D44" s="23">
        <v>154.30000000000001</v>
      </c>
      <c r="E44" s="18">
        <v>5.4489999999999998</v>
      </c>
      <c r="F44" s="19">
        <f t="shared" si="1"/>
        <v>5043.0310799999997</v>
      </c>
      <c r="G44" s="19">
        <f t="shared" si="2"/>
        <v>5044.71</v>
      </c>
      <c r="H44" s="19">
        <f t="shared" si="3"/>
        <v>-1.6789200000002893</v>
      </c>
      <c r="I44" s="20">
        <f t="shared" si="4"/>
        <v>762.92000000000007</v>
      </c>
      <c r="J44" s="20">
        <v>730</v>
      </c>
      <c r="K44" s="22"/>
    </row>
    <row r="45" spans="1:11" ht="15.6" x14ac:dyDescent="0.3">
      <c r="A45" s="15">
        <v>41</v>
      </c>
      <c r="B45" s="16">
        <v>5.5</v>
      </c>
      <c r="C45" s="20">
        <f t="shared" si="0"/>
        <v>650</v>
      </c>
      <c r="D45" s="23">
        <v>156.19999999999999</v>
      </c>
      <c r="E45" s="18">
        <v>5.4489999999999998</v>
      </c>
      <c r="F45" s="19">
        <f t="shared" si="1"/>
        <v>5039.0479800000003</v>
      </c>
      <c r="G45" s="19">
        <f t="shared" si="2"/>
        <v>5044.71</v>
      </c>
      <c r="H45" s="19">
        <f t="shared" si="3"/>
        <v>-5.6620199999997567</v>
      </c>
      <c r="I45" s="20">
        <f t="shared" si="4"/>
        <v>761.02</v>
      </c>
      <c r="J45" s="20">
        <v>650</v>
      </c>
      <c r="K45" s="22"/>
    </row>
    <row r="46" spans="1:11" ht="15.6" x14ac:dyDescent="0.3">
      <c r="A46" s="15">
        <v>42</v>
      </c>
      <c r="B46" s="16">
        <v>5.5</v>
      </c>
      <c r="C46" s="20">
        <f t="shared" si="0"/>
        <v>1</v>
      </c>
      <c r="D46" s="23">
        <v>158.1</v>
      </c>
      <c r="E46" s="18">
        <v>5.4489999999999998</v>
      </c>
      <c r="F46" s="19">
        <f t="shared" si="1"/>
        <v>5006.0458799999997</v>
      </c>
      <c r="G46" s="19">
        <f t="shared" si="2"/>
        <v>5044.71</v>
      </c>
      <c r="H46" s="19">
        <f t="shared" si="3"/>
        <v>-38.664120000000366</v>
      </c>
      <c r="I46" s="20">
        <f t="shared" si="4"/>
        <v>759.12</v>
      </c>
      <c r="J46" s="20">
        <v>1</v>
      </c>
      <c r="K46" s="22"/>
    </row>
    <row r="47" spans="1:11" ht="15.6" x14ac:dyDescent="0.3">
      <c r="A47" s="15">
        <v>43</v>
      </c>
      <c r="B47" s="16">
        <v>5.5</v>
      </c>
      <c r="C47" s="20">
        <f t="shared" si="0"/>
        <v>100</v>
      </c>
      <c r="D47" s="23">
        <v>156.69999999999999</v>
      </c>
      <c r="E47" s="18">
        <v>5.4489999999999998</v>
      </c>
      <c r="F47" s="19">
        <f t="shared" si="1"/>
        <v>5011.0234799999998</v>
      </c>
      <c r="G47" s="19">
        <f t="shared" si="2"/>
        <v>5044.71</v>
      </c>
      <c r="H47" s="19">
        <f t="shared" si="3"/>
        <v>-33.686520000000201</v>
      </c>
      <c r="I47" s="20">
        <f t="shared" si="4"/>
        <v>760.52</v>
      </c>
      <c r="J47" s="20">
        <v>100</v>
      </c>
      <c r="K47" s="22"/>
    </row>
    <row r="48" spans="1:11" ht="15.6" x14ac:dyDescent="0.3">
      <c r="A48" s="15">
        <v>44</v>
      </c>
      <c r="B48" s="16">
        <v>5.5</v>
      </c>
      <c r="C48" s="20">
        <f t="shared" si="0"/>
        <v>730</v>
      </c>
      <c r="D48" s="23">
        <v>155.30000000000001</v>
      </c>
      <c r="E48" s="18">
        <v>5.4489999999999998</v>
      </c>
      <c r="F48" s="19">
        <f t="shared" si="1"/>
        <v>5043.0820800000001</v>
      </c>
      <c r="G48" s="19">
        <f t="shared" si="2"/>
        <v>5044.71</v>
      </c>
      <c r="H48" s="19">
        <f t="shared" si="3"/>
        <v>-1.6279199999999037</v>
      </c>
      <c r="I48" s="20">
        <f t="shared" si="4"/>
        <v>761.92000000000007</v>
      </c>
      <c r="J48" s="20">
        <v>730</v>
      </c>
      <c r="K48" s="22"/>
    </row>
    <row r="49" spans="1:11" ht="15.6" x14ac:dyDescent="0.3">
      <c r="A49" s="15">
        <v>45</v>
      </c>
      <c r="B49" s="16">
        <v>5.5</v>
      </c>
      <c r="C49" s="20">
        <f t="shared" si="0"/>
        <v>730</v>
      </c>
      <c r="D49" s="23">
        <v>152.4</v>
      </c>
      <c r="E49" s="18">
        <v>5.4489999999999998</v>
      </c>
      <c r="F49" s="19">
        <f t="shared" si="1"/>
        <v>5042.9341800000002</v>
      </c>
      <c r="G49" s="19">
        <f t="shared" si="2"/>
        <v>5044.71</v>
      </c>
      <c r="H49" s="19">
        <f t="shared" si="3"/>
        <v>-1.7758199999998396</v>
      </c>
      <c r="I49" s="20">
        <f t="shared" si="4"/>
        <v>764.82</v>
      </c>
      <c r="J49" s="20">
        <v>730</v>
      </c>
      <c r="K49" s="22"/>
    </row>
    <row r="50" spans="1:11" ht="15.6" x14ac:dyDescent="0.3">
      <c r="A50" s="15">
        <v>46</v>
      </c>
      <c r="B50" s="16">
        <v>5.5</v>
      </c>
      <c r="C50" s="20">
        <f t="shared" si="0"/>
        <v>1</v>
      </c>
      <c r="D50" s="23">
        <v>149.5</v>
      </c>
      <c r="E50" s="18">
        <v>5.4489999999999998</v>
      </c>
      <c r="F50" s="19">
        <f t="shared" si="1"/>
        <v>5005.6072800000002</v>
      </c>
      <c r="G50" s="19">
        <f t="shared" si="2"/>
        <v>5044.71</v>
      </c>
      <c r="H50" s="19">
        <f t="shared" si="3"/>
        <v>-39.102719999999863</v>
      </c>
      <c r="I50" s="20">
        <f t="shared" si="4"/>
        <v>767.72</v>
      </c>
      <c r="J50" s="20">
        <v>1</v>
      </c>
      <c r="K50" s="22"/>
    </row>
    <row r="51" spans="1:11" ht="15.6" x14ac:dyDescent="0.3">
      <c r="A51" s="15">
        <v>47</v>
      </c>
      <c r="B51" s="16">
        <v>5.5</v>
      </c>
      <c r="C51" s="20">
        <f t="shared" si="0"/>
        <v>1</v>
      </c>
      <c r="D51" s="23">
        <v>144.80000000000001</v>
      </c>
      <c r="E51" s="18">
        <v>5.4489999999999998</v>
      </c>
      <c r="F51" s="19">
        <f t="shared" si="1"/>
        <v>5005.3675800000001</v>
      </c>
      <c r="G51" s="19">
        <f t="shared" si="2"/>
        <v>5044.71</v>
      </c>
      <c r="H51" s="19">
        <f t="shared" si="3"/>
        <v>-39.342419999999947</v>
      </c>
      <c r="I51" s="20">
        <f t="shared" si="4"/>
        <v>772.42000000000007</v>
      </c>
      <c r="J51" s="20">
        <v>1</v>
      </c>
      <c r="K51" s="22"/>
    </row>
    <row r="52" spans="1:11" ht="15.6" x14ac:dyDescent="0.3">
      <c r="A52" s="15">
        <v>48</v>
      </c>
      <c r="B52" s="16">
        <v>5.5</v>
      </c>
      <c r="C52" s="20">
        <f t="shared" si="0"/>
        <v>1</v>
      </c>
      <c r="D52" s="23">
        <v>140</v>
      </c>
      <c r="E52" s="18">
        <v>5.4489999999999998</v>
      </c>
      <c r="F52" s="19">
        <f t="shared" si="1"/>
        <v>5005.1227799999997</v>
      </c>
      <c r="G52" s="19">
        <f t="shared" si="2"/>
        <v>5044.71</v>
      </c>
      <c r="H52" s="19">
        <f t="shared" si="3"/>
        <v>-39.587220000000343</v>
      </c>
      <c r="I52" s="20">
        <f t="shared" si="4"/>
        <v>777.22</v>
      </c>
      <c r="J52" s="20">
        <v>1</v>
      </c>
      <c r="K52" s="22"/>
    </row>
    <row r="53" spans="1:11" ht="16.2" thickBot="1" x14ac:dyDescent="0.35">
      <c r="A53" s="25" t="s">
        <v>10</v>
      </c>
      <c r="B53" s="26"/>
      <c r="C53" s="26"/>
      <c r="D53" s="26"/>
      <c r="E53" s="27">
        <f>SUM(E5:E52)</f>
        <v>190.71500000000012</v>
      </c>
      <c r="F53" s="28">
        <f>SUM(F5:F52)</f>
        <v>180910.36179999998</v>
      </c>
      <c r="G53" s="29">
        <f>SUM(G5:G52)</f>
        <v>176564.85</v>
      </c>
      <c r="H53" s="30">
        <f>F53-G53</f>
        <v>4345.5117999999784</v>
      </c>
      <c r="I53" s="31"/>
      <c r="J53" s="20"/>
    </row>
    <row r="54" spans="1:11" ht="16.2" thickTop="1" x14ac:dyDescent="0.3">
      <c r="A54" s="33"/>
      <c r="B54" s="34"/>
      <c r="C54" s="34"/>
      <c r="D54" s="34"/>
      <c r="E54" s="35"/>
      <c r="F54" s="36"/>
      <c r="G54" s="37"/>
      <c r="H54" s="38"/>
      <c r="I54" s="39"/>
      <c r="J54" s="40"/>
    </row>
    <row r="55" spans="1:11" ht="15.6" x14ac:dyDescent="0.3">
      <c r="A55" s="89" t="s">
        <v>77</v>
      </c>
      <c r="B55" s="90"/>
      <c r="C55" s="90"/>
      <c r="D55" s="90"/>
      <c r="E55" s="90"/>
      <c r="F55" s="90"/>
      <c r="G55" s="90"/>
      <c r="H55" s="90"/>
    </row>
    <row r="56" spans="1:11" ht="15.6" x14ac:dyDescent="0.3">
      <c r="A56" s="1"/>
      <c r="B56" s="64" t="s">
        <v>83</v>
      </c>
      <c r="C56" s="64"/>
      <c r="D56" s="64"/>
      <c r="E56" s="64"/>
      <c r="F56" s="64"/>
      <c r="G56" s="64"/>
      <c r="H56" s="64"/>
    </row>
    <row r="57" spans="1:11" ht="15.6" x14ac:dyDescent="0.3">
      <c r="A57" s="1"/>
      <c r="B57" s="43" t="s">
        <v>84</v>
      </c>
      <c r="C57" s="44"/>
      <c r="D57" s="1"/>
      <c r="E57" s="2"/>
      <c r="F57" s="2"/>
      <c r="G57" s="2"/>
      <c r="H57" s="1"/>
    </row>
    <row r="58" spans="1:11" ht="15.6" x14ac:dyDescent="0.3">
      <c r="A58" s="1"/>
      <c r="B58" s="45" t="s">
        <v>85</v>
      </c>
      <c r="C58" s="44"/>
      <c r="D58" s="1"/>
      <c r="E58" s="2"/>
      <c r="F58" s="2"/>
      <c r="G58" s="2"/>
      <c r="H58" s="1"/>
    </row>
    <row r="59" spans="1:11" ht="15.6" x14ac:dyDescent="0.3">
      <c r="B59" s="45" t="s">
        <v>86</v>
      </c>
      <c r="C59" s="1"/>
      <c r="D59" s="1"/>
      <c r="E59" s="2"/>
      <c r="F59" s="2"/>
      <c r="G59" s="2"/>
      <c r="H59" s="1"/>
      <c r="J59" s="46"/>
      <c r="K59" s="46"/>
    </row>
    <row r="60" spans="1:11" ht="15.6" x14ac:dyDescent="0.3">
      <c r="B60" s="45" t="s">
        <v>87</v>
      </c>
      <c r="C60" s="1"/>
      <c r="D60" s="1"/>
      <c r="E60" s="2"/>
      <c r="F60" s="2"/>
      <c r="G60" s="2"/>
      <c r="H60" s="1"/>
    </row>
    <row r="61" spans="1:11" ht="15.6" x14ac:dyDescent="0.3">
      <c r="B61" s="89" t="s">
        <v>88</v>
      </c>
      <c r="C61" s="89"/>
      <c r="D61" s="89"/>
      <c r="E61" s="89"/>
      <c r="F61" s="89"/>
      <c r="G61" s="89"/>
      <c r="H61" s="89"/>
      <c r="I61" s="89"/>
    </row>
  </sheetData>
  <mergeCells count="3">
    <mergeCell ref="A3:B3"/>
    <mergeCell ref="A55:H55"/>
    <mergeCell ref="B61:I61"/>
  </mergeCells>
  <conditionalFormatting sqref="F5:F52">
    <cfRule type="expression" priority="1" stopIfTrue="1">
      <formula>-1</formula>
    </cfRule>
  </conditionalFormatting>
  <conditionalFormatting sqref="A53:I54">
    <cfRule type="colorScale" priority="2">
      <colorScale>
        <cfvo type="min"/>
        <cfvo type="percent" val="100"/>
        <color rgb="FFFF7128"/>
        <color rgb="FFFFEF9C"/>
      </colorScale>
    </cfRule>
  </conditionalFormatting>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K61"/>
  <sheetViews>
    <sheetView topLeftCell="A34" workbookViewId="0">
      <selection activeCell="B61" sqref="B61:I61"/>
    </sheetView>
  </sheetViews>
  <sheetFormatPr defaultRowHeight="14.4" x14ac:dyDescent="0.3"/>
  <cols>
    <col min="2" max="2" width="11.88671875" customWidth="1"/>
    <col min="3" max="3" width="12.6640625" customWidth="1"/>
    <col min="4" max="4" width="13.44140625" customWidth="1"/>
    <col min="5" max="5" width="13.33203125" customWidth="1"/>
    <col min="6" max="6" width="15" style="50" customWidth="1"/>
    <col min="7" max="7" width="13.44140625" style="50" customWidth="1"/>
    <col min="8" max="8" width="15" style="50" customWidth="1"/>
    <col min="9" max="9" width="13.5546875" customWidth="1"/>
    <col min="10" max="10" width="12.88671875" customWidth="1"/>
    <col min="258" max="258" width="11.88671875" customWidth="1"/>
    <col min="259" max="259" width="12.6640625" customWidth="1"/>
    <col min="260" max="260" width="13.44140625" customWidth="1"/>
    <col min="261" max="261" width="13.33203125" customWidth="1"/>
    <col min="262" max="262" width="15" customWidth="1"/>
    <col min="263" max="263" width="13.44140625" customWidth="1"/>
    <col min="264" max="264" width="15" customWidth="1"/>
    <col min="265" max="265" width="13.5546875" customWidth="1"/>
    <col min="266" max="266" width="12.88671875" customWidth="1"/>
    <col min="514" max="514" width="11.88671875" customWidth="1"/>
    <col min="515" max="515" width="12.6640625" customWidth="1"/>
    <col min="516" max="516" width="13.44140625" customWidth="1"/>
    <col min="517" max="517" width="13.33203125" customWidth="1"/>
    <col min="518" max="518" width="15" customWidth="1"/>
    <col min="519" max="519" width="13.44140625" customWidth="1"/>
    <col min="520" max="520" width="15" customWidth="1"/>
    <col min="521" max="521" width="13.5546875" customWidth="1"/>
    <col min="522" max="522" width="12.88671875" customWidth="1"/>
    <col min="770" max="770" width="11.88671875" customWidth="1"/>
    <col min="771" max="771" width="12.6640625" customWidth="1"/>
    <col min="772" max="772" width="13.44140625" customWidth="1"/>
    <col min="773" max="773" width="13.33203125" customWidth="1"/>
    <col min="774" max="774" width="15" customWidth="1"/>
    <col min="775" max="775" width="13.44140625" customWidth="1"/>
    <col min="776" max="776" width="15" customWidth="1"/>
    <col min="777" max="777" width="13.5546875" customWidth="1"/>
    <col min="778" max="778" width="12.88671875" customWidth="1"/>
    <col min="1026" max="1026" width="11.88671875" customWidth="1"/>
    <col min="1027" max="1027" width="12.6640625" customWidth="1"/>
    <col min="1028" max="1028" width="13.44140625" customWidth="1"/>
    <col min="1029" max="1029" width="13.33203125" customWidth="1"/>
    <col min="1030" max="1030" width="15" customWidth="1"/>
    <col min="1031" max="1031" width="13.44140625" customWidth="1"/>
    <col min="1032" max="1032" width="15" customWidth="1"/>
    <col min="1033" max="1033" width="13.5546875" customWidth="1"/>
    <col min="1034" max="1034" width="12.88671875" customWidth="1"/>
    <col min="1282" max="1282" width="11.88671875" customWidth="1"/>
    <col min="1283" max="1283" width="12.6640625" customWidth="1"/>
    <col min="1284" max="1284" width="13.44140625" customWidth="1"/>
    <col min="1285" max="1285" width="13.33203125" customWidth="1"/>
    <col min="1286" max="1286" width="15" customWidth="1"/>
    <col min="1287" max="1287" width="13.44140625" customWidth="1"/>
    <col min="1288" max="1288" width="15" customWidth="1"/>
    <col min="1289" max="1289" width="13.5546875" customWidth="1"/>
    <col min="1290" max="1290" width="12.88671875" customWidth="1"/>
    <col min="1538" max="1538" width="11.88671875" customWidth="1"/>
    <col min="1539" max="1539" width="12.6640625" customWidth="1"/>
    <col min="1540" max="1540" width="13.44140625" customWidth="1"/>
    <col min="1541" max="1541" width="13.33203125" customWidth="1"/>
    <col min="1542" max="1542" width="15" customWidth="1"/>
    <col min="1543" max="1543" width="13.44140625" customWidth="1"/>
    <col min="1544" max="1544" width="15" customWidth="1"/>
    <col min="1545" max="1545" width="13.5546875" customWidth="1"/>
    <col min="1546" max="1546" width="12.88671875" customWidth="1"/>
    <col min="1794" max="1794" width="11.88671875" customWidth="1"/>
    <col min="1795" max="1795" width="12.6640625" customWidth="1"/>
    <col min="1796" max="1796" width="13.44140625" customWidth="1"/>
    <col min="1797" max="1797" width="13.33203125" customWidth="1"/>
    <col min="1798" max="1798" width="15" customWidth="1"/>
    <col min="1799" max="1799" width="13.44140625" customWidth="1"/>
    <col min="1800" max="1800" width="15" customWidth="1"/>
    <col min="1801" max="1801" width="13.5546875" customWidth="1"/>
    <col min="1802" max="1802" width="12.88671875" customWidth="1"/>
    <col min="2050" max="2050" width="11.88671875" customWidth="1"/>
    <col min="2051" max="2051" width="12.6640625" customWidth="1"/>
    <col min="2052" max="2052" width="13.44140625" customWidth="1"/>
    <col min="2053" max="2053" width="13.33203125" customWidth="1"/>
    <col min="2054" max="2054" width="15" customWidth="1"/>
    <col min="2055" max="2055" width="13.44140625" customWidth="1"/>
    <col min="2056" max="2056" width="15" customWidth="1"/>
    <col min="2057" max="2057" width="13.5546875" customWidth="1"/>
    <col min="2058" max="2058" width="12.88671875" customWidth="1"/>
    <col min="2306" max="2306" width="11.88671875" customWidth="1"/>
    <col min="2307" max="2307" width="12.6640625" customWidth="1"/>
    <col min="2308" max="2308" width="13.44140625" customWidth="1"/>
    <col min="2309" max="2309" width="13.33203125" customWidth="1"/>
    <col min="2310" max="2310" width="15" customWidth="1"/>
    <col min="2311" max="2311" width="13.44140625" customWidth="1"/>
    <col min="2312" max="2312" width="15" customWidth="1"/>
    <col min="2313" max="2313" width="13.5546875" customWidth="1"/>
    <col min="2314" max="2314" width="12.88671875" customWidth="1"/>
    <col min="2562" max="2562" width="11.88671875" customWidth="1"/>
    <col min="2563" max="2563" width="12.6640625" customWidth="1"/>
    <col min="2564" max="2564" width="13.44140625" customWidth="1"/>
    <col min="2565" max="2565" width="13.33203125" customWidth="1"/>
    <col min="2566" max="2566" width="15" customWidth="1"/>
    <col min="2567" max="2567" width="13.44140625" customWidth="1"/>
    <col min="2568" max="2568" width="15" customWidth="1"/>
    <col min="2569" max="2569" width="13.5546875" customWidth="1"/>
    <col min="2570" max="2570" width="12.88671875" customWidth="1"/>
    <col min="2818" max="2818" width="11.88671875" customWidth="1"/>
    <col min="2819" max="2819" width="12.6640625" customWidth="1"/>
    <col min="2820" max="2820" width="13.44140625" customWidth="1"/>
    <col min="2821" max="2821" width="13.33203125" customWidth="1"/>
    <col min="2822" max="2822" width="15" customWidth="1"/>
    <col min="2823" max="2823" width="13.44140625" customWidth="1"/>
    <col min="2824" max="2824" width="15" customWidth="1"/>
    <col min="2825" max="2825" width="13.5546875" customWidth="1"/>
    <col min="2826" max="2826" width="12.88671875" customWidth="1"/>
    <col min="3074" max="3074" width="11.88671875" customWidth="1"/>
    <col min="3075" max="3075" width="12.6640625" customWidth="1"/>
    <col min="3076" max="3076" width="13.44140625" customWidth="1"/>
    <col min="3077" max="3077" width="13.33203125" customWidth="1"/>
    <col min="3078" max="3078" width="15" customWidth="1"/>
    <col min="3079" max="3079" width="13.44140625" customWidth="1"/>
    <col min="3080" max="3080" width="15" customWidth="1"/>
    <col min="3081" max="3081" width="13.5546875" customWidth="1"/>
    <col min="3082" max="3082" width="12.88671875" customWidth="1"/>
    <col min="3330" max="3330" width="11.88671875" customWidth="1"/>
    <col min="3331" max="3331" width="12.6640625" customWidth="1"/>
    <col min="3332" max="3332" width="13.44140625" customWidth="1"/>
    <col min="3333" max="3333" width="13.33203125" customWidth="1"/>
    <col min="3334" max="3334" width="15" customWidth="1"/>
    <col min="3335" max="3335" width="13.44140625" customWidth="1"/>
    <col min="3336" max="3336" width="15" customWidth="1"/>
    <col min="3337" max="3337" width="13.5546875" customWidth="1"/>
    <col min="3338" max="3338" width="12.88671875" customWidth="1"/>
    <col min="3586" max="3586" width="11.88671875" customWidth="1"/>
    <col min="3587" max="3587" width="12.6640625" customWidth="1"/>
    <col min="3588" max="3588" width="13.44140625" customWidth="1"/>
    <col min="3589" max="3589" width="13.33203125" customWidth="1"/>
    <col min="3590" max="3590" width="15" customWidth="1"/>
    <col min="3591" max="3591" width="13.44140625" customWidth="1"/>
    <col min="3592" max="3592" width="15" customWidth="1"/>
    <col min="3593" max="3593" width="13.5546875" customWidth="1"/>
    <col min="3594" max="3594" width="12.88671875" customWidth="1"/>
    <col min="3842" max="3842" width="11.88671875" customWidth="1"/>
    <col min="3843" max="3843" width="12.6640625" customWidth="1"/>
    <col min="3844" max="3844" width="13.44140625" customWidth="1"/>
    <col min="3845" max="3845" width="13.33203125" customWidth="1"/>
    <col min="3846" max="3846" width="15" customWidth="1"/>
    <col min="3847" max="3847" width="13.44140625" customWidth="1"/>
    <col min="3848" max="3848" width="15" customWidth="1"/>
    <col min="3849" max="3849" width="13.5546875" customWidth="1"/>
    <col min="3850" max="3850" width="12.88671875" customWidth="1"/>
    <col min="4098" max="4098" width="11.88671875" customWidth="1"/>
    <col min="4099" max="4099" width="12.6640625" customWidth="1"/>
    <col min="4100" max="4100" width="13.44140625" customWidth="1"/>
    <col min="4101" max="4101" width="13.33203125" customWidth="1"/>
    <col min="4102" max="4102" width="15" customWidth="1"/>
    <col min="4103" max="4103" width="13.44140625" customWidth="1"/>
    <col min="4104" max="4104" width="15" customWidth="1"/>
    <col min="4105" max="4105" width="13.5546875" customWidth="1"/>
    <col min="4106" max="4106" width="12.88671875" customWidth="1"/>
    <col min="4354" max="4354" width="11.88671875" customWidth="1"/>
    <col min="4355" max="4355" width="12.6640625" customWidth="1"/>
    <col min="4356" max="4356" width="13.44140625" customWidth="1"/>
    <col min="4357" max="4357" width="13.33203125" customWidth="1"/>
    <col min="4358" max="4358" width="15" customWidth="1"/>
    <col min="4359" max="4359" width="13.44140625" customWidth="1"/>
    <col min="4360" max="4360" width="15" customWidth="1"/>
    <col min="4361" max="4361" width="13.5546875" customWidth="1"/>
    <col min="4362" max="4362" width="12.88671875" customWidth="1"/>
    <col min="4610" max="4610" width="11.88671875" customWidth="1"/>
    <col min="4611" max="4611" width="12.6640625" customWidth="1"/>
    <col min="4612" max="4612" width="13.44140625" customWidth="1"/>
    <col min="4613" max="4613" width="13.33203125" customWidth="1"/>
    <col min="4614" max="4614" width="15" customWidth="1"/>
    <col min="4615" max="4615" width="13.44140625" customWidth="1"/>
    <col min="4616" max="4616" width="15" customWidth="1"/>
    <col min="4617" max="4617" width="13.5546875" customWidth="1"/>
    <col min="4618" max="4618" width="12.88671875" customWidth="1"/>
    <col min="4866" max="4866" width="11.88671875" customWidth="1"/>
    <col min="4867" max="4867" width="12.6640625" customWidth="1"/>
    <col min="4868" max="4868" width="13.44140625" customWidth="1"/>
    <col min="4869" max="4869" width="13.33203125" customWidth="1"/>
    <col min="4870" max="4870" width="15" customWidth="1"/>
    <col min="4871" max="4871" width="13.44140625" customWidth="1"/>
    <col min="4872" max="4872" width="15" customWidth="1"/>
    <col min="4873" max="4873" width="13.5546875" customWidth="1"/>
    <col min="4874" max="4874" width="12.88671875" customWidth="1"/>
    <col min="5122" max="5122" width="11.88671875" customWidth="1"/>
    <col min="5123" max="5123" width="12.6640625" customWidth="1"/>
    <col min="5124" max="5124" width="13.44140625" customWidth="1"/>
    <col min="5125" max="5125" width="13.33203125" customWidth="1"/>
    <col min="5126" max="5126" width="15" customWidth="1"/>
    <col min="5127" max="5127" width="13.44140625" customWidth="1"/>
    <col min="5128" max="5128" width="15" customWidth="1"/>
    <col min="5129" max="5129" width="13.5546875" customWidth="1"/>
    <col min="5130" max="5130" width="12.88671875" customWidth="1"/>
    <col min="5378" max="5378" width="11.88671875" customWidth="1"/>
    <col min="5379" max="5379" width="12.6640625" customWidth="1"/>
    <col min="5380" max="5380" width="13.44140625" customWidth="1"/>
    <col min="5381" max="5381" width="13.33203125" customWidth="1"/>
    <col min="5382" max="5382" width="15" customWidth="1"/>
    <col min="5383" max="5383" width="13.44140625" customWidth="1"/>
    <col min="5384" max="5384" width="15" customWidth="1"/>
    <col min="5385" max="5385" width="13.5546875" customWidth="1"/>
    <col min="5386" max="5386" width="12.88671875" customWidth="1"/>
    <col min="5634" max="5634" width="11.88671875" customWidth="1"/>
    <col min="5635" max="5635" width="12.6640625" customWidth="1"/>
    <col min="5636" max="5636" width="13.44140625" customWidth="1"/>
    <col min="5637" max="5637" width="13.33203125" customWidth="1"/>
    <col min="5638" max="5638" width="15" customWidth="1"/>
    <col min="5639" max="5639" width="13.44140625" customWidth="1"/>
    <col min="5640" max="5640" width="15" customWidth="1"/>
    <col min="5641" max="5641" width="13.5546875" customWidth="1"/>
    <col min="5642" max="5642" width="12.88671875" customWidth="1"/>
    <col min="5890" max="5890" width="11.88671875" customWidth="1"/>
    <col min="5891" max="5891" width="12.6640625" customWidth="1"/>
    <col min="5892" max="5892" width="13.44140625" customWidth="1"/>
    <col min="5893" max="5893" width="13.33203125" customWidth="1"/>
    <col min="5894" max="5894" width="15" customWidth="1"/>
    <col min="5895" max="5895" width="13.44140625" customWidth="1"/>
    <col min="5896" max="5896" width="15" customWidth="1"/>
    <col min="5897" max="5897" width="13.5546875" customWidth="1"/>
    <col min="5898" max="5898" width="12.88671875" customWidth="1"/>
    <col min="6146" max="6146" width="11.88671875" customWidth="1"/>
    <col min="6147" max="6147" width="12.6640625" customWidth="1"/>
    <col min="6148" max="6148" width="13.44140625" customWidth="1"/>
    <col min="6149" max="6149" width="13.33203125" customWidth="1"/>
    <col min="6150" max="6150" width="15" customWidth="1"/>
    <col min="6151" max="6151" width="13.44140625" customWidth="1"/>
    <col min="6152" max="6152" width="15" customWidth="1"/>
    <col min="6153" max="6153" width="13.5546875" customWidth="1"/>
    <col min="6154" max="6154" width="12.88671875" customWidth="1"/>
    <col min="6402" max="6402" width="11.88671875" customWidth="1"/>
    <col min="6403" max="6403" width="12.6640625" customWidth="1"/>
    <col min="6404" max="6404" width="13.44140625" customWidth="1"/>
    <col min="6405" max="6405" width="13.33203125" customWidth="1"/>
    <col min="6406" max="6406" width="15" customWidth="1"/>
    <col min="6407" max="6407" width="13.44140625" customWidth="1"/>
    <col min="6408" max="6408" width="15" customWidth="1"/>
    <col min="6409" max="6409" width="13.5546875" customWidth="1"/>
    <col min="6410" max="6410" width="12.88671875" customWidth="1"/>
    <col min="6658" max="6658" width="11.88671875" customWidth="1"/>
    <col min="6659" max="6659" width="12.6640625" customWidth="1"/>
    <col min="6660" max="6660" width="13.44140625" customWidth="1"/>
    <col min="6661" max="6661" width="13.33203125" customWidth="1"/>
    <col min="6662" max="6662" width="15" customWidth="1"/>
    <col min="6663" max="6663" width="13.44140625" customWidth="1"/>
    <col min="6664" max="6664" width="15" customWidth="1"/>
    <col min="6665" max="6665" width="13.5546875" customWidth="1"/>
    <col min="6666" max="6666" width="12.88671875" customWidth="1"/>
    <col min="6914" max="6914" width="11.88671875" customWidth="1"/>
    <col min="6915" max="6915" width="12.6640625" customWidth="1"/>
    <col min="6916" max="6916" width="13.44140625" customWidth="1"/>
    <col min="6917" max="6917" width="13.33203125" customWidth="1"/>
    <col min="6918" max="6918" width="15" customWidth="1"/>
    <col min="6919" max="6919" width="13.44140625" customWidth="1"/>
    <col min="6920" max="6920" width="15" customWidth="1"/>
    <col min="6921" max="6921" width="13.5546875" customWidth="1"/>
    <col min="6922" max="6922" width="12.88671875" customWidth="1"/>
    <col min="7170" max="7170" width="11.88671875" customWidth="1"/>
    <col min="7171" max="7171" width="12.6640625" customWidth="1"/>
    <col min="7172" max="7172" width="13.44140625" customWidth="1"/>
    <col min="7173" max="7173" width="13.33203125" customWidth="1"/>
    <col min="7174" max="7174" width="15" customWidth="1"/>
    <col min="7175" max="7175" width="13.44140625" customWidth="1"/>
    <col min="7176" max="7176" width="15" customWidth="1"/>
    <col min="7177" max="7177" width="13.5546875" customWidth="1"/>
    <col min="7178" max="7178" width="12.88671875" customWidth="1"/>
    <col min="7426" max="7426" width="11.88671875" customWidth="1"/>
    <col min="7427" max="7427" width="12.6640625" customWidth="1"/>
    <col min="7428" max="7428" width="13.44140625" customWidth="1"/>
    <col min="7429" max="7429" width="13.33203125" customWidth="1"/>
    <col min="7430" max="7430" width="15" customWidth="1"/>
    <col min="7431" max="7431" width="13.44140625" customWidth="1"/>
    <col min="7432" max="7432" width="15" customWidth="1"/>
    <col min="7433" max="7433" width="13.5546875" customWidth="1"/>
    <col min="7434" max="7434" width="12.88671875" customWidth="1"/>
    <col min="7682" max="7682" width="11.88671875" customWidth="1"/>
    <col min="7683" max="7683" width="12.6640625" customWidth="1"/>
    <col min="7684" max="7684" width="13.44140625" customWidth="1"/>
    <col min="7685" max="7685" width="13.33203125" customWidth="1"/>
    <col min="7686" max="7686" width="15" customWidth="1"/>
    <col min="7687" max="7687" width="13.44140625" customWidth="1"/>
    <col min="7688" max="7688" width="15" customWidth="1"/>
    <col min="7689" max="7689" width="13.5546875" customWidth="1"/>
    <col min="7690" max="7690" width="12.88671875" customWidth="1"/>
    <col min="7938" max="7938" width="11.88671875" customWidth="1"/>
    <col min="7939" max="7939" width="12.6640625" customWidth="1"/>
    <col min="7940" max="7940" width="13.44140625" customWidth="1"/>
    <col min="7941" max="7941" width="13.33203125" customWidth="1"/>
    <col min="7942" max="7942" width="15" customWidth="1"/>
    <col min="7943" max="7943" width="13.44140625" customWidth="1"/>
    <col min="7944" max="7944" width="15" customWidth="1"/>
    <col min="7945" max="7945" width="13.5546875" customWidth="1"/>
    <col min="7946" max="7946" width="12.88671875" customWidth="1"/>
    <col min="8194" max="8194" width="11.88671875" customWidth="1"/>
    <col min="8195" max="8195" width="12.6640625" customWidth="1"/>
    <col min="8196" max="8196" width="13.44140625" customWidth="1"/>
    <col min="8197" max="8197" width="13.33203125" customWidth="1"/>
    <col min="8198" max="8198" width="15" customWidth="1"/>
    <col min="8199" max="8199" width="13.44140625" customWidth="1"/>
    <col min="8200" max="8200" width="15" customWidth="1"/>
    <col min="8201" max="8201" width="13.5546875" customWidth="1"/>
    <col min="8202" max="8202" width="12.88671875" customWidth="1"/>
    <col min="8450" max="8450" width="11.88671875" customWidth="1"/>
    <col min="8451" max="8451" width="12.6640625" customWidth="1"/>
    <col min="8452" max="8452" width="13.44140625" customWidth="1"/>
    <col min="8453" max="8453" width="13.33203125" customWidth="1"/>
    <col min="8454" max="8454" width="15" customWidth="1"/>
    <col min="8455" max="8455" width="13.44140625" customWidth="1"/>
    <col min="8456" max="8456" width="15" customWidth="1"/>
    <col min="8457" max="8457" width="13.5546875" customWidth="1"/>
    <col min="8458" max="8458" width="12.88671875" customWidth="1"/>
    <col min="8706" max="8706" width="11.88671875" customWidth="1"/>
    <col min="8707" max="8707" width="12.6640625" customWidth="1"/>
    <col min="8708" max="8708" width="13.44140625" customWidth="1"/>
    <col min="8709" max="8709" width="13.33203125" customWidth="1"/>
    <col min="8710" max="8710" width="15" customWidth="1"/>
    <col min="8711" max="8711" width="13.44140625" customWidth="1"/>
    <col min="8712" max="8712" width="15" customWidth="1"/>
    <col min="8713" max="8713" width="13.5546875" customWidth="1"/>
    <col min="8714" max="8714" width="12.88671875" customWidth="1"/>
    <col min="8962" max="8962" width="11.88671875" customWidth="1"/>
    <col min="8963" max="8963" width="12.6640625" customWidth="1"/>
    <col min="8964" max="8964" width="13.44140625" customWidth="1"/>
    <col min="8965" max="8965" width="13.33203125" customWidth="1"/>
    <col min="8966" max="8966" width="15" customWidth="1"/>
    <col min="8967" max="8967" width="13.44140625" customWidth="1"/>
    <col min="8968" max="8968" width="15" customWidth="1"/>
    <col min="8969" max="8969" width="13.5546875" customWidth="1"/>
    <col min="8970" max="8970" width="12.88671875" customWidth="1"/>
    <col min="9218" max="9218" width="11.88671875" customWidth="1"/>
    <col min="9219" max="9219" width="12.6640625" customWidth="1"/>
    <col min="9220" max="9220" width="13.44140625" customWidth="1"/>
    <col min="9221" max="9221" width="13.33203125" customWidth="1"/>
    <col min="9222" max="9222" width="15" customWidth="1"/>
    <col min="9223" max="9223" width="13.44140625" customWidth="1"/>
    <col min="9224" max="9224" width="15" customWidth="1"/>
    <col min="9225" max="9225" width="13.5546875" customWidth="1"/>
    <col min="9226" max="9226" width="12.88671875" customWidth="1"/>
    <col min="9474" max="9474" width="11.88671875" customWidth="1"/>
    <col min="9475" max="9475" width="12.6640625" customWidth="1"/>
    <col min="9476" max="9476" width="13.44140625" customWidth="1"/>
    <col min="9477" max="9477" width="13.33203125" customWidth="1"/>
    <col min="9478" max="9478" width="15" customWidth="1"/>
    <col min="9479" max="9479" width="13.44140625" customWidth="1"/>
    <col min="9480" max="9480" width="15" customWidth="1"/>
    <col min="9481" max="9481" width="13.5546875" customWidth="1"/>
    <col min="9482" max="9482" width="12.88671875" customWidth="1"/>
    <col min="9730" max="9730" width="11.88671875" customWidth="1"/>
    <col min="9731" max="9731" width="12.6640625" customWidth="1"/>
    <col min="9732" max="9732" width="13.44140625" customWidth="1"/>
    <col min="9733" max="9733" width="13.33203125" customWidth="1"/>
    <col min="9734" max="9734" width="15" customWidth="1"/>
    <col min="9735" max="9735" width="13.44140625" customWidth="1"/>
    <col min="9736" max="9736" width="15" customWidth="1"/>
    <col min="9737" max="9737" width="13.5546875" customWidth="1"/>
    <col min="9738" max="9738" width="12.88671875" customWidth="1"/>
    <col min="9986" max="9986" width="11.88671875" customWidth="1"/>
    <col min="9987" max="9987" width="12.6640625" customWidth="1"/>
    <col min="9988" max="9988" width="13.44140625" customWidth="1"/>
    <col min="9989" max="9989" width="13.33203125" customWidth="1"/>
    <col min="9990" max="9990" width="15" customWidth="1"/>
    <col min="9991" max="9991" width="13.44140625" customWidth="1"/>
    <col min="9992" max="9992" width="15" customWidth="1"/>
    <col min="9993" max="9993" width="13.5546875" customWidth="1"/>
    <col min="9994" max="9994" width="12.88671875" customWidth="1"/>
    <col min="10242" max="10242" width="11.88671875" customWidth="1"/>
    <col min="10243" max="10243" width="12.6640625" customWidth="1"/>
    <col min="10244" max="10244" width="13.44140625" customWidth="1"/>
    <col min="10245" max="10245" width="13.33203125" customWidth="1"/>
    <col min="10246" max="10246" width="15" customWidth="1"/>
    <col min="10247" max="10247" width="13.44140625" customWidth="1"/>
    <col min="10248" max="10248" width="15" customWidth="1"/>
    <col min="10249" max="10249" width="13.5546875" customWidth="1"/>
    <col min="10250" max="10250" width="12.88671875" customWidth="1"/>
    <col min="10498" max="10498" width="11.88671875" customWidth="1"/>
    <col min="10499" max="10499" width="12.6640625" customWidth="1"/>
    <col min="10500" max="10500" width="13.44140625" customWidth="1"/>
    <col min="10501" max="10501" width="13.33203125" customWidth="1"/>
    <col min="10502" max="10502" width="15" customWidth="1"/>
    <col min="10503" max="10503" width="13.44140625" customWidth="1"/>
    <col min="10504" max="10504" width="15" customWidth="1"/>
    <col min="10505" max="10505" width="13.5546875" customWidth="1"/>
    <col min="10506" max="10506" width="12.88671875" customWidth="1"/>
    <col min="10754" max="10754" width="11.88671875" customWidth="1"/>
    <col min="10755" max="10755" width="12.6640625" customWidth="1"/>
    <col min="10756" max="10756" width="13.44140625" customWidth="1"/>
    <col min="10757" max="10757" width="13.33203125" customWidth="1"/>
    <col min="10758" max="10758" width="15" customWidth="1"/>
    <col min="10759" max="10759" width="13.44140625" customWidth="1"/>
    <col min="10760" max="10760" width="15" customWidth="1"/>
    <col min="10761" max="10761" width="13.5546875" customWidth="1"/>
    <col min="10762" max="10762" width="12.88671875" customWidth="1"/>
    <col min="11010" max="11010" width="11.88671875" customWidth="1"/>
    <col min="11011" max="11011" width="12.6640625" customWidth="1"/>
    <col min="11012" max="11012" width="13.44140625" customWidth="1"/>
    <col min="11013" max="11013" width="13.33203125" customWidth="1"/>
    <col min="11014" max="11014" width="15" customWidth="1"/>
    <col min="11015" max="11015" width="13.44140625" customWidth="1"/>
    <col min="11016" max="11016" width="15" customWidth="1"/>
    <col min="11017" max="11017" width="13.5546875" customWidth="1"/>
    <col min="11018" max="11018" width="12.88671875" customWidth="1"/>
    <col min="11266" max="11266" width="11.88671875" customWidth="1"/>
    <col min="11267" max="11267" width="12.6640625" customWidth="1"/>
    <col min="11268" max="11268" width="13.44140625" customWidth="1"/>
    <col min="11269" max="11269" width="13.33203125" customWidth="1"/>
    <col min="11270" max="11270" width="15" customWidth="1"/>
    <col min="11271" max="11271" width="13.44140625" customWidth="1"/>
    <col min="11272" max="11272" width="15" customWidth="1"/>
    <col min="11273" max="11273" width="13.5546875" customWidth="1"/>
    <col min="11274" max="11274" width="12.88671875" customWidth="1"/>
    <col min="11522" max="11522" width="11.88671875" customWidth="1"/>
    <col min="11523" max="11523" width="12.6640625" customWidth="1"/>
    <col min="11524" max="11524" width="13.44140625" customWidth="1"/>
    <col min="11525" max="11525" width="13.33203125" customWidth="1"/>
    <col min="11526" max="11526" width="15" customWidth="1"/>
    <col min="11527" max="11527" width="13.44140625" customWidth="1"/>
    <col min="11528" max="11528" width="15" customWidth="1"/>
    <col min="11529" max="11529" width="13.5546875" customWidth="1"/>
    <col min="11530" max="11530" width="12.88671875" customWidth="1"/>
    <col min="11778" max="11778" width="11.88671875" customWidth="1"/>
    <col min="11779" max="11779" width="12.6640625" customWidth="1"/>
    <col min="11780" max="11780" width="13.44140625" customWidth="1"/>
    <col min="11781" max="11781" width="13.33203125" customWidth="1"/>
    <col min="11782" max="11782" width="15" customWidth="1"/>
    <col min="11783" max="11783" width="13.44140625" customWidth="1"/>
    <col min="11784" max="11784" width="15" customWidth="1"/>
    <col min="11785" max="11785" width="13.5546875" customWidth="1"/>
    <col min="11786" max="11786" width="12.88671875" customWidth="1"/>
    <col min="12034" max="12034" width="11.88671875" customWidth="1"/>
    <col min="12035" max="12035" width="12.6640625" customWidth="1"/>
    <col min="12036" max="12036" width="13.44140625" customWidth="1"/>
    <col min="12037" max="12037" width="13.33203125" customWidth="1"/>
    <col min="12038" max="12038" width="15" customWidth="1"/>
    <col min="12039" max="12039" width="13.44140625" customWidth="1"/>
    <col min="12040" max="12040" width="15" customWidth="1"/>
    <col min="12041" max="12041" width="13.5546875" customWidth="1"/>
    <col min="12042" max="12042" width="12.88671875" customWidth="1"/>
    <col min="12290" max="12290" width="11.88671875" customWidth="1"/>
    <col min="12291" max="12291" width="12.6640625" customWidth="1"/>
    <col min="12292" max="12292" width="13.44140625" customWidth="1"/>
    <col min="12293" max="12293" width="13.33203125" customWidth="1"/>
    <col min="12294" max="12294" width="15" customWidth="1"/>
    <col min="12295" max="12295" width="13.44140625" customWidth="1"/>
    <col min="12296" max="12296" width="15" customWidth="1"/>
    <col min="12297" max="12297" width="13.5546875" customWidth="1"/>
    <col min="12298" max="12298" width="12.88671875" customWidth="1"/>
    <col min="12546" max="12546" width="11.88671875" customWidth="1"/>
    <col min="12547" max="12547" width="12.6640625" customWidth="1"/>
    <col min="12548" max="12548" width="13.44140625" customWidth="1"/>
    <col min="12549" max="12549" width="13.33203125" customWidth="1"/>
    <col min="12550" max="12550" width="15" customWidth="1"/>
    <col min="12551" max="12551" width="13.44140625" customWidth="1"/>
    <col min="12552" max="12552" width="15" customWidth="1"/>
    <col min="12553" max="12553" width="13.5546875" customWidth="1"/>
    <col min="12554" max="12554" width="12.88671875" customWidth="1"/>
    <col min="12802" max="12802" width="11.88671875" customWidth="1"/>
    <col min="12803" max="12803" width="12.6640625" customWidth="1"/>
    <col min="12804" max="12804" width="13.44140625" customWidth="1"/>
    <col min="12805" max="12805" width="13.33203125" customWidth="1"/>
    <col min="12806" max="12806" width="15" customWidth="1"/>
    <col min="12807" max="12807" width="13.44140625" customWidth="1"/>
    <col min="12808" max="12808" width="15" customWidth="1"/>
    <col min="12809" max="12809" width="13.5546875" customWidth="1"/>
    <col min="12810" max="12810" width="12.88671875" customWidth="1"/>
    <col min="13058" max="13058" width="11.88671875" customWidth="1"/>
    <col min="13059" max="13059" width="12.6640625" customWidth="1"/>
    <col min="13060" max="13060" width="13.44140625" customWidth="1"/>
    <col min="13061" max="13061" width="13.33203125" customWidth="1"/>
    <col min="13062" max="13062" width="15" customWidth="1"/>
    <col min="13063" max="13063" width="13.44140625" customWidth="1"/>
    <col min="13064" max="13064" width="15" customWidth="1"/>
    <col min="13065" max="13065" width="13.5546875" customWidth="1"/>
    <col min="13066" max="13066" width="12.88671875" customWidth="1"/>
    <col min="13314" max="13314" width="11.88671875" customWidth="1"/>
    <col min="13315" max="13315" width="12.6640625" customWidth="1"/>
    <col min="13316" max="13316" width="13.44140625" customWidth="1"/>
    <col min="13317" max="13317" width="13.33203125" customWidth="1"/>
    <col min="13318" max="13318" width="15" customWidth="1"/>
    <col min="13319" max="13319" width="13.44140625" customWidth="1"/>
    <col min="13320" max="13320" width="15" customWidth="1"/>
    <col min="13321" max="13321" width="13.5546875" customWidth="1"/>
    <col min="13322" max="13322" width="12.88671875" customWidth="1"/>
    <col min="13570" max="13570" width="11.88671875" customWidth="1"/>
    <col min="13571" max="13571" width="12.6640625" customWidth="1"/>
    <col min="13572" max="13572" width="13.44140625" customWidth="1"/>
    <col min="13573" max="13573" width="13.33203125" customWidth="1"/>
    <col min="13574" max="13574" width="15" customWidth="1"/>
    <col min="13575" max="13575" width="13.44140625" customWidth="1"/>
    <col min="13576" max="13576" width="15" customWidth="1"/>
    <col min="13577" max="13577" width="13.5546875" customWidth="1"/>
    <col min="13578" max="13578" width="12.88671875" customWidth="1"/>
    <col min="13826" max="13826" width="11.88671875" customWidth="1"/>
    <col min="13827" max="13827" width="12.6640625" customWidth="1"/>
    <col min="13828" max="13828" width="13.44140625" customWidth="1"/>
    <col min="13829" max="13829" width="13.33203125" customWidth="1"/>
    <col min="13830" max="13830" width="15" customWidth="1"/>
    <col min="13831" max="13831" width="13.44140625" customWidth="1"/>
    <col min="13832" max="13832" width="15" customWidth="1"/>
    <col min="13833" max="13833" width="13.5546875" customWidth="1"/>
    <col min="13834" max="13834" width="12.88671875" customWidth="1"/>
    <col min="14082" max="14082" width="11.88671875" customWidth="1"/>
    <col min="14083" max="14083" width="12.6640625" customWidth="1"/>
    <col min="14084" max="14084" width="13.44140625" customWidth="1"/>
    <col min="14085" max="14085" width="13.33203125" customWidth="1"/>
    <col min="14086" max="14086" width="15" customWidth="1"/>
    <col min="14087" max="14087" width="13.44140625" customWidth="1"/>
    <col min="14088" max="14088" width="15" customWidth="1"/>
    <col min="14089" max="14089" width="13.5546875" customWidth="1"/>
    <col min="14090" max="14090" width="12.88671875" customWidth="1"/>
    <col min="14338" max="14338" width="11.88671875" customWidth="1"/>
    <col min="14339" max="14339" width="12.6640625" customWidth="1"/>
    <col min="14340" max="14340" width="13.44140625" customWidth="1"/>
    <col min="14341" max="14341" width="13.33203125" customWidth="1"/>
    <col min="14342" max="14342" width="15" customWidth="1"/>
    <col min="14343" max="14343" width="13.44140625" customWidth="1"/>
    <col min="14344" max="14344" width="15" customWidth="1"/>
    <col min="14345" max="14345" width="13.5546875" customWidth="1"/>
    <col min="14346" max="14346" width="12.88671875" customWidth="1"/>
    <col min="14594" max="14594" width="11.88671875" customWidth="1"/>
    <col min="14595" max="14595" width="12.6640625" customWidth="1"/>
    <col min="14596" max="14596" width="13.44140625" customWidth="1"/>
    <col min="14597" max="14597" width="13.33203125" customWidth="1"/>
    <col min="14598" max="14598" width="15" customWidth="1"/>
    <col min="14599" max="14599" width="13.44140625" customWidth="1"/>
    <col min="14600" max="14600" width="15" customWidth="1"/>
    <col min="14601" max="14601" width="13.5546875" customWidth="1"/>
    <col min="14602" max="14602" width="12.88671875" customWidth="1"/>
    <col min="14850" max="14850" width="11.88671875" customWidth="1"/>
    <col min="14851" max="14851" width="12.6640625" customWidth="1"/>
    <col min="14852" max="14852" width="13.44140625" customWidth="1"/>
    <col min="14853" max="14853" width="13.33203125" customWidth="1"/>
    <col min="14854" max="14854" width="15" customWidth="1"/>
    <col min="14855" max="14855" width="13.44140625" customWidth="1"/>
    <col min="14856" max="14856" width="15" customWidth="1"/>
    <col min="14857" max="14857" width="13.5546875" customWidth="1"/>
    <col min="14858" max="14858" width="12.88671875" customWidth="1"/>
    <col min="15106" max="15106" width="11.88671875" customWidth="1"/>
    <col min="15107" max="15107" width="12.6640625" customWidth="1"/>
    <col min="15108" max="15108" width="13.44140625" customWidth="1"/>
    <col min="15109" max="15109" width="13.33203125" customWidth="1"/>
    <col min="15110" max="15110" width="15" customWidth="1"/>
    <col min="15111" max="15111" width="13.44140625" customWidth="1"/>
    <col min="15112" max="15112" width="15" customWidth="1"/>
    <col min="15113" max="15113" width="13.5546875" customWidth="1"/>
    <col min="15114" max="15114" width="12.88671875" customWidth="1"/>
    <col min="15362" max="15362" width="11.88671875" customWidth="1"/>
    <col min="15363" max="15363" width="12.6640625" customWidth="1"/>
    <col min="15364" max="15364" width="13.44140625" customWidth="1"/>
    <col min="15365" max="15365" width="13.33203125" customWidth="1"/>
    <col min="15366" max="15366" width="15" customWidth="1"/>
    <col min="15367" max="15367" width="13.44140625" customWidth="1"/>
    <col min="15368" max="15368" width="15" customWidth="1"/>
    <col min="15369" max="15369" width="13.5546875" customWidth="1"/>
    <col min="15370" max="15370" width="12.88671875" customWidth="1"/>
    <col min="15618" max="15618" width="11.88671875" customWidth="1"/>
    <col min="15619" max="15619" width="12.6640625" customWidth="1"/>
    <col min="15620" max="15620" width="13.44140625" customWidth="1"/>
    <col min="15621" max="15621" width="13.33203125" customWidth="1"/>
    <col min="15622" max="15622" width="15" customWidth="1"/>
    <col min="15623" max="15623" width="13.44140625" customWidth="1"/>
    <col min="15624" max="15624" width="15" customWidth="1"/>
    <col min="15625" max="15625" width="13.5546875" customWidth="1"/>
    <col min="15626" max="15626" width="12.88671875" customWidth="1"/>
    <col min="15874" max="15874" width="11.88671875" customWidth="1"/>
    <col min="15875" max="15875" width="12.6640625" customWidth="1"/>
    <col min="15876" max="15876" width="13.44140625" customWidth="1"/>
    <col min="15877" max="15877" width="13.33203125" customWidth="1"/>
    <col min="15878" max="15878" width="15" customWidth="1"/>
    <col min="15879" max="15879" width="13.44140625" customWidth="1"/>
    <col min="15880" max="15880" width="15" customWidth="1"/>
    <col min="15881" max="15881" width="13.5546875" customWidth="1"/>
    <col min="15882" max="15882" width="12.88671875" customWidth="1"/>
    <col min="16130" max="16130" width="11.88671875" customWidth="1"/>
    <col min="16131" max="16131" width="12.6640625" customWidth="1"/>
    <col min="16132" max="16132" width="13.44140625" customWidth="1"/>
    <col min="16133" max="16133" width="13.33203125" customWidth="1"/>
    <col min="16134" max="16134" width="15" customWidth="1"/>
    <col min="16135" max="16135" width="13.44140625" customWidth="1"/>
    <col min="16136" max="16136" width="15" customWidth="1"/>
    <col min="16137" max="16137" width="13.5546875" customWidth="1"/>
    <col min="16138" max="16138" width="12.88671875" customWidth="1"/>
  </cols>
  <sheetData>
    <row r="1" spans="1:63" ht="15.6" x14ac:dyDescent="0.3">
      <c r="A1" s="1"/>
      <c r="B1" s="2"/>
      <c r="C1" s="1"/>
      <c r="D1" s="1"/>
      <c r="E1" s="1"/>
      <c r="F1" s="2"/>
      <c r="G1" s="2"/>
      <c r="H1" s="2"/>
      <c r="I1" s="1"/>
    </row>
    <row r="2" spans="1:63" ht="15.6" x14ac:dyDescent="0.3">
      <c r="A2" s="1" t="s">
        <v>0</v>
      </c>
      <c r="B2" s="3">
        <v>917.22</v>
      </c>
      <c r="C2" s="1"/>
      <c r="D2" s="1"/>
      <c r="E2" s="1"/>
      <c r="F2" s="2"/>
      <c r="G2" s="2"/>
      <c r="H2" s="2"/>
      <c r="I2" s="1"/>
    </row>
    <row r="3" spans="1:63" ht="16.2" thickBot="1" x14ac:dyDescent="0.35">
      <c r="A3" s="88" t="s">
        <v>89</v>
      </c>
      <c r="B3" s="88"/>
      <c r="C3" s="4"/>
      <c r="D3" s="4"/>
      <c r="E3" s="4"/>
      <c r="F3" s="5"/>
      <c r="G3" s="5"/>
      <c r="H3" s="2"/>
      <c r="I3" s="1"/>
    </row>
    <row r="4" spans="1:63" ht="78.599999999999994" thickTop="1" x14ac:dyDescent="0.3">
      <c r="A4" s="6" t="s">
        <v>1</v>
      </c>
      <c r="B4" s="7" t="s">
        <v>2</v>
      </c>
      <c r="C4" s="8" t="s">
        <v>3</v>
      </c>
      <c r="D4" s="9" t="s">
        <v>4</v>
      </c>
      <c r="E4" s="9" t="s">
        <v>5</v>
      </c>
      <c r="F4" s="10" t="s">
        <v>6</v>
      </c>
      <c r="G4" s="10" t="s">
        <v>7</v>
      </c>
      <c r="H4" s="11" t="s">
        <v>8</v>
      </c>
      <c r="I4" s="12" t="s">
        <v>9</v>
      </c>
      <c r="J4" s="13" t="s">
        <v>60</v>
      </c>
      <c r="L4" s="14"/>
      <c r="M4" s="14"/>
      <c r="N4" s="14"/>
    </row>
    <row r="5" spans="1:63" ht="15.6" x14ac:dyDescent="0.3">
      <c r="A5" s="15">
        <v>1</v>
      </c>
      <c r="B5" s="16">
        <v>5.5</v>
      </c>
      <c r="C5" s="20">
        <f>J5+(J5*0)</f>
        <v>890</v>
      </c>
      <c r="D5" s="17">
        <v>137.69999999999999</v>
      </c>
      <c r="E5" s="18">
        <v>5.4489999999999998</v>
      </c>
      <c r="F5" s="19">
        <f>(E5*($B$2-C5-D5)+B5*(C5+D5))</f>
        <v>5050.3444800000007</v>
      </c>
      <c r="G5" s="19">
        <f>B5*$B$2</f>
        <v>5044.71</v>
      </c>
      <c r="H5" s="19">
        <f>F5-G5</f>
        <v>5.6344800000006217</v>
      </c>
      <c r="I5" s="20">
        <f>$B$2-D5</f>
        <v>779.52</v>
      </c>
      <c r="J5" s="20">
        <v>890</v>
      </c>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row>
    <row r="6" spans="1:63" ht="15.6" x14ac:dyDescent="0.3">
      <c r="A6" s="15">
        <v>2</v>
      </c>
      <c r="B6" s="16">
        <v>5.5</v>
      </c>
      <c r="C6" s="20">
        <f t="shared" ref="C6:C52" si="0">J6+(J6*0)</f>
        <v>890</v>
      </c>
      <c r="D6" s="23">
        <v>135.30000000000001</v>
      </c>
      <c r="E6" s="18">
        <v>5.4489999999999998</v>
      </c>
      <c r="F6" s="19">
        <f t="shared" ref="F6:F52" si="1">(E6*($B$2-C6-D6)+B6*(C6+D6))</f>
        <v>5050.2220799999996</v>
      </c>
      <c r="G6" s="19">
        <f t="shared" ref="G6:G52" si="2">B6*$B$2</f>
        <v>5044.71</v>
      </c>
      <c r="H6" s="19">
        <f t="shared" ref="H6:H52" si="3">F6-G6</f>
        <v>5.5120799999995143</v>
      </c>
      <c r="I6" s="20">
        <f t="shared" ref="I6:I52" si="4">$B$2-D6</f>
        <v>781.92000000000007</v>
      </c>
      <c r="J6" s="20">
        <v>890</v>
      </c>
      <c r="L6" s="14"/>
    </row>
    <row r="7" spans="1:63" ht="15.6" x14ac:dyDescent="0.3">
      <c r="A7" s="15">
        <v>3</v>
      </c>
      <c r="B7" s="16">
        <v>5.5</v>
      </c>
      <c r="C7" s="20">
        <f t="shared" si="0"/>
        <v>854.1</v>
      </c>
      <c r="D7" s="23">
        <v>133.6</v>
      </c>
      <c r="E7" s="18">
        <v>5.4489999999999998</v>
      </c>
      <c r="F7" s="19">
        <f t="shared" si="1"/>
        <v>5048.3044800000007</v>
      </c>
      <c r="G7" s="19">
        <f t="shared" si="2"/>
        <v>5044.71</v>
      </c>
      <c r="H7" s="19">
        <f t="shared" si="3"/>
        <v>3.594480000000658</v>
      </c>
      <c r="I7" s="20">
        <f t="shared" si="4"/>
        <v>783.62</v>
      </c>
      <c r="J7" s="20">
        <v>854.1</v>
      </c>
      <c r="L7" s="14"/>
    </row>
    <row r="8" spans="1:63" ht="15.6" x14ac:dyDescent="0.3">
      <c r="A8" s="15">
        <v>4</v>
      </c>
      <c r="B8" s="16">
        <v>5.5</v>
      </c>
      <c r="C8" s="20">
        <f t="shared" si="0"/>
        <v>890</v>
      </c>
      <c r="D8" s="23">
        <v>131.80000000000001</v>
      </c>
      <c r="E8" s="18">
        <v>5.4489999999999998</v>
      </c>
      <c r="F8" s="19">
        <f t="shared" si="1"/>
        <v>5050.0435799999996</v>
      </c>
      <c r="G8" s="19">
        <f t="shared" si="2"/>
        <v>5044.71</v>
      </c>
      <c r="H8" s="19">
        <f t="shared" si="3"/>
        <v>5.3335799999995288</v>
      </c>
      <c r="I8" s="20">
        <f t="shared" si="4"/>
        <v>785.42000000000007</v>
      </c>
      <c r="J8" s="20">
        <v>890</v>
      </c>
      <c r="L8" s="14"/>
    </row>
    <row r="9" spans="1:63" ht="15.6" x14ac:dyDescent="0.3">
      <c r="A9" s="15">
        <v>5</v>
      </c>
      <c r="B9" s="16">
        <v>5.5</v>
      </c>
      <c r="C9" s="20">
        <f t="shared" si="0"/>
        <v>890</v>
      </c>
      <c r="D9" s="23">
        <v>130.9</v>
      </c>
      <c r="E9" s="18">
        <v>5.4489999999999998</v>
      </c>
      <c r="F9" s="19">
        <f t="shared" si="1"/>
        <v>5049.9976800000004</v>
      </c>
      <c r="G9" s="19">
        <f t="shared" si="2"/>
        <v>5044.71</v>
      </c>
      <c r="H9" s="19">
        <f t="shared" si="3"/>
        <v>5.2876800000003641</v>
      </c>
      <c r="I9" s="20">
        <f t="shared" si="4"/>
        <v>786.32</v>
      </c>
      <c r="J9" s="20">
        <v>890</v>
      </c>
      <c r="L9" s="14"/>
    </row>
    <row r="10" spans="1:63" ht="15.6" x14ac:dyDescent="0.3">
      <c r="A10" s="15">
        <v>6</v>
      </c>
      <c r="B10" s="16">
        <v>5.5</v>
      </c>
      <c r="C10" s="20">
        <f t="shared" si="0"/>
        <v>854.1</v>
      </c>
      <c r="D10" s="23">
        <v>130</v>
      </c>
      <c r="E10" s="18">
        <v>5.4489999999999998</v>
      </c>
      <c r="F10" s="19">
        <f t="shared" si="1"/>
        <v>5048.1208800000004</v>
      </c>
      <c r="G10" s="19">
        <f t="shared" si="2"/>
        <v>5044.71</v>
      </c>
      <c r="H10" s="19">
        <f t="shared" si="3"/>
        <v>3.4108800000003612</v>
      </c>
      <c r="I10" s="20">
        <f t="shared" si="4"/>
        <v>787.22</v>
      </c>
      <c r="J10" s="20">
        <v>854.1</v>
      </c>
      <c r="L10" s="14"/>
    </row>
    <row r="11" spans="1:63" ht="15.6" x14ac:dyDescent="0.3">
      <c r="A11" s="15">
        <v>7</v>
      </c>
      <c r="B11" s="16">
        <v>5.5</v>
      </c>
      <c r="C11" s="20">
        <f t="shared" si="0"/>
        <v>854</v>
      </c>
      <c r="D11" s="23">
        <v>129.19999999999999</v>
      </c>
      <c r="E11" s="18">
        <v>5.4489999999999998</v>
      </c>
      <c r="F11" s="19">
        <f t="shared" si="1"/>
        <v>5048.0749800000003</v>
      </c>
      <c r="G11" s="19">
        <f t="shared" si="2"/>
        <v>5044.71</v>
      </c>
      <c r="H11" s="19">
        <f t="shared" si="3"/>
        <v>3.364980000000287</v>
      </c>
      <c r="I11" s="20">
        <f t="shared" si="4"/>
        <v>788.02</v>
      </c>
      <c r="J11" s="20">
        <v>854</v>
      </c>
      <c r="L11" s="14"/>
    </row>
    <row r="12" spans="1:63" ht="15.6" x14ac:dyDescent="0.3">
      <c r="A12" s="15">
        <v>8</v>
      </c>
      <c r="B12" s="16">
        <v>5.5</v>
      </c>
      <c r="C12" s="20">
        <f t="shared" si="0"/>
        <v>850</v>
      </c>
      <c r="D12" s="23">
        <v>128.4</v>
      </c>
      <c r="E12" s="18">
        <v>0</v>
      </c>
      <c r="F12" s="19">
        <f t="shared" si="1"/>
        <v>5381.2</v>
      </c>
      <c r="G12" s="19">
        <f t="shared" si="2"/>
        <v>5044.71</v>
      </c>
      <c r="H12" s="19">
        <f t="shared" si="3"/>
        <v>336.48999999999978</v>
      </c>
      <c r="I12" s="20">
        <f t="shared" si="4"/>
        <v>788.82</v>
      </c>
      <c r="J12" s="20">
        <v>850</v>
      </c>
      <c r="L12" s="14"/>
      <c r="M12" s="22"/>
    </row>
    <row r="13" spans="1:63" ht="15.6" x14ac:dyDescent="0.3">
      <c r="A13" s="15">
        <v>9</v>
      </c>
      <c r="B13" s="16">
        <v>5.5</v>
      </c>
      <c r="C13" s="20">
        <f t="shared" si="0"/>
        <v>854</v>
      </c>
      <c r="D13" s="23">
        <v>127.2</v>
      </c>
      <c r="E13" s="18">
        <v>0</v>
      </c>
      <c r="F13" s="19">
        <f t="shared" si="1"/>
        <v>5396.6</v>
      </c>
      <c r="G13" s="19">
        <f t="shared" si="2"/>
        <v>5044.71</v>
      </c>
      <c r="H13" s="19">
        <f t="shared" si="3"/>
        <v>351.89000000000033</v>
      </c>
      <c r="I13" s="20">
        <f t="shared" si="4"/>
        <v>790.02</v>
      </c>
      <c r="J13" s="20">
        <v>854</v>
      </c>
      <c r="L13" s="14"/>
      <c r="M13" s="22"/>
    </row>
    <row r="14" spans="1:63" ht="15.6" x14ac:dyDescent="0.3">
      <c r="A14" s="15">
        <v>10</v>
      </c>
      <c r="B14" s="16">
        <v>5.5</v>
      </c>
      <c r="C14" s="20">
        <f t="shared" si="0"/>
        <v>854.1</v>
      </c>
      <c r="D14" s="23">
        <v>126.1</v>
      </c>
      <c r="E14" s="18">
        <v>0</v>
      </c>
      <c r="F14" s="19">
        <f t="shared" si="1"/>
        <v>5391.1</v>
      </c>
      <c r="G14" s="19">
        <f t="shared" si="2"/>
        <v>5044.71</v>
      </c>
      <c r="H14" s="19">
        <f t="shared" si="3"/>
        <v>346.39000000000033</v>
      </c>
      <c r="I14" s="20">
        <f t="shared" si="4"/>
        <v>791.12</v>
      </c>
      <c r="J14" s="20">
        <v>854.1</v>
      </c>
      <c r="L14" s="14"/>
    </row>
    <row r="15" spans="1:63" ht="15.6" x14ac:dyDescent="0.3">
      <c r="A15" s="15">
        <v>11</v>
      </c>
      <c r="B15" s="16">
        <v>5.5</v>
      </c>
      <c r="C15" s="20">
        <f t="shared" si="0"/>
        <v>890</v>
      </c>
      <c r="D15" s="23">
        <v>124.7</v>
      </c>
      <c r="E15" s="18">
        <v>0</v>
      </c>
      <c r="F15" s="19">
        <f t="shared" si="1"/>
        <v>5580.85</v>
      </c>
      <c r="G15" s="19">
        <f t="shared" si="2"/>
        <v>5044.71</v>
      </c>
      <c r="H15" s="19">
        <f t="shared" si="3"/>
        <v>536.14000000000033</v>
      </c>
      <c r="I15" s="20">
        <f t="shared" si="4"/>
        <v>792.52</v>
      </c>
      <c r="J15" s="20">
        <v>890</v>
      </c>
      <c r="L15" s="14"/>
    </row>
    <row r="16" spans="1:63" ht="15.6" x14ac:dyDescent="0.3">
      <c r="A16" s="15">
        <v>12</v>
      </c>
      <c r="B16" s="16">
        <v>5.5</v>
      </c>
      <c r="C16" s="20">
        <f t="shared" si="0"/>
        <v>915</v>
      </c>
      <c r="D16" s="23">
        <v>123.4</v>
      </c>
      <c r="E16" s="18">
        <v>0</v>
      </c>
      <c r="F16" s="19">
        <f t="shared" si="1"/>
        <v>5711.2000000000007</v>
      </c>
      <c r="G16" s="19">
        <f t="shared" si="2"/>
        <v>5044.71</v>
      </c>
      <c r="H16" s="19">
        <f t="shared" si="3"/>
        <v>666.49000000000069</v>
      </c>
      <c r="I16" s="20">
        <f t="shared" si="4"/>
        <v>793.82</v>
      </c>
      <c r="J16" s="20">
        <v>915</v>
      </c>
      <c r="L16" s="14"/>
    </row>
    <row r="17" spans="1:12" ht="15.6" x14ac:dyDescent="0.3">
      <c r="A17" s="15">
        <v>13</v>
      </c>
      <c r="B17" s="16">
        <v>5.5</v>
      </c>
      <c r="C17" s="20">
        <f t="shared" si="0"/>
        <v>854.1</v>
      </c>
      <c r="D17" s="23">
        <v>123.5</v>
      </c>
      <c r="E17" s="18">
        <v>0</v>
      </c>
      <c r="F17" s="19">
        <f t="shared" si="1"/>
        <v>5376.8</v>
      </c>
      <c r="G17" s="19">
        <f t="shared" si="2"/>
        <v>5044.71</v>
      </c>
      <c r="H17" s="19">
        <f t="shared" si="3"/>
        <v>332.09000000000015</v>
      </c>
      <c r="I17" s="20">
        <f t="shared" si="4"/>
        <v>793.72</v>
      </c>
      <c r="J17" s="20">
        <v>854.1</v>
      </c>
      <c r="L17" s="14"/>
    </row>
    <row r="18" spans="1:12" ht="15.6" x14ac:dyDescent="0.3">
      <c r="A18" s="15">
        <v>14</v>
      </c>
      <c r="B18" s="16">
        <v>5.5</v>
      </c>
      <c r="C18" s="20">
        <f t="shared" si="0"/>
        <v>890</v>
      </c>
      <c r="D18" s="23">
        <v>123.6</v>
      </c>
      <c r="E18" s="18">
        <v>0</v>
      </c>
      <c r="F18" s="19">
        <f t="shared" si="1"/>
        <v>5574.8</v>
      </c>
      <c r="G18" s="19">
        <f t="shared" si="2"/>
        <v>5044.71</v>
      </c>
      <c r="H18" s="19">
        <f t="shared" si="3"/>
        <v>530.09000000000015</v>
      </c>
      <c r="I18" s="20">
        <f t="shared" si="4"/>
        <v>793.62</v>
      </c>
      <c r="J18" s="20">
        <v>890</v>
      </c>
      <c r="L18" s="14"/>
    </row>
    <row r="19" spans="1:12" ht="15.6" x14ac:dyDescent="0.3">
      <c r="A19" s="15">
        <v>15</v>
      </c>
      <c r="B19" s="16">
        <v>5.5</v>
      </c>
      <c r="C19" s="20">
        <f t="shared" si="0"/>
        <v>854.1</v>
      </c>
      <c r="D19" s="23">
        <v>126.8</v>
      </c>
      <c r="E19" s="18">
        <v>0</v>
      </c>
      <c r="F19" s="19">
        <f t="shared" si="1"/>
        <v>5394.95</v>
      </c>
      <c r="G19" s="19">
        <f t="shared" si="2"/>
        <v>5044.71</v>
      </c>
      <c r="H19" s="19">
        <f t="shared" si="3"/>
        <v>350.23999999999978</v>
      </c>
      <c r="I19" s="20">
        <f t="shared" si="4"/>
        <v>790.42000000000007</v>
      </c>
      <c r="J19" s="20">
        <v>854.1</v>
      </c>
      <c r="L19" s="14"/>
    </row>
    <row r="20" spans="1:12" ht="15.6" x14ac:dyDescent="0.3">
      <c r="A20" s="15">
        <v>16</v>
      </c>
      <c r="B20" s="16">
        <v>5.5</v>
      </c>
      <c r="C20" s="20">
        <f t="shared" si="0"/>
        <v>854</v>
      </c>
      <c r="D20" s="23">
        <v>130</v>
      </c>
      <c r="E20" s="18">
        <v>0</v>
      </c>
      <c r="F20" s="19">
        <f t="shared" si="1"/>
        <v>5412</v>
      </c>
      <c r="G20" s="19">
        <f t="shared" si="2"/>
        <v>5044.71</v>
      </c>
      <c r="H20" s="19">
        <f t="shared" si="3"/>
        <v>367.28999999999996</v>
      </c>
      <c r="I20" s="20">
        <f t="shared" si="4"/>
        <v>787.22</v>
      </c>
      <c r="J20" s="20">
        <v>854</v>
      </c>
      <c r="L20" s="14"/>
    </row>
    <row r="21" spans="1:12" ht="15.6" x14ac:dyDescent="0.3">
      <c r="A21" s="15">
        <v>17</v>
      </c>
      <c r="B21" s="16">
        <v>5.5</v>
      </c>
      <c r="C21" s="20">
        <f t="shared" si="0"/>
        <v>800</v>
      </c>
      <c r="D21" s="23">
        <v>132.6</v>
      </c>
      <c r="E21" s="18">
        <v>0</v>
      </c>
      <c r="F21" s="19">
        <f t="shared" si="1"/>
        <v>5129.3</v>
      </c>
      <c r="G21" s="19">
        <f t="shared" si="2"/>
        <v>5044.71</v>
      </c>
      <c r="H21" s="19">
        <f t="shared" si="3"/>
        <v>84.590000000000146</v>
      </c>
      <c r="I21" s="20">
        <f t="shared" si="4"/>
        <v>784.62</v>
      </c>
      <c r="J21" s="20">
        <v>800</v>
      </c>
      <c r="L21" s="14"/>
    </row>
    <row r="22" spans="1:12" ht="15.6" x14ac:dyDescent="0.3">
      <c r="A22" s="15">
        <v>18</v>
      </c>
      <c r="B22" s="16">
        <v>5.5</v>
      </c>
      <c r="C22" s="20">
        <f t="shared" si="0"/>
        <v>854</v>
      </c>
      <c r="D22" s="23">
        <v>135.19999999999999</v>
      </c>
      <c r="E22" s="18">
        <v>0</v>
      </c>
      <c r="F22" s="19">
        <f t="shared" si="1"/>
        <v>5440.6</v>
      </c>
      <c r="G22" s="19">
        <f t="shared" si="2"/>
        <v>5044.71</v>
      </c>
      <c r="H22" s="19">
        <f t="shared" si="3"/>
        <v>395.89000000000033</v>
      </c>
      <c r="I22" s="20">
        <f t="shared" si="4"/>
        <v>782.02</v>
      </c>
      <c r="J22" s="20">
        <v>854</v>
      </c>
      <c r="L22" s="14"/>
    </row>
    <row r="23" spans="1:12" ht="15.6" x14ac:dyDescent="0.3">
      <c r="A23" s="15">
        <v>19</v>
      </c>
      <c r="B23" s="16">
        <v>5.5</v>
      </c>
      <c r="C23" s="20">
        <f t="shared" si="0"/>
        <v>800</v>
      </c>
      <c r="D23" s="23">
        <v>138.5</v>
      </c>
      <c r="E23" s="18">
        <v>0</v>
      </c>
      <c r="F23" s="19">
        <f t="shared" si="1"/>
        <v>5161.75</v>
      </c>
      <c r="G23" s="19">
        <f t="shared" si="2"/>
        <v>5044.71</v>
      </c>
      <c r="H23" s="19">
        <f t="shared" si="3"/>
        <v>117.03999999999996</v>
      </c>
      <c r="I23" s="20">
        <f t="shared" si="4"/>
        <v>778.72</v>
      </c>
      <c r="J23" s="20">
        <v>800</v>
      </c>
      <c r="L23" s="14"/>
    </row>
    <row r="24" spans="1:12" ht="15.6" x14ac:dyDescent="0.3">
      <c r="A24" s="15">
        <v>20</v>
      </c>
      <c r="B24" s="16">
        <v>5.5</v>
      </c>
      <c r="C24" s="20">
        <f t="shared" si="0"/>
        <v>800</v>
      </c>
      <c r="D24" s="23">
        <v>141.69999999999999</v>
      </c>
      <c r="E24" s="18">
        <v>0</v>
      </c>
      <c r="F24" s="19">
        <f t="shared" si="1"/>
        <v>5179.3500000000004</v>
      </c>
      <c r="G24" s="19">
        <f t="shared" si="2"/>
        <v>5044.71</v>
      </c>
      <c r="H24" s="19">
        <f t="shared" si="3"/>
        <v>134.64000000000033</v>
      </c>
      <c r="I24" s="20">
        <f t="shared" si="4"/>
        <v>775.52</v>
      </c>
      <c r="J24" s="20">
        <v>800</v>
      </c>
      <c r="L24" s="14"/>
    </row>
    <row r="25" spans="1:12" ht="15.6" x14ac:dyDescent="0.3">
      <c r="A25" s="15">
        <v>21</v>
      </c>
      <c r="B25" s="16">
        <v>5.5</v>
      </c>
      <c r="C25" s="20">
        <f t="shared" si="0"/>
        <v>850</v>
      </c>
      <c r="D25" s="23">
        <v>141.1</v>
      </c>
      <c r="E25" s="18">
        <v>0</v>
      </c>
      <c r="F25" s="19">
        <f t="shared" si="1"/>
        <v>5451.05</v>
      </c>
      <c r="G25" s="19">
        <f t="shared" si="2"/>
        <v>5044.71</v>
      </c>
      <c r="H25" s="19">
        <f t="shared" si="3"/>
        <v>406.34000000000015</v>
      </c>
      <c r="I25" s="20">
        <f t="shared" si="4"/>
        <v>776.12</v>
      </c>
      <c r="J25" s="20">
        <v>850</v>
      </c>
      <c r="L25" s="14"/>
    </row>
    <row r="26" spans="1:12" ht="15.6" x14ac:dyDescent="0.3">
      <c r="A26" s="15">
        <v>22</v>
      </c>
      <c r="B26" s="16">
        <v>5.5</v>
      </c>
      <c r="C26" s="20">
        <f t="shared" si="0"/>
        <v>854.1</v>
      </c>
      <c r="D26" s="23">
        <v>140.5</v>
      </c>
      <c r="E26" s="18">
        <v>0</v>
      </c>
      <c r="F26" s="19">
        <f t="shared" si="1"/>
        <v>5470.3</v>
      </c>
      <c r="G26" s="19">
        <f t="shared" si="2"/>
        <v>5044.71</v>
      </c>
      <c r="H26" s="19">
        <f t="shared" si="3"/>
        <v>425.59000000000015</v>
      </c>
      <c r="I26" s="20">
        <f t="shared" si="4"/>
        <v>776.72</v>
      </c>
      <c r="J26" s="20">
        <v>854.1</v>
      </c>
      <c r="L26" s="14"/>
    </row>
    <row r="27" spans="1:12" ht="15.6" x14ac:dyDescent="0.3">
      <c r="A27" s="15">
        <v>23</v>
      </c>
      <c r="B27" s="16">
        <v>5.5</v>
      </c>
      <c r="C27" s="20">
        <f t="shared" si="0"/>
        <v>848</v>
      </c>
      <c r="D27" s="23">
        <v>138</v>
      </c>
      <c r="E27" s="18">
        <v>0</v>
      </c>
      <c r="F27" s="19">
        <f t="shared" si="1"/>
        <v>5423</v>
      </c>
      <c r="G27" s="19">
        <f t="shared" si="2"/>
        <v>5044.71</v>
      </c>
      <c r="H27" s="19">
        <f t="shared" si="3"/>
        <v>378.28999999999996</v>
      </c>
      <c r="I27" s="20">
        <f t="shared" si="4"/>
        <v>779.22</v>
      </c>
      <c r="J27" s="20">
        <v>848</v>
      </c>
      <c r="L27" s="14"/>
    </row>
    <row r="28" spans="1:12" ht="15.6" x14ac:dyDescent="0.3">
      <c r="A28" s="15">
        <v>24</v>
      </c>
      <c r="B28" s="16">
        <v>5.5</v>
      </c>
      <c r="C28" s="20">
        <f t="shared" si="0"/>
        <v>750</v>
      </c>
      <c r="D28" s="23">
        <v>135.4</v>
      </c>
      <c r="E28" s="18">
        <v>0</v>
      </c>
      <c r="F28" s="19">
        <f t="shared" si="1"/>
        <v>4869.7</v>
      </c>
      <c r="G28" s="19">
        <f t="shared" si="2"/>
        <v>5044.71</v>
      </c>
      <c r="H28" s="19">
        <f t="shared" si="3"/>
        <v>-175.01000000000022</v>
      </c>
      <c r="I28" s="20">
        <f t="shared" si="4"/>
        <v>781.82</v>
      </c>
      <c r="J28" s="20">
        <v>750</v>
      </c>
      <c r="L28" s="14"/>
    </row>
    <row r="29" spans="1:12" ht="15.6" x14ac:dyDescent="0.3">
      <c r="A29" s="15">
        <v>25</v>
      </c>
      <c r="B29" s="16">
        <v>5.5</v>
      </c>
      <c r="C29" s="20">
        <f t="shared" si="0"/>
        <v>750</v>
      </c>
      <c r="D29" s="23">
        <v>137.4</v>
      </c>
      <c r="E29" s="18">
        <v>0</v>
      </c>
      <c r="F29" s="19">
        <f t="shared" si="1"/>
        <v>4880.7</v>
      </c>
      <c r="G29" s="19">
        <f t="shared" si="2"/>
        <v>5044.71</v>
      </c>
      <c r="H29" s="19">
        <f t="shared" si="3"/>
        <v>-164.01000000000022</v>
      </c>
      <c r="I29" s="20">
        <f t="shared" si="4"/>
        <v>779.82</v>
      </c>
      <c r="J29" s="20">
        <v>750</v>
      </c>
      <c r="L29" s="14"/>
    </row>
    <row r="30" spans="1:12" ht="15.6" x14ac:dyDescent="0.3">
      <c r="A30" s="15">
        <v>26</v>
      </c>
      <c r="B30" s="16">
        <v>5.5</v>
      </c>
      <c r="C30" s="20">
        <f t="shared" si="0"/>
        <v>700</v>
      </c>
      <c r="D30" s="23">
        <v>139.4</v>
      </c>
      <c r="E30" s="18">
        <v>0</v>
      </c>
      <c r="F30" s="19">
        <f t="shared" si="1"/>
        <v>4616.7</v>
      </c>
      <c r="G30" s="19">
        <f t="shared" si="2"/>
        <v>5044.71</v>
      </c>
      <c r="H30" s="19">
        <f t="shared" si="3"/>
        <v>-428.01000000000022</v>
      </c>
      <c r="I30" s="20">
        <f t="shared" si="4"/>
        <v>777.82</v>
      </c>
      <c r="J30" s="20">
        <v>700</v>
      </c>
      <c r="L30" s="14"/>
    </row>
    <row r="31" spans="1:12" ht="15.6" x14ac:dyDescent="0.3">
      <c r="A31" s="15">
        <v>27</v>
      </c>
      <c r="B31" s="16">
        <v>5.5</v>
      </c>
      <c r="C31" s="20">
        <f t="shared" si="0"/>
        <v>700</v>
      </c>
      <c r="D31" s="23">
        <v>140.5</v>
      </c>
      <c r="E31" s="18">
        <v>0</v>
      </c>
      <c r="F31" s="19">
        <f t="shared" si="1"/>
        <v>4622.75</v>
      </c>
      <c r="G31" s="19">
        <f t="shared" si="2"/>
        <v>5044.71</v>
      </c>
      <c r="H31" s="19">
        <f t="shared" si="3"/>
        <v>-421.96000000000004</v>
      </c>
      <c r="I31" s="20">
        <f t="shared" si="4"/>
        <v>776.72</v>
      </c>
      <c r="J31" s="20">
        <v>700</v>
      </c>
      <c r="L31" s="14"/>
    </row>
    <row r="32" spans="1:12" ht="15.6" x14ac:dyDescent="0.3">
      <c r="A32" s="15">
        <v>28</v>
      </c>
      <c r="B32" s="16">
        <v>5.5</v>
      </c>
      <c r="C32" s="20">
        <f t="shared" si="0"/>
        <v>700</v>
      </c>
      <c r="D32" s="23">
        <v>141.6</v>
      </c>
      <c r="E32" s="18">
        <v>0</v>
      </c>
      <c r="F32" s="19">
        <f t="shared" si="1"/>
        <v>4628.8</v>
      </c>
      <c r="G32" s="19">
        <f t="shared" si="2"/>
        <v>5044.71</v>
      </c>
      <c r="H32" s="19">
        <f t="shared" si="3"/>
        <v>-415.90999999999985</v>
      </c>
      <c r="I32" s="20">
        <f t="shared" si="4"/>
        <v>775.62</v>
      </c>
      <c r="J32" s="20">
        <v>700</v>
      </c>
      <c r="L32" s="14"/>
    </row>
    <row r="33" spans="1:12" ht="15.6" x14ac:dyDescent="0.3">
      <c r="A33" s="15">
        <v>29</v>
      </c>
      <c r="B33" s="16">
        <v>5.5</v>
      </c>
      <c r="C33" s="20">
        <f t="shared" si="0"/>
        <v>750</v>
      </c>
      <c r="D33" s="23">
        <v>141.6</v>
      </c>
      <c r="E33" s="18">
        <v>0</v>
      </c>
      <c r="F33" s="19">
        <f t="shared" si="1"/>
        <v>4903.8</v>
      </c>
      <c r="G33" s="19">
        <f t="shared" si="2"/>
        <v>5044.71</v>
      </c>
      <c r="H33" s="19">
        <f t="shared" si="3"/>
        <v>-140.90999999999985</v>
      </c>
      <c r="I33" s="20">
        <f t="shared" si="4"/>
        <v>775.62</v>
      </c>
      <c r="J33" s="20">
        <v>750</v>
      </c>
      <c r="L33" s="14"/>
    </row>
    <row r="34" spans="1:12" ht="15.6" x14ac:dyDescent="0.3">
      <c r="A34" s="15">
        <v>30</v>
      </c>
      <c r="B34" s="16">
        <v>5.5</v>
      </c>
      <c r="C34" s="20">
        <f t="shared" si="0"/>
        <v>650</v>
      </c>
      <c r="D34" s="23">
        <v>141.6</v>
      </c>
      <c r="E34" s="18">
        <v>0</v>
      </c>
      <c r="F34" s="19">
        <f t="shared" si="1"/>
        <v>4353.8</v>
      </c>
      <c r="G34" s="19">
        <f t="shared" si="2"/>
        <v>5044.71</v>
      </c>
      <c r="H34" s="19">
        <f t="shared" si="3"/>
        <v>-690.90999999999985</v>
      </c>
      <c r="I34" s="20">
        <f t="shared" si="4"/>
        <v>775.62</v>
      </c>
      <c r="J34" s="20">
        <v>650</v>
      </c>
      <c r="L34" s="14"/>
    </row>
    <row r="35" spans="1:12" ht="15.6" x14ac:dyDescent="0.3">
      <c r="A35" s="15">
        <v>31</v>
      </c>
      <c r="B35" s="16">
        <v>5.5</v>
      </c>
      <c r="C35" s="20">
        <f t="shared" si="0"/>
        <v>854.1</v>
      </c>
      <c r="D35" s="23">
        <v>141.30000000000001</v>
      </c>
      <c r="E35" s="18">
        <v>0</v>
      </c>
      <c r="F35" s="19">
        <f t="shared" si="1"/>
        <v>5474.7000000000007</v>
      </c>
      <c r="G35" s="19">
        <f t="shared" si="2"/>
        <v>5044.71</v>
      </c>
      <c r="H35" s="19">
        <f t="shared" si="3"/>
        <v>429.99000000000069</v>
      </c>
      <c r="I35" s="20">
        <f t="shared" si="4"/>
        <v>775.92000000000007</v>
      </c>
      <c r="J35" s="20">
        <v>854.1</v>
      </c>
      <c r="L35" s="14"/>
    </row>
    <row r="36" spans="1:12" ht="15.6" x14ac:dyDescent="0.3">
      <c r="A36" s="15">
        <v>32</v>
      </c>
      <c r="B36" s="16">
        <v>5.5</v>
      </c>
      <c r="C36" s="20">
        <f t="shared" si="0"/>
        <v>854.1</v>
      </c>
      <c r="D36" s="23">
        <v>141</v>
      </c>
      <c r="E36" s="18">
        <v>0</v>
      </c>
      <c r="F36" s="19">
        <f t="shared" si="1"/>
        <v>5473.05</v>
      </c>
      <c r="G36" s="19">
        <f t="shared" si="2"/>
        <v>5044.71</v>
      </c>
      <c r="H36" s="19">
        <f t="shared" si="3"/>
        <v>428.34000000000015</v>
      </c>
      <c r="I36" s="20">
        <f t="shared" si="4"/>
        <v>776.22</v>
      </c>
      <c r="J36" s="20">
        <v>854.1</v>
      </c>
      <c r="L36" s="14"/>
    </row>
    <row r="37" spans="1:12" ht="15.6" x14ac:dyDescent="0.3">
      <c r="A37" s="15">
        <v>33</v>
      </c>
      <c r="B37" s="16">
        <v>5.5</v>
      </c>
      <c r="C37" s="20">
        <f t="shared" si="0"/>
        <v>854.1</v>
      </c>
      <c r="D37" s="23">
        <v>141</v>
      </c>
      <c r="E37" s="18">
        <v>5.4489999999999998</v>
      </c>
      <c r="F37" s="19">
        <f t="shared" si="1"/>
        <v>5048.6818800000001</v>
      </c>
      <c r="G37" s="19">
        <f t="shared" si="2"/>
        <v>5044.71</v>
      </c>
      <c r="H37" s="19">
        <f t="shared" si="3"/>
        <v>3.9718800000000556</v>
      </c>
      <c r="I37" s="20">
        <f t="shared" si="4"/>
        <v>776.22</v>
      </c>
      <c r="J37" s="20">
        <v>854.1</v>
      </c>
      <c r="L37" s="14"/>
    </row>
    <row r="38" spans="1:12" ht="15.6" x14ac:dyDescent="0.3">
      <c r="A38" s="15">
        <v>34</v>
      </c>
      <c r="B38" s="16">
        <v>5.5</v>
      </c>
      <c r="C38" s="20">
        <f t="shared" si="0"/>
        <v>854.1</v>
      </c>
      <c r="D38" s="23">
        <v>141</v>
      </c>
      <c r="E38" s="18">
        <v>5.4489999999999998</v>
      </c>
      <c r="F38" s="19">
        <f t="shared" si="1"/>
        <v>5048.6818800000001</v>
      </c>
      <c r="G38" s="19">
        <f t="shared" si="2"/>
        <v>5044.71</v>
      </c>
      <c r="H38" s="19">
        <f t="shared" si="3"/>
        <v>3.9718800000000556</v>
      </c>
      <c r="I38" s="20">
        <f t="shared" si="4"/>
        <v>776.22</v>
      </c>
      <c r="J38" s="20">
        <v>854.1</v>
      </c>
      <c r="L38" s="14"/>
    </row>
    <row r="39" spans="1:12" ht="15.6" x14ac:dyDescent="0.3">
      <c r="A39" s="15">
        <v>35</v>
      </c>
      <c r="B39" s="16">
        <v>5.5</v>
      </c>
      <c r="C39" s="20">
        <f t="shared" si="0"/>
        <v>948</v>
      </c>
      <c r="D39" s="23">
        <v>145.1</v>
      </c>
      <c r="E39" s="18">
        <v>5.4489999999999998</v>
      </c>
      <c r="F39" s="19">
        <f t="shared" si="1"/>
        <v>5053.6798799999997</v>
      </c>
      <c r="G39" s="19">
        <f t="shared" si="2"/>
        <v>5044.71</v>
      </c>
      <c r="H39" s="19">
        <f t="shared" si="3"/>
        <v>8.9698799999996481</v>
      </c>
      <c r="I39" s="20">
        <f t="shared" si="4"/>
        <v>772.12</v>
      </c>
      <c r="J39" s="20">
        <v>948</v>
      </c>
      <c r="L39" s="14"/>
    </row>
    <row r="40" spans="1:12" ht="15.6" x14ac:dyDescent="0.3">
      <c r="A40" s="15">
        <v>36</v>
      </c>
      <c r="B40" s="16">
        <v>5.5</v>
      </c>
      <c r="C40" s="20">
        <f t="shared" si="0"/>
        <v>986.5</v>
      </c>
      <c r="D40" s="23">
        <v>149.1</v>
      </c>
      <c r="E40" s="18">
        <v>5.4489999999999998</v>
      </c>
      <c r="F40" s="19">
        <f t="shared" si="1"/>
        <v>5055.8473799999992</v>
      </c>
      <c r="G40" s="19">
        <f t="shared" si="2"/>
        <v>5044.71</v>
      </c>
      <c r="H40" s="19">
        <f t="shared" si="3"/>
        <v>11.137379999999212</v>
      </c>
      <c r="I40" s="20">
        <f t="shared" si="4"/>
        <v>768.12</v>
      </c>
      <c r="J40" s="20">
        <v>986.5</v>
      </c>
      <c r="L40" s="14"/>
    </row>
    <row r="41" spans="1:12" ht="15.6" x14ac:dyDescent="0.3">
      <c r="A41" s="15">
        <v>37</v>
      </c>
      <c r="B41" s="16">
        <v>5.5</v>
      </c>
      <c r="C41" s="20">
        <f t="shared" si="0"/>
        <v>1503.5</v>
      </c>
      <c r="D41" s="23">
        <v>148.19999999999999</v>
      </c>
      <c r="E41" s="18">
        <v>5.4489999999999998</v>
      </c>
      <c r="F41" s="19">
        <f t="shared" si="1"/>
        <v>5082.1684800000003</v>
      </c>
      <c r="G41" s="19">
        <f t="shared" si="2"/>
        <v>5044.71</v>
      </c>
      <c r="H41" s="19">
        <f t="shared" si="3"/>
        <v>37.458480000000236</v>
      </c>
      <c r="I41" s="20">
        <f t="shared" si="4"/>
        <v>769.02</v>
      </c>
      <c r="J41" s="20">
        <v>1503.5</v>
      </c>
      <c r="L41" s="14"/>
    </row>
    <row r="42" spans="1:12" ht="15.6" x14ac:dyDescent="0.3">
      <c r="A42" s="15">
        <v>38</v>
      </c>
      <c r="B42" s="16">
        <v>5.5</v>
      </c>
      <c r="C42" s="20">
        <f t="shared" si="0"/>
        <v>1181</v>
      </c>
      <c r="D42" s="23">
        <v>147.30000000000001</v>
      </c>
      <c r="E42" s="18">
        <v>5.4489999999999998</v>
      </c>
      <c r="F42" s="19">
        <f t="shared" si="1"/>
        <v>5065.67508</v>
      </c>
      <c r="G42" s="19">
        <f t="shared" si="2"/>
        <v>5044.71</v>
      </c>
      <c r="H42" s="19">
        <f t="shared" si="3"/>
        <v>20.965079999999944</v>
      </c>
      <c r="I42" s="20">
        <f t="shared" si="4"/>
        <v>769.92000000000007</v>
      </c>
      <c r="J42" s="20">
        <v>1181</v>
      </c>
      <c r="L42" s="14"/>
    </row>
    <row r="43" spans="1:12" ht="15.6" x14ac:dyDescent="0.3">
      <c r="A43" s="15">
        <v>39</v>
      </c>
      <c r="B43" s="16">
        <v>5.5</v>
      </c>
      <c r="C43" s="20">
        <f t="shared" si="0"/>
        <v>940.1</v>
      </c>
      <c r="D43" s="23">
        <v>146.1</v>
      </c>
      <c r="E43" s="18">
        <v>5.4489999999999998</v>
      </c>
      <c r="F43" s="19">
        <f t="shared" si="1"/>
        <v>5053.32798</v>
      </c>
      <c r="G43" s="19">
        <f t="shared" si="2"/>
        <v>5044.71</v>
      </c>
      <c r="H43" s="19">
        <f t="shared" si="3"/>
        <v>8.6179799999999886</v>
      </c>
      <c r="I43" s="20">
        <f t="shared" si="4"/>
        <v>771.12</v>
      </c>
      <c r="J43" s="20">
        <v>940.1</v>
      </c>
      <c r="L43" s="14"/>
    </row>
    <row r="44" spans="1:12" ht="15.6" x14ac:dyDescent="0.3">
      <c r="A44" s="15">
        <v>40</v>
      </c>
      <c r="B44" s="16">
        <v>5.5</v>
      </c>
      <c r="C44" s="20">
        <f t="shared" si="0"/>
        <v>890</v>
      </c>
      <c r="D44" s="23">
        <v>144.9</v>
      </c>
      <c r="E44" s="18">
        <v>5.4489999999999998</v>
      </c>
      <c r="F44" s="19">
        <f t="shared" si="1"/>
        <v>5050.7116800000013</v>
      </c>
      <c r="G44" s="19">
        <f t="shared" si="2"/>
        <v>5044.71</v>
      </c>
      <c r="H44" s="19">
        <f t="shared" si="3"/>
        <v>6.0016800000012154</v>
      </c>
      <c r="I44" s="20">
        <f t="shared" si="4"/>
        <v>772.32</v>
      </c>
      <c r="J44" s="20">
        <v>890</v>
      </c>
      <c r="L44" s="14"/>
    </row>
    <row r="45" spans="1:12" ht="15.6" x14ac:dyDescent="0.3">
      <c r="A45" s="15">
        <v>41</v>
      </c>
      <c r="B45" s="16">
        <v>5.5</v>
      </c>
      <c r="C45" s="20">
        <f t="shared" si="0"/>
        <v>854.1</v>
      </c>
      <c r="D45" s="23">
        <v>145</v>
      </c>
      <c r="E45" s="18">
        <v>5.4489999999999998</v>
      </c>
      <c r="F45" s="19">
        <f t="shared" si="1"/>
        <v>5048.8858799999998</v>
      </c>
      <c r="G45" s="19">
        <f t="shared" si="2"/>
        <v>5044.71</v>
      </c>
      <c r="H45" s="19">
        <f t="shared" si="3"/>
        <v>4.1758799999997791</v>
      </c>
      <c r="I45" s="20">
        <f t="shared" si="4"/>
        <v>772.22</v>
      </c>
      <c r="J45" s="20">
        <v>854.1</v>
      </c>
      <c r="L45" s="14"/>
    </row>
    <row r="46" spans="1:12" ht="15.6" x14ac:dyDescent="0.3">
      <c r="A46" s="15">
        <v>42</v>
      </c>
      <c r="B46" s="16">
        <v>5.5</v>
      </c>
      <c r="C46" s="20">
        <f t="shared" si="0"/>
        <v>854</v>
      </c>
      <c r="D46" s="23">
        <v>145.1</v>
      </c>
      <c r="E46" s="18">
        <v>5.4489999999999998</v>
      </c>
      <c r="F46" s="19">
        <f t="shared" si="1"/>
        <v>5048.8858800000007</v>
      </c>
      <c r="G46" s="19">
        <f t="shared" si="2"/>
        <v>5044.71</v>
      </c>
      <c r="H46" s="19">
        <f t="shared" si="3"/>
        <v>4.1758800000006886</v>
      </c>
      <c r="I46" s="20">
        <f t="shared" si="4"/>
        <v>772.12</v>
      </c>
      <c r="J46" s="20">
        <v>854</v>
      </c>
      <c r="L46" s="14"/>
    </row>
    <row r="47" spans="1:12" ht="15.6" x14ac:dyDescent="0.3">
      <c r="A47" s="15">
        <v>43</v>
      </c>
      <c r="B47" s="16">
        <v>5.5</v>
      </c>
      <c r="C47" s="20">
        <f t="shared" si="0"/>
        <v>749</v>
      </c>
      <c r="D47" s="23">
        <v>143.5</v>
      </c>
      <c r="E47" s="18">
        <v>5.4489999999999998</v>
      </c>
      <c r="F47" s="19">
        <f t="shared" si="1"/>
        <v>5043.4492799999998</v>
      </c>
      <c r="G47" s="19">
        <f t="shared" si="2"/>
        <v>5044.71</v>
      </c>
      <c r="H47" s="19">
        <f t="shared" si="3"/>
        <v>-1.2607200000002194</v>
      </c>
      <c r="I47" s="20">
        <f t="shared" si="4"/>
        <v>773.72</v>
      </c>
      <c r="J47" s="20">
        <v>749</v>
      </c>
      <c r="L47" s="14"/>
    </row>
    <row r="48" spans="1:12" ht="15.6" x14ac:dyDescent="0.3">
      <c r="A48" s="15">
        <v>44</v>
      </c>
      <c r="B48" s="16">
        <v>5.5</v>
      </c>
      <c r="C48" s="20">
        <f t="shared" si="0"/>
        <v>650</v>
      </c>
      <c r="D48" s="23">
        <v>141.80000000000001</v>
      </c>
      <c r="E48" s="18">
        <v>5.4489999999999998</v>
      </c>
      <c r="F48" s="19">
        <f t="shared" si="1"/>
        <v>5038.31358</v>
      </c>
      <c r="G48" s="19">
        <f t="shared" si="2"/>
        <v>5044.71</v>
      </c>
      <c r="H48" s="19">
        <f t="shared" si="3"/>
        <v>-6.3964200000000346</v>
      </c>
      <c r="I48" s="20">
        <f t="shared" si="4"/>
        <v>775.42000000000007</v>
      </c>
      <c r="J48" s="20">
        <v>650</v>
      </c>
      <c r="L48" s="14"/>
    </row>
    <row r="49" spans="1:12" ht="15.6" x14ac:dyDescent="0.3">
      <c r="A49" s="15">
        <v>45</v>
      </c>
      <c r="B49" s="16">
        <v>5.5</v>
      </c>
      <c r="C49" s="20">
        <f t="shared" si="0"/>
        <v>600</v>
      </c>
      <c r="D49" s="23">
        <v>138.6</v>
      </c>
      <c r="E49" s="18">
        <v>5.4489999999999998</v>
      </c>
      <c r="F49" s="19">
        <f t="shared" si="1"/>
        <v>5035.6003799999999</v>
      </c>
      <c r="G49" s="19">
        <f t="shared" si="2"/>
        <v>5044.71</v>
      </c>
      <c r="H49" s="19">
        <f t="shared" si="3"/>
        <v>-9.1096200000001772</v>
      </c>
      <c r="I49" s="20">
        <f t="shared" si="4"/>
        <v>778.62</v>
      </c>
      <c r="J49" s="20">
        <v>600</v>
      </c>
      <c r="L49" s="14"/>
    </row>
    <row r="50" spans="1:12" ht="15.6" x14ac:dyDescent="0.3">
      <c r="A50" s="15">
        <v>46</v>
      </c>
      <c r="B50" s="16">
        <v>5.5</v>
      </c>
      <c r="C50" s="20">
        <f t="shared" si="0"/>
        <v>579</v>
      </c>
      <c r="D50" s="23">
        <v>135.5</v>
      </c>
      <c r="E50" s="18">
        <v>5.4489999999999998</v>
      </c>
      <c r="F50" s="19">
        <f t="shared" si="1"/>
        <v>5034.3712800000003</v>
      </c>
      <c r="G50" s="19">
        <f t="shared" si="2"/>
        <v>5044.71</v>
      </c>
      <c r="H50" s="19">
        <f t="shared" si="3"/>
        <v>-10.338719999999739</v>
      </c>
      <c r="I50" s="20">
        <f t="shared" si="4"/>
        <v>781.72</v>
      </c>
      <c r="J50" s="20">
        <v>579</v>
      </c>
      <c r="L50" s="14"/>
    </row>
    <row r="51" spans="1:12" ht="15.6" x14ac:dyDescent="0.3">
      <c r="A51" s="15">
        <v>47</v>
      </c>
      <c r="B51" s="16">
        <v>5.5</v>
      </c>
      <c r="C51" s="20">
        <f t="shared" si="0"/>
        <v>650</v>
      </c>
      <c r="D51" s="23">
        <v>131.30000000000001</v>
      </c>
      <c r="E51" s="18">
        <v>5.4489999999999998</v>
      </c>
      <c r="F51" s="19">
        <f t="shared" si="1"/>
        <v>5037.77808</v>
      </c>
      <c r="G51" s="19">
        <f t="shared" si="2"/>
        <v>5044.71</v>
      </c>
      <c r="H51" s="19">
        <f t="shared" si="3"/>
        <v>-6.931919999999991</v>
      </c>
      <c r="I51" s="20">
        <f t="shared" si="4"/>
        <v>785.92000000000007</v>
      </c>
      <c r="J51" s="20">
        <v>650</v>
      </c>
      <c r="L51" s="14"/>
    </row>
    <row r="52" spans="1:12" ht="15.6" x14ac:dyDescent="0.3">
      <c r="A52" s="15">
        <v>48</v>
      </c>
      <c r="B52" s="16">
        <v>5.5</v>
      </c>
      <c r="C52" s="20">
        <f t="shared" si="0"/>
        <v>500</v>
      </c>
      <c r="D52" s="23">
        <v>127.2</v>
      </c>
      <c r="E52" s="18">
        <v>5.4489999999999998</v>
      </c>
      <c r="F52" s="19">
        <f t="shared" si="1"/>
        <v>5029.9189800000004</v>
      </c>
      <c r="G52" s="19">
        <f t="shared" si="2"/>
        <v>5044.71</v>
      </c>
      <c r="H52" s="19">
        <f t="shared" si="3"/>
        <v>-14.791019999999662</v>
      </c>
      <c r="I52" s="20">
        <f t="shared" si="4"/>
        <v>790.02</v>
      </c>
      <c r="J52" s="20">
        <v>500</v>
      </c>
      <c r="L52" s="14"/>
    </row>
    <row r="53" spans="1:12" ht="16.2" thickBot="1" x14ac:dyDescent="0.35">
      <c r="A53" s="25" t="s">
        <v>10</v>
      </c>
      <c r="B53" s="26"/>
      <c r="C53" s="26"/>
      <c r="D53" s="26"/>
      <c r="E53" s="27">
        <f>SUM(E5:E52)</f>
        <v>125.32699999999997</v>
      </c>
      <c r="F53" s="28">
        <f>SUM(F5:F52)</f>
        <v>246419.93573999987</v>
      </c>
      <c r="G53" s="29">
        <f>SUM(G5:G52)</f>
        <v>242146.0799999999</v>
      </c>
      <c r="H53" s="30">
        <f>F53-G53</f>
        <v>4273.85573999997</v>
      </c>
      <c r="I53" s="31"/>
      <c r="J53" s="20"/>
    </row>
    <row r="54" spans="1:12" ht="16.2" thickTop="1" x14ac:dyDescent="0.3">
      <c r="A54" s="33"/>
      <c r="B54" s="34"/>
      <c r="C54" s="34"/>
      <c r="D54" s="34"/>
      <c r="E54" s="35"/>
      <c r="F54" s="36"/>
      <c r="G54" s="37"/>
      <c r="H54" s="38"/>
      <c r="I54" s="39"/>
      <c r="J54" s="40"/>
    </row>
    <row r="55" spans="1:12" ht="15.6" x14ac:dyDescent="0.3">
      <c r="A55" s="89" t="s">
        <v>11</v>
      </c>
      <c r="B55" s="90"/>
      <c r="C55" s="90"/>
      <c r="D55" s="90"/>
      <c r="E55" s="90"/>
      <c r="F55" s="90"/>
      <c r="G55" s="90"/>
      <c r="H55" s="90"/>
    </row>
    <row r="56" spans="1:12" ht="15.6" x14ac:dyDescent="0.3">
      <c r="A56" s="1"/>
      <c r="B56" s="65" t="s">
        <v>90</v>
      </c>
      <c r="C56" s="65"/>
      <c r="D56" s="65"/>
      <c r="E56" s="65"/>
      <c r="F56" s="65"/>
      <c r="G56" s="65"/>
      <c r="H56" s="65"/>
    </row>
    <row r="57" spans="1:12" ht="15.6" x14ac:dyDescent="0.3">
      <c r="A57" s="1"/>
      <c r="B57" s="43" t="s">
        <v>93</v>
      </c>
      <c r="C57" s="44"/>
      <c r="D57" s="1"/>
      <c r="E57" s="2"/>
      <c r="F57" s="2"/>
      <c r="G57" s="2"/>
      <c r="H57" s="1"/>
    </row>
    <row r="58" spans="1:12" ht="15.6" x14ac:dyDescent="0.3">
      <c r="A58" s="1"/>
      <c r="B58" s="45" t="s">
        <v>94</v>
      </c>
      <c r="C58" s="44"/>
      <c r="D58" s="1"/>
      <c r="E58" s="2"/>
      <c r="F58" s="2"/>
      <c r="G58" s="2"/>
      <c r="H58" s="1"/>
    </row>
    <row r="59" spans="1:12" ht="15.6" x14ac:dyDescent="0.3">
      <c r="B59" s="45" t="s">
        <v>91</v>
      </c>
      <c r="C59" s="1"/>
      <c r="D59" s="1"/>
      <c r="E59" s="2"/>
      <c r="F59" s="2"/>
      <c r="G59" s="2"/>
      <c r="H59" s="1"/>
      <c r="J59" s="46"/>
      <c r="K59" s="46"/>
    </row>
    <row r="60" spans="1:12" ht="15.6" x14ac:dyDescent="0.3">
      <c r="B60" s="45" t="s">
        <v>95</v>
      </c>
      <c r="C60" s="1"/>
      <c r="D60" s="1"/>
      <c r="E60" s="2"/>
      <c r="F60" s="2"/>
      <c r="G60" s="2"/>
      <c r="H60" s="1"/>
    </row>
    <row r="61" spans="1:12" ht="15.6" x14ac:dyDescent="0.3">
      <c r="B61" s="89" t="s">
        <v>92</v>
      </c>
      <c r="C61" s="89"/>
      <c r="D61" s="89"/>
      <c r="E61" s="89"/>
      <c r="F61" s="89"/>
      <c r="G61" s="89"/>
      <c r="H61" s="89"/>
      <c r="I61" s="89"/>
    </row>
  </sheetData>
  <mergeCells count="3">
    <mergeCell ref="A3:B3"/>
    <mergeCell ref="A55:H55"/>
    <mergeCell ref="B61:I61"/>
  </mergeCells>
  <conditionalFormatting sqref="F5:F52">
    <cfRule type="expression" priority="1" stopIfTrue="1">
      <formula>-1</formula>
    </cfRule>
  </conditionalFormatting>
  <conditionalFormatting sqref="A53:I54">
    <cfRule type="colorScale" priority="2">
      <colorScale>
        <cfvo type="min"/>
        <cfvo type="percent" val="100"/>
        <color rgb="FFFF7128"/>
        <color rgb="FFFFEF9C"/>
      </colorScale>
    </cfRule>
  </conditionalFormatting>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K61"/>
  <sheetViews>
    <sheetView topLeftCell="A37" workbookViewId="0">
      <selection activeCell="D5" sqref="D5:D52"/>
    </sheetView>
  </sheetViews>
  <sheetFormatPr defaultRowHeight="14.4" x14ac:dyDescent="0.3"/>
  <cols>
    <col min="2" max="2" width="11.88671875" customWidth="1"/>
    <col min="3" max="3" width="12.6640625" customWidth="1"/>
    <col min="4" max="4" width="13.44140625" customWidth="1"/>
    <col min="5" max="5" width="13.33203125" customWidth="1"/>
    <col min="6" max="6" width="15" style="50" customWidth="1"/>
    <col min="7" max="7" width="13.44140625" style="50" customWidth="1"/>
    <col min="8" max="8" width="15" style="50" customWidth="1"/>
    <col min="9" max="9" width="13.5546875" customWidth="1"/>
    <col min="10" max="10" width="12.88671875" customWidth="1"/>
    <col min="258" max="258" width="11.88671875" customWidth="1"/>
    <col min="259" max="259" width="12.6640625" customWidth="1"/>
    <col min="260" max="260" width="13.44140625" customWidth="1"/>
    <col min="261" max="261" width="13.33203125" customWidth="1"/>
    <col min="262" max="262" width="15" customWidth="1"/>
    <col min="263" max="263" width="13.44140625" customWidth="1"/>
    <col min="264" max="264" width="15" customWidth="1"/>
    <col min="265" max="265" width="13.5546875" customWidth="1"/>
    <col min="266" max="266" width="12.88671875" customWidth="1"/>
    <col min="514" max="514" width="11.88671875" customWidth="1"/>
    <col min="515" max="515" width="12.6640625" customWidth="1"/>
    <col min="516" max="516" width="13.44140625" customWidth="1"/>
    <col min="517" max="517" width="13.33203125" customWidth="1"/>
    <col min="518" max="518" width="15" customWidth="1"/>
    <col min="519" max="519" width="13.44140625" customWidth="1"/>
    <col min="520" max="520" width="15" customWidth="1"/>
    <col min="521" max="521" width="13.5546875" customWidth="1"/>
    <col min="522" max="522" width="12.88671875" customWidth="1"/>
    <col min="770" max="770" width="11.88671875" customWidth="1"/>
    <col min="771" max="771" width="12.6640625" customWidth="1"/>
    <col min="772" max="772" width="13.44140625" customWidth="1"/>
    <col min="773" max="773" width="13.33203125" customWidth="1"/>
    <col min="774" max="774" width="15" customWidth="1"/>
    <col min="775" max="775" width="13.44140625" customWidth="1"/>
    <col min="776" max="776" width="15" customWidth="1"/>
    <col min="777" max="777" width="13.5546875" customWidth="1"/>
    <col min="778" max="778" width="12.88671875" customWidth="1"/>
    <col min="1026" max="1026" width="11.88671875" customWidth="1"/>
    <col min="1027" max="1027" width="12.6640625" customWidth="1"/>
    <col min="1028" max="1028" width="13.44140625" customWidth="1"/>
    <col min="1029" max="1029" width="13.33203125" customWidth="1"/>
    <col min="1030" max="1030" width="15" customWidth="1"/>
    <col min="1031" max="1031" width="13.44140625" customWidth="1"/>
    <col min="1032" max="1032" width="15" customWidth="1"/>
    <col min="1033" max="1033" width="13.5546875" customWidth="1"/>
    <col min="1034" max="1034" width="12.88671875" customWidth="1"/>
    <col min="1282" max="1282" width="11.88671875" customWidth="1"/>
    <col min="1283" max="1283" width="12.6640625" customWidth="1"/>
    <col min="1284" max="1284" width="13.44140625" customWidth="1"/>
    <col min="1285" max="1285" width="13.33203125" customWidth="1"/>
    <col min="1286" max="1286" width="15" customWidth="1"/>
    <col min="1287" max="1287" width="13.44140625" customWidth="1"/>
    <col min="1288" max="1288" width="15" customWidth="1"/>
    <col min="1289" max="1289" width="13.5546875" customWidth="1"/>
    <col min="1290" max="1290" width="12.88671875" customWidth="1"/>
    <col min="1538" max="1538" width="11.88671875" customWidth="1"/>
    <col min="1539" max="1539" width="12.6640625" customWidth="1"/>
    <col min="1540" max="1540" width="13.44140625" customWidth="1"/>
    <col min="1541" max="1541" width="13.33203125" customWidth="1"/>
    <col min="1542" max="1542" width="15" customWidth="1"/>
    <col min="1543" max="1543" width="13.44140625" customWidth="1"/>
    <col min="1544" max="1544" width="15" customWidth="1"/>
    <col min="1545" max="1545" width="13.5546875" customWidth="1"/>
    <col min="1546" max="1546" width="12.88671875" customWidth="1"/>
    <col min="1794" max="1794" width="11.88671875" customWidth="1"/>
    <col min="1795" max="1795" width="12.6640625" customWidth="1"/>
    <col min="1796" max="1796" width="13.44140625" customWidth="1"/>
    <col min="1797" max="1797" width="13.33203125" customWidth="1"/>
    <col min="1798" max="1798" width="15" customWidth="1"/>
    <col min="1799" max="1799" width="13.44140625" customWidth="1"/>
    <col min="1800" max="1800" width="15" customWidth="1"/>
    <col min="1801" max="1801" width="13.5546875" customWidth="1"/>
    <col min="1802" max="1802" width="12.88671875" customWidth="1"/>
    <col min="2050" max="2050" width="11.88671875" customWidth="1"/>
    <col min="2051" max="2051" width="12.6640625" customWidth="1"/>
    <col min="2052" max="2052" width="13.44140625" customWidth="1"/>
    <col min="2053" max="2053" width="13.33203125" customWidth="1"/>
    <col min="2054" max="2054" width="15" customWidth="1"/>
    <col min="2055" max="2055" width="13.44140625" customWidth="1"/>
    <col min="2056" max="2056" width="15" customWidth="1"/>
    <col min="2057" max="2057" width="13.5546875" customWidth="1"/>
    <col min="2058" max="2058" width="12.88671875" customWidth="1"/>
    <col min="2306" max="2306" width="11.88671875" customWidth="1"/>
    <col min="2307" max="2307" width="12.6640625" customWidth="1"/>
    <col min="2308" max="2308" width="13.44140625" customWidth="1"/>
    <col min="2309" max="2309" width="13.33203125" customWidth="1"/>
    <col min="2310" max="2310" width="15" customWidth="1"/>
    <col min="2311" max="2311" width="13.44140625" customWidth="1"/>
    <col min="2312" max="2312" width="15" customWidth="1"/>
    <col min="2313" max="2313" width="13.5546875" customWidth="1"/>
    <col min="2314" max="2314" width="12.88671875" customWidth="1"/>
    <col min="2562" max="2562" width="11.88671875" customWidth="1"/>
    <col min="2563" max="2563" width="12.6640625" customWidth="1"/>
    <col min="2564" max="2564" width="13.44140625" customWidth="1"/>
    <col min="2565" max="2565" width="13.33203125" customWidth="1"/>
    <col min="2566" max="2566" width="15" customWidth="1"/>
    <col min="2567" max="2567" width="13.44140625" customWidth="1"/>
    <col min="2568" max="2568" width="15" customWidth="1"/>
    <col min="2569" max="2569" width="13.5546875" customWidth="1"/>
    <col min="2570" max="2570" width="12.88671875" customWidth="1"/>
    <col min="2818" max="2818" width="11.88671875" customWidth="1"/>
    <col min="2819" max="2819" width="12.6640625" customWidth="1"/>
    <col min="2820" max="2820" width="13.44140625" customWidth="1"/>
    <col min="2821" max="2821" width="13.33203125" customWidth="1"/>
    <col min="2822" max="2822" width="15" customWidth="1"/>
    <col min="2823" max="2823" width="13.44140625" customWidth="1"/>
    <col min="2824" max="2824" width="15" customWidth="1"/>
    <col min="2825" max="2825" width="13.5546875" customWidth="1"/>
    <col min="2826" max="2826" width="12.88671875" customWidth="1"/>
    <col min="3074" max="3074" width="11.88671875" customWidth="1"/>
    <col min="3075" max="3075" width="12.6640625" customWidth="1"/>
    <col min="3076" max="3076" width="13.44140625" customWidth="1"/>
    <col min="3077" max="3077" width="13.33203125" customWidth="1"/>
    <col min="3078" max="3078" width="15" customWidth="1"/>
    <col min="3079" max="3079" width="13.44140625" customWidth="1"/>
    <col min="3080" max="3080" width="15" customWidth="1"/>
    <col min="3081" max="3081" width="13.5546875" customWidth="1"/>
    <col min="3082" max="3082" width="12.88671875" customWidth="1"/>
    <col min="3330" max="3330" width="11.88671875" customWidth="1"/>
    <col min="3331" max="3331" width="12.6640625" customWidth="1"/>
    <col min="3332" max="3332" width="13.44140625" customWidth="1"/>
    <col min="3333" max="3333" width="13.33203125" customWidth="1"/>
    <col min="3334" max="3334" width="15" customWidth="1"/>
    <col min="3335" max="3335" width="13.44140625" customWidth="1"/>
    <col min="3336" max="3336" width="15" customWidth="1"/>
    <col min="3337" max="3337" width="13.5546875" customWidth="1"/>
    <col min="3338" max="3338" width="12.88671875" customWidth="1"/>
    <col min="3586" max="3586" width="11.88671875" customWidth="1"/>
    <col min="3587" max="3587" width="12.6640625" customWidth="1"/>
    <col min="3588" max="3588" width="13.44140625" customWidth="1"/>
    <col min="3589" max="3589" width="13.33203125" customWidth="1"/>
    <col min="3590" max="3590" width="15" customWidth="1"/>
    <col min="3591" max="3591" width="13.44140625" customWidth="1"/>
    <col min="3592" max="3592" width="15" customWidth="1"/>
    <col min="3593" max="3593" width="13.5546875" customWidth="1"/>
    <col min="3594" max="3594" width="12.88671875" customWidth="1"/>
    <col min="3842" max="3842" width="11.88671875" customWidth="1"/>
    <col min="3843" max="3843" width="12.6640625" customWidth="1"/>
    <col min="3844" max="3844" width="13.44140625" customWidth="1"/>
    <col min="3845" max="3845" width="13.33203125" customWidth="1"/>
    <col min="3846" max="3846" width="15" customWidth="1"/>
    <col min="3847" max="3847" width="13.44140625" customWidth="1"/>
    <col min="3848" max="3848" width="15" customWidth="1"/>
    <col min="3849" max="3849" width="13.5546875" customWidth="1"/>
    <col min="3850" max="3850" width="12.88671875" customWidth="1"/>
    <col min="4098" max="4098" width="11.88671875" customWidth="1"/>
    <col min="4099" max="4099" width="12.6640625" customWidth="1"/>
    <col min="4100" max="4100" width="13.44140625" customWidth="1"/>
    <col min="4101" max="4101" width="13.33203125" customWidth="1"/>
    <col min="4102" max="4102" width="15" customWidth="1"/>
    <col min="4103" max="4103" width="13.44140625" customWidth="1"/>
    <col min="4104" max="4104" width="15" customWidth="1"/>
    <col min="4105" max="4105" width="13.5546875" customWidth="1"/>
    <col min="4106" max="4106" width="12.88671875" customWidth="1"/>
    <col min="4354" max="4354" width="11.88671875" customWidth="1"/>
    <col min="4355" max="4355" width="12.6640625" customWidth="1"/>
    <col min="4356" max="4356" width="13.44140625" customWidth="1"/>
    <col min="4357" max="4357" width="13.33203125" customWidth="1"/>
    <col min="4358" max="4358" width="15" customWidth="1"/>
    <col min="4359" max="4359" width="13.44140625" customWidth="1"/>
    <col min="4360" max="4360" width="15" customWidth="1"/>
    <col min="4361" max="4361" width="13.5546875" customWidth="1"/>
    <col min="4362" max="4362" width="12.88671875" customWidth="1"/>
    <col min="4610" max="4610" width="11.88671875" customWidth="1"/>
    <col min="4611" max="4611" width="12.6640625" customWidth="1"/>
    <col min="4612" max="4612" width="13.44140625" customWidth="1"/>
    <col min="4613" max="4613" width="13.33203125" customWidth="1"/>
    <col min="4614" max="4614" width="15" customWidth="1"/>
    <col min="4615" max="4615" width="13.44140625" customWidth="1"/>
    <col min="4616" max="4616" width="15" customWidth="1"/>
    <col min="4617" max="4617" width="13.5546875" customWidth="1"/>
    <col min="4618" max="4618" width="12.88671875" customWidth="1"/>
    <col min="4866" max="4866" width="11.88671875" customWidth="1"/>
    <col min="4867" max="4867" width="12.6640625" customWidth="1"/>
    <col min="4868" max="4868" width="13.44140625" customWidth="1"/>
    <col min="4869" max="4869" width="13.33203125" customWidth="1"/>
    <col min="4870" max="4870" width="15" customWidth="1"/>
    <col min="4871" max="4871" width="13.44140625" customWidth="1"/>
    <col min="4872" max="4872" width="15" customWidth="1"/>
    <col min="4873" max="4873" width="13.5546875" customWidth="1"/>
    <col min="4874" max="4874" width="12.88671875" customWidth="1"/>
    <col min="5122" max="5122" width="11.88671875" customWidth="1"/>
    <col min="5123" max="5123" width="12.6640625" customWidth="1"/>
    <col min="5124" max="5124" width="13.44140625" customWidth="1"/>
    <col min="5125" max="5125" width="13.33203125" customWidth="1"/>
    <col min="5126" max="5126" width="15" customWidth="1"/>
    <col min="5127" max="5127" width="13.44140625" customWidth="1"/>
    <col min="5128" max="5128" width="15" customWidth="1"/>
    <col min="5129" max="5129" width="13.5546875" customWidth="1"/>
    <col min="5130" max="5130" width="12.88671875" customWidth="1"/>
    <col min="5378" max="5378" width="11.88671875" customWidth="1"/>
    <col min="5379" max="5379" width="12.6640625" customWidth="1"/>
    <col min="5380" max="5380" width="13.44140625" customWidth="1"/>
    <col min="5381" max="5381" width="13.33203125" customWidth="1"/>
    <col min="5382" max="5382" width="15" customWidth="1"/>
    <col min="5383" max="5383" width="13.44140625" customWidth="1"/>
    <col min="5384" max="5384" width="15" customWidth="1"/>
    <col min="5385" max="5385" width="13.5546875" customWidth="1"/>
    <col min="5386" max="5386" width="12.88671875" customWidth="1"/>
    <col min="5634" max="5634" width="11.88671875" customWidth="1"/>
    <col min="5635" max="5635" width="12.6640625" customWidth="1"/>
    <col min="5636" max="5636" width="13.44140625" customWidth="1"/>
    <col min="5637" max="5637" width="13.33203125" customWidth="1"/>
    <col min="5638" max="5638" width="15" customWidth="1"/>
    <col min="5639" max="5639" width="13.44140625" customWidth="1"/>
    <col min="5640" max="5640" width="15" customWidth="1"/>
    <col min="5641" max="5641" width="13.5546875" customWidth="1"/>
    <col min="5642" max="5642" width="12.88671875" customWidth="1"/>
    <col min="5890" max="5890" width="11.88671875" customWidth="1"/>
    <col min="5891" max="5891" width="12.6640625" customWidth="1"/>
    <col min="5892" max="5892" width="13.44140625" customWidth="1"/>
    <col min="5893" max="5893" width="13.33203125" customWidth="1"/>
    <col min="5894" max="5894" width="15" customWidth="1"/>
    <col min="5895" max="5895" width="13.44140625" customWidth="1"/>
    <col min="5896" max="5896" width="15" customWidth="1"/>
    <col min="5897" max="5897" width="13.5546875" customWidth="1"/>
    <col min="5898" max="5898" width="12.88671875" customWidth="1"/>
    <col min="6146" max="6146" width="11.88671875" customWidth="1"/>
    <col min="6147" max="6147" width="12.6640625" customWidth="1"/>
    <col min="6148" max="6148" width="13.44140625" customWidth="1"/>
    <col min="6149" max="6149" width="13.33203125" customWidth="1"/>
    <col min="6150" max="6150" width="15" customWidth="1"/>
    <col min="6151" max="6151" width="13.44140625" customWidth="1"/>
    <col min="6152" max="6152" width="15" customWidth="1"/>
    <col min="6153" max="6153" width="13.5546875" customWidth="1"/>
    <col min="6154" max="6154" width="12.88671875" customWidth="1"/>
    <col min="6402" max="6402" width="11.88671875" customWidth="1"/>
    <col min="6403" max="6403" width="12.6640625" customWidth="1"/>
    <col min="6404" max="6404" width="13.44140625" customWidth="1"/>
    <col min="6405" max="6405" width="13.33203125" customWidth="1"/>
    <col min="6406" max="6406" width="15" customWidth="1"/>
    <col min="6407" max="6407" width="13.44140625" customWidth="1"/>
    <col min="6408" max="6408" width="15" customWidth="1"/>
    <col min="6409" max="6409" width="13.5546875" customWidth="1"/>
    <col min="6410" max="6410" width="12.88671875" customWidth="1"/>
    <col min="6658" max="6658" width="11.88671875" customWidth="1"/>
    <col min="6659" max="6659" width="12.6640625" customWidth="1"/>
    <col min="6660" max="6660" width="13.44140625" customWidth="1"/>
    <col min="6661" max="6661" width="13.33203125" customWidth="1"/>
    <col min="6662" max="6662" width="15" customWidth="1"/>
    <col min="6663" max="6663" width="13.44140625" customWidth="1"/>
    <col min="6664" max="6664" width="15" customWidth="1"/>
    <col min="6665" max="6665" width="13.5546875" customWidth="1"/>
    <col min="6666" max="6666" width="12.88671875" customWidth="1"/>
    <col min="6914" max="6914" width="11.88671875" customWidth="1"/>
    <col min="6915" max="6915" width="12.6640625" customWidth="1"/>
    <col min="6916" max="6916" width="13.44140625" customWidth="1"/>
    <col min="6917" max="6917" width="13.33203125" customWidth="1"/>
    <col min="6918" max="6918" width="15" customWidth="1"/>
    <col min="6919" max="6919" width="13.44140625" customWidth="1"/>
    <col min="6920" max="6920" width="15" customWidth="1"/>
    <col min="6921" max="6921" width="13.5546875" customWidth="1"/>
    <col min="6922" max="6922" width="12.88671875" customWidth="1"/>
    <col min="7170" max="7170" width="11.88671875" customWidth="1"/>
    <col min="7171" max="7171" width="12.6640625" customWidth="1"/>
    <col min="7172" max="7172" width="13.44140625" customWidth="1"/>
    <col min="7173" max="7173" width="13.33203125" customWidth="1"/>
    <col min="7174" max="7174" width="15" customWidth="1"/>
    <col min="7175" max="7175" width="13.44140625" customWidth="1"/>
    <col min="7176" max="7176" width="15" customWidth="1"/>
    <col min="7177" max="7177" width="13.5546875" customWidth="1"/>
    <col min="7178" max="7178" width="12.88671875" customWidth="1"/>
    <col min="7426" max="7426" width="11.88671875" customWidth="1"/>
    <col min="7427" max="7427" width="12.6640625" customWidth="1"/>
    <col min="7428" max="7428" width="13.44140625" customWidth="1"/>
    <col min="7429" max="7429" width="13.33203125" customWidth="1"/>
    <col min="7430" max="7430" width="15" customWidth="1"/>
    <col min="7431" max="7431" width="13.44140625" customWidth="1"/>
    <col min="7432" max="7432" width="15" customWidth="1"/>
    <col min="7433" max="7433" width="13.5546875" customWidth="1"/>
    <col min="7434" max="7434" width="12.88671875" customWidth="1"/>
    <col min="7682" max="7682" width="11.88671875" customWidth="1"/>
    <col min="7683" max="7683" width="12.6640625" customWidth="1"/>
    <col min="7684" max="7684" width="13.44140625" customWidth="1"/>
    <col min="7685" max="7685" width="13.33203125" customWidth="1"/>
    <col min="7686" max="7686" width="15" customWidth="1"/>
    <col min="7687" max="7687" width="13.44140625" customWidth="1"/>
    <col min="7688" max="7688" width="15" customWidth="1"/>
    <col min="7689" max="7689" width="13.5546875" customWidth="1"/>
    <col min="7690" max="7690" width="12.88671875" customWidth="1"/>
    <col min="7938" max="7938" width="11.88671875" customWidth="1"/>
    <col min="7939" max="7939" width="12.6640625" customWidth="1"/>
    <col min="7940" max="7940" width="13.44140625" customWidth="1"/>
    <col min="7941" max="7941" width="13.33203125" customWidth="1"/>
    <col min="7942" max="7942" width="15" customWidth="1"/>
    <col min="7943" max="7943" width="13.44140625" customWidth="1"/>
    <col min="7944" max="7944" width="15" customWidth="1"/>
    <col min="7945" max="7945" width="13.5546875" customWidth="1"/>
    <col min="7946" max="7946" width="12.88671875" customWidth="1"/>
    <col min="8194" max="8194" width="11.88671875" customWidth="1"/>
    <col min="8195" max="8195" width="12.6640625" customWidth="1"/>
    <col min="8196" max="8196" width="13.44140625" customWidth="1"/>
    <col min="8197" max="8197" width="13.33203125" customWidth="1"/>
    <col min="8198" max="8198" width="15" customWidth="1"/>
    <col min="8199" max="8199" width="13.44140625" customWidth="1"/>
    <col min="8200" max="8200" width="15" customWidth="1"/>
    <col min="8201" max="8201" width="13.5546875" customWidth="1"/>
    <col min="8202" max="8202" width="12.88671875" customWidth="1"/>
    <col min="8450" max="8450" width="11.88671875" customWidth="1"/>
    <col min="8451" max="8451" width="12.6640625" customWidth="1"/>
    <col min="8452" max="8452" width="13.44140625" customWidth="1"/>
    <col min="8453" max="8453" width="13.33203125" customWidth="1"/>
    <col min="8454" max="8454" width="15" customWidth="1"/>
    <col min="8455" max="8455" width="13.44140625" customWidth="1"/>
    <col min="8456" max="8456" width="15" customWidth="1"/>
    <col min="8457" max="8457" width="13.5546875" customWidth="1"/>
    <col min="8458" max="8458" width="12.88671875" customWidth="1"/>
    <col min="8706" max="8706" width="11.88671875" customWidth="1"/>
    <col min="8707" max="8707" width="12.6640625" customWidth="1"/>
    <col min="8708" max="8708" width="13.44140625" customWidth="1"/>
    <col min="8709" max="8709" width="13.33203125" customWidth="1"/>
    <col min="8710" max="8710" width="15" customWidth="1"/>
    <col min="8711" max="8711" width="13.44140625" customWidth="1"/>
    <col min="8712" max="8712" width="15" customWidth="1"/>
    <col min="8713" max="8713" width="13.5546875" customWidth="1"/>
    <col min="8714" max="8714" width="12.88671875" customWidth="1"/>
    <col min="8962" max="8962" width="11.88671875" customWidth="1"/>
    <col min="8963" max="8963" width="12.6640625" customWidth="1"/>
    <col min="8964" max="8964" width="13.44140625" customWidth="1"/>
    <col min="8965" max="8965" width="13.33203125" customWidth="1"/>
    <col min="8966" max="8966" width="15" customWidth="1"/>
    <col min="8967" max="8967" width="13.44140625" customWidth="1"/>
    <col min="8968" max="8968" width="15" customWidth="1"/>
    <col min="8969" max="8969" width="13.5546875" customWidth="1"/>
    <col min="8970" max="8970" width="12.88671875" customWidth="1"/>
    <col min="9218" max="9218" width="11.88671875" customWidth="1"/>
    <col min="9219" max="9219" width="12.6640625" customWidth="1"/>
    <col min="9220" max="9220" width="13.44140625" customWidth="1"/>
    <col min="9221" max="9221" width="13.33203125" customWidth="1"/>
    <col min="9222" max="9222" width="15" customWidth="1"/>
    <col min="9223" max="9223" width="13.44140625" customWidth="1"/>
    <col min="9224" max="9224" width="15" customWidth="1"/>
    <col min="9225" max="9225" width="13.5546875" customWidth="1"/>
    <col min="9226" max="9226" width="12.88671875" customWidth="1"/>
    <col min="9474" max="9474" width="11.88671875" customWidth="1"/>
    <col min="9475" max="9475" width="12.6640625" customWidth="1"/>
    <col min="9476" max="9476" width="13.44140625" customWidth="1"/>
    <col min="9477" max="9477" width="13.33203125" customWidth="1"/>
    <col min="9478" max="9478" width="15" customWidth="1"/>
    <col min="9479" max="9479" width="13.44140625" customWidth="1"/>
    <col min="9480" max="9480" width="15" customWidth="1"/>
    <col min="9481" max="9481" width="13.5546875" customWidth="1"/>
    <col min="9482" max="9482" width="12.88671875" customWidth="1"/>
    <col min="9730" max="9730" width="11.88671875" customWidth="1"/>
    <col min="9731" max="9731" width="12.6640625" customWidth="1"/>
    <col min="9732" max="9732" width="13.44140625" customWidth="1"/>
    <col min="9733" max="9733" width="13.33203125" customWidth="1"/>
    <col min="9734" max="9734" width="15" customWidth="1"/>
    <col min="9735" max="9735" width="13.44140625" customWidth="1"/>
    <col min="9736" max="9736" width="15" customWidth="1"/>
    <col min="9737" max="9737" width="13.5546875" customWidth="1"/>
    <col min="9738" max="9738" width="12.88671875" customWidth="1"/>
    <col min="9986" max="9986" width="11.88671875" customWidth="1"/>
    <col min="9987" max="9987" width="12.6640625" customWidth="1"/>
    <col min="9988" max="9988" width="13.44140625" customWidth="1"/>
    <col min="9989" max="9989" width="13.33203125" customWidth="1"/>
    <col min="9990" max="9990" width="15" customWidth="1"/>
    <col min="9991" max="9991" width="13.44140625" customWidth="1"/>
    <col min="9992" max="9992" width="15" customWidth="1"/>
    <col min="9993" max="9993" width="13.5546875" customWidth="1"/>
    <col min="9994" max="9994" width="12.88671875" customWidth="1"/>
    <col min="10242" max="10242" width="11.88671875" customWidth="1"/>
    <col min="10243" max="10243" width="12.6640625" customWidth="1"/>
    <col min="10244" max="10244" width="13.44140625" customWidth="1"/>
    <col min="10245" max="10245" width="13.33203125" customWidth="1"/>
    <col min="10246" max="10246" width="15" customWidth="1"/>
    <col min="10247" max="10247" width="13.44140625" customWidth="1"/>
    <col min="10248" max="10248" width="15" customWidth="1"/>
    <col min="10249" max="10249" width="13.5546875" customWidth="1"/>
    <col min="10250" max="10250" width="12.88671875" customWidth="1"/>
    <col min="10498" max="10498" width="11.88671875" customWidth="1"/>
    <col min="10499" max="10499" width="12.6640625" customWidth="1"/>
    <col min="10500" max="10500" width="13.44140625" customWidth="1"/>
    <col min="10501" max="10501" width="13.33203125" customWidth="1"/>
    <col min="10502" max="10502" width="15" customWidth="1"/>
    <col min="10503" max="10503" width="13.44140625" customWidth="1"/>
    <col min="10504" max="10504" width="15" customWidth="1"/>
    <col min="10505" max="10505" width="13.5546875" customWidth="1"/>
    <col min="10506" max="10506" width="12.88671875" customWidth="1"/>
    <col min="10754" max="10754" width="11.88671875" customWidth="1"/>
    <col min="10755" max="10755" width="12.6640625" customWidth="1"/>
    <col min="10756" max="10756" width="13.44140625" customWidth="1"/>
    <col min="10757" max="10757" width="13.33203125" customWidth="1"/>
    <col min="10758" max="10758" width="15" customWidth="1"/>
    <col min="10759" max="10759" width="13.44140625" customWidth="1"/>
    <col min="10760" max="10760" width="15" customWidth="1"/>
    <col min="10761" max="10761" width="13.5546875" customWidth="1"/>
    <col min="10762" max="10762" width="12.88671875" customWidth="1"/>
    <col min="11010" max="11010" width="11.88671875" customWidth="1"/>
    <col min="11011" max="11011" width="12.6640625" customWidth="1"/>
    <col min="11012" max="11012" width="13.44140625" customWidth="1"/>
    <col min="11013" max="11013" width="13.33203125" customWidth="1"/>
    <col min="11014" max="11014" width="15" customWidth="1"/>
    <col min="11015" max="11015" width="13.44140625" customWidth="1"/>
    <col min="11016" max="11016" width="15" customWidth="1"/>
    <col min="11017" max="11017" width="13.5546875" customWidth="1"/>
    <col min="11018" max="11018" width="12.88671875" customWidth="1"/>
    <col min="11266" max="11266" width="11.88671875" customWidth="1"/>
    <col min="11267" max="11267" width="12.6640625" customWidth="1"/>
    <col min="11268" max="11268" width="13.44140625" customWidth="1"/>
    <col min="11269" max="11269" width="13.33203125" customWidth="1"/>
    <col min="11270" max="11270" width="15" customWidth="1"/>
    <col min="11271" max="11271" width="13.44140625" customWidth="1"/>
    <col min="11272" max="11272" width="15" customWidth="1"/>
    <col min="11273" max="11273" width="13.5546875" customWidth="1"/>
    <col min="11274" max="11274" width="12.88671875" customWidth="1"/>
    <col min="11522" max="11522" width="11.88671875" customWidth="1"/>
    <col min="11523" max="11523" width="12.6640625" customWidth="1"/>
    <col min="11524" max="11524" width="13.44140625" customWidth="1"/>
    <col min="11525" max="11525" width="13.33203125" customWidth="1"/>
    <col min="11526" max="11526" width="15" customWidth="1"/>
    <col min="11527" max="11527" width="13.44140625" customWidth="1"/>
    <col min="11528" max="11528" width="15" customWidth="1"/>
    <col min="11529" max="11529" width="13.5546875" customWidth="1"/>
    <col min="11530" max="11530" width="12.88671875" customWidth="1"/>
    <col min="11778" max="11778" width="11.88671875" customWidth="1"/>
    <col min="11779" max="11779" width="12.6640625" customWidth="1"/>
    <col min="11780" max="11780" width="13.44140625" customWidth="1"/>
    <col min="11781" max="11781" width="13.33203125" customWidth="1"/>
    <col min="11782" max="11782" width="15" customWidth="1"/>
    <col min="11783" max="11783" width="13.44140625" customWidth="1"/>
    <col min="11784" max="11784" width="15" customWidth="1"/>
    <col min="11785" max="11785" width="13.5546875" customWidth="1"/>
    <col min="11786" max="11786" width="12.88671875" customWidth="1"/>
    <col min="12034" max="12034" width="11.88671875" customWidth="1"/>
    <col min="12035" max="12035" width="12.6640625" customWidth="1"/>
    <col min="12036" max="12036" width="13.44140625" customWidth="1"/>
    <col min="12037" max="12037" width="13.33203125" customWidth="1"/>
    <col min="12038" max="12038" width="15" customWidth="1"/>
    <col min="12039" max="12039" width="13.44140625" customWidth="1"/>
    <col min="12040" max="12040" width="15" customWidth="1"/>
    <col min="12041" max="12041" width="13.5546875" customWidth="1"/>
    <col min="12042" max="12042" width="12.88671875" customWidth="1"/>
    <col min="12290" max="12290" width="11.88671875" customWidth="1"/>
    <col min="12291" max="12291" width="12.6640625" customWidth="1"/>
    <col min="12292" max="12292" width="13.44140625" customWidth="1"/>
    <col min="12293" max="12293" width="13.33203125" customWidth="1"/>
    <col min="12294" max="12294" width="15" customWidth="1"/>
    <col min="12295" max="12295" width="13.44140625" customWidth="1"/>
    <col min="12296" max="12296" width="15" customWidth="1"/>
    <col min="12297" max="12297" width="13.5546875" customWidth="1"/>
    <col min="12298" max="12298" width="12.88671875" customWidth="1"/>
    <col min="12546" max="12546" width="11.88671875" customWidth="1"/>
    <col min="12547" max="12547" width="12.6640625" customWidth="1"/>
    <col min="12548" max="12548" width="13.44140625" customWidth="1"/>
    <col min="12549" max="12549" width="13.33203125" customWidth="1"/>
    <col min="12550" max="12550" width="15" customWidth="1"/>
    <col min="12551" max="12551" width="13.44140625" customWidth="1"/>
    <col min="12552" max="12552" width="15" customWidth="1"/>
    <col min="12553" max="12553" width="13.5546875" customWidth="1"/>
    <col min="12554" max="12554" width="12.88671875" customWidth="1"/>
    <col min="12802" max="12802" width="11.88671875" customWidth="1"/>
    <col min="12803" max="12803" width="12.6640625" customWidth="1"/>
    <col min="12804" max="12804" width="13.44140625" customWidth="1"/>
    <col min="12805" max="12805" width="13.33203125" customWidth="1"/>
    <col min="12806" max="12806" width="15" customWidth="1"/>
    <col min="12807" max="12807" width="13.44140625" customWidth="1"/>
    <col min="12808" max="12808" width="15" customWidth="1"/>
    <col min="12809" max="12809" width="13.5546875" customWidth="1"/>
    <col min="12810" max="12810" width="12.88671875" customWidth="1"/>
    <col min="13058" max="13058" width="11.88671875" customWidth="1"/>
    <col min="13059" max="13059" width="12.6640625" customWidth="1"/>
    <col min="13060" max="13060" width="13.44140625" customWidth="1"/>
    <col min="13061" max="13061" width="13.33203125" customWidth="1"/>
    <col min="13062" max="13062" width="15" customWidth="1"/>
    <col min="13063" max="13063" width="13.44140625" customWidth="1"/>
    <col min="13064" max="13064" width="15" customWidth="1"/>
    <col min="13065" max="13065" width="13.5546875" customWidth="1"/>
    <col min="13066" max="13066" width="12.88671875" customWidth="1"/>
    <col min="13314" max="13314" width="11.88671875" customWidth="1"/>
    <col min="13315" max="13315" width="12.6640625" customWidth="1"/>
    <col min="13316" max="13316" width="13.44140625" customWidth="1"/>
    <col min="13317" max="13317" width="13.33203125" customWidth="1"/>
    <col min="13318" max="13318" width="15" customWidth="1"/>
    <col min="13319" max="13319" width="13.44140625" customWidth="1"/>
    <col min="13320" max="13320" width="15" customWidth="1"/>
    <col min="13321" max="13321" width="13.5546875" customWidth="1"/>
    <col min="13322" max="13322" width="12.88671875" customWidth="1"/>
    <col min="13570" max="13570" width="11.88671875" customWidth="1"/>
    <col min="13571" max="13571" width="12.6640625" customWidth="1"/>
    <col min="13572" max="13572" width="13.44140625" customWidth="1"/>
    <col min="13573" max="13573" width="13.33203125" customWidth="1"/>
    <col min="13574" max="13574" width="15" customWidth="1"/>
    <col min="13575" max="13575" width="13.44140625" customWidth="1"/>
    <col min="13576" max="13576" width="15" customWidth="1"/>
    <col min="13577" max="13577" width="13.5546875" customWidth="1"/>
    <col min="13578" max="13578" width="12.88671875" customWidth="1"/>
    <col min="13826" max="13826" width="11.88671875" customWidth="1"/>
    <col min="13827" max="13827" width="12.6640625" customWidth="1"/>
    <col min="13828" max="13828" width="13.44140625" customWidth="1"/>
    <col min="13829" max="13829" width="13.33203125" customWidth="1"/>
    <col min="13830" max="13830" width="15" customWidth="1"/>
    <col min="13831" max="13831" width="13.44140625" customWidth="1"/>
    <col min="13832" max="13832" width="15" customWidth="1"/>
    <col min="13833" max="13833" width="13.5546875" customWidth="1"/>
    <col min="13834" max="13834" width="12.88671875" customWidth="1"/>
    <col min="14082" max="14082" width="11.88671875" customWidth="1"/>
    <col min="14083" max="14083" width="12.6640625" customWidth="1"/>
    <col min="14084" max="14084" width="13.44140625" customWidth="1"/>
    <col min="14085" max="14085" width="13.33203125" customWidth="1"/>
    <col min="14086" max="14086" width="15" customWidth="1"/>
    <col min="14087" max="14087" width="13.44140625" customWidth="1"/>
    <col min="14088" max="14088" width="15" customWidth="1"/>
    <col min="14089" max="14089" width="13.5546875" customWidth="1"/>
    <col min="14090" max="14090" width="12.88671875" customWidth="1"/>
    <col min="14338" max="14338" width="11.88671875" customWidth="1"/>
    <col min="14339" max="14339" width="12.6640625" customWidth="1"/>
    <col min="14340" max="14340" width="13.44140625" customWidth="1"/>
    <col min="14341" max="14341" width="13.33203125" customWidth="1"/>
    <col min="14342" max="14342" width="15" customWidth="1"/>
    <col min="14343" max="14343" width="13.44140625" customWidth="1"/>
    <col min="14344" max="14344" width="15" customWidth="1"/>
    <col min="14345" max="14345" width="13.5546875" customWidth="1"/>
    <col min="14346" max="14346" width="12.88671875" customWidth="1"/>
    <col min="14594" max="14594" width="11.88671875" customWidth="1"/>
    <col min="14595" max="14595" width="12.6640625" customWidth="1"/>
    <col min="14596" max="14596" width="13.44140625" customWidth="1"/>
    <col min="14597" max="14597" width="13.33203125" customWidth="1"/>
    <col min="14598" max="14598" width="15" customWidth="1"/>
    <col min="14599" max="14599" width="13.44140625" customWidth="1"/>
    <col min="14600" max="14600" width="15" customWidth="1"/>
    <col min="14601" max="14601" width="13.5546875" customWidth="1"/>
    <col min="14602" max="14602" width="12.88671875" customWidth="1"/>
    <col min="14850" max="14850" width="11.88671875" customWidth="1"/>
    <col min="14851" max="14851" width="12.6640625" customWidth="1"/>
    <col min="14852" max="14852" width="13.44140625" customWidth="1"/>
    <col min="14853" max="14853" width="13.33203125" customWidth="1"/>
    <col min="14854" max="14854" width="15" customWidth="1"/>
    <col min="14855" max="14855" width="13.44140625" customWidth="1"/>
    <col min="14856" max="14856" width="15" customWidth="1"/>
    <col min="14857" max="14857" width="13.5546875" customWidth="1"/>
    <col min="14858" max="14858" width="12.88671875" customWidth="1"/>
    <col min="15106" max="15106" width="11.88671875" customWidth="1"/>
    <col min="15107" max="15107" width="12.6640625" customWidth="1"/>
    <col min="15108" max="15108" width="13.44140625" customWidth="1"/>
    <col min="15109" max="15109" width="13.33203125" customWidth="1"/>
    <col min="15110" max="15110" width="15" customWidth="1"/>
    <col min="15111" max="15111" width="13.44140625" customWidth="1"/>
    <col min="15112" max="15112" width="15" customWidth="1"/>
    <col min="15113" max="15113" width="13.5546875" customWidth="1"/>
    <col min="15114" max="15114" width="12.88671875" customWidth="1"/>
    <col min="15362" max="15362" width="11.88671875" customWidth="1"/>
    <col min="15363" max="15363" width="12.6640625" customWidth="1"/>
    <col min="15364" max="15364" width="13.44140625" customWidth="1"/>
    <col min="15365" max="15365" width="13.33203125" customWidth="1"/>
    <col min="15366" max="15366" width="15" customWidth="1"/>
    <col min="15367" max="15367" width="13.44140625" customWidth="1"/>
    <col min="15368" max="15368" width="15" customWidth="1"/>
    <col min="15369" max="15369" width="13.5546875" customWidth="1"/>
    <col min="15370" max="15370" width="12.88671875" customWidth="1"/>
    <col min="15618" max="15618" width="11.88671875" customWidth="1"/>
    <col min="15619" max="15619" width="12.6640625" customWidth="1"/>
    <col min="15620" max="15620" width="13.44140625" customWidth="1"/>
    <col min="15621" max="15621" width="13.33203125" customWidth="1"/>
    <col min="15622" max="15622" width="15" customWidth="1"/>
    <col min="15623" max="15623" width="13.44140625" customWidth="1"/>
    <col min="15624" max="15624" width="15" customWidth="1"/>
    <col min="15625" max="15625" width="13.5546875" customWidth="1"/>
    <col min="15626" max="15626" width="12.88671875" customWidth="1"/>
    <col min="15874" max="15874" width="11.88671875" customWidth="1"/>
    <col min="15875" max="15875" width="12.6640625" customWidth="1"/>
    <col min="15876" max="15876" width="13.44140625" customWidth="1"/>
    <col min="15877" max="15877" width="13.33203125" customWidth="1"/>
    <col min="15878" max="15878" width="15" customWidth="1"/>
    <col min="15879" max="15879" width="13.44140625" customWidth="1"/>
    <col min="15880" max="15880" width="15" customWidth="1"/>
    <col min="15881" max="15881" width="13.5546875" customWidth="1"/>
    <col min="15882" max="15882" width="12.88671875" customWidth="1"/>
    <col min="16130" max="16130" width="11.88671875" customWidth="1"/>
    <col min="16131" max="16131" width="12.6640625" customWidth="1"/>
    <col min="16132" max="16132" width="13.44140625" customWidth="1"/>
    <col min="16133" max="16133" width="13.33203125" customWidth="1"/>
    <col min="16134" max="16134" width="15" customWidth="1"/>
    <col min="16135" max="16135" width="13.44140625" customWidth="1"/>
    <col min="16136" max="16136" width="15" customWidth="1"/>
    <col min="16137" max="16137" width="13.5546875" customWidth="1"/>
    <col min="16138" max="16138" width="12.88671875" customWidth="1"/>
  </cols>
  <sheetData>
    <row r="1" spans="1:63" ht="15.6" x14ac:dyDescent="0.3">
      <c r="A1" s="1"/>
      <c r="B1" s="2"/>
      <c r="C1" s="1"/>
      <c r="D1" s="1"/>
      <c r="E1" s="1"/>
      <c r="F1" s="2"/>
      <c r="G1" s="2"/>
      <c r="H1" s="2"/>
      <c r="I1" s="1"/>
    </row>
    <row r="2" spans="1:63" ht="15.6" x14ac:dyDescent="0.3">
      <c r="A2" s="1" t="s">
        <v>0</v>
      </c>
      <c r="B2" s="3">
        <v>917.22</v>
      </c>
      <c r="C2" s="1"/>
      <c r="D2" s="1"/>
      <c r="E2" s="1"/>
      <c r="F2" s="2"/>
      <c r="G2" s="2"/>
      <c r="H2" s="2"/>
      <c r="I2" s="1"/>
    </row>
    <row r="3" spans="1:63" ht="16.2" thickBot="1" x14ac:dyDescent="0.35">
      <c r="A3" s="88" t="s">
        <v>96</v>
      </c>
      <c r="B3" s="88"/>
      <c r="C3" s="4"/>
      <c r="D3" s="4"/>
      <c r="E3" s="4"/>
      <c r="F3" s="5"/>
      <c r="G3" s="5"/>
      <c r="H3" s="2"/>
      <c r="I3" s="1"/>
    </row>
    <row r="4" spans="1:63" ht="78.599999999999994" thickTop="1" x14ac:dyDescent="0.3">
      <c r="A4" s="6" t="s">
        <v>1</v>
      </c>
      <c r="B4" s="7" t="s">
        <v>2</v>
      </c>
      <c r="C4" s="8" t="s">
        <v>3</v>
      </c>
      <c r="D4" s="9" t="s">
        <v>4</v>
      </c>
      <c r="E4" s="9" t="s">
        <v>5</v>
      </c>
      <c r="F4" s="10" t="s">
        <v>6</v>
      </c>
      <c r="G4" s="10" t="s">
        <v>7</v>
      </c>
      <c r="H4" s="11" t="s">
        <v>8</v>
      </c>
      <c r="I4" s="12" t="s">
        <v>9</v>
      </c>
      <c r="J4" s="13" t="s">
        <v>60</v>
      </c>
      <c r="L4" s="14"/>
      <c r="M4" s="14"/>
      <c r="N4" s="14"/>
    </row>
    <row r="5" spans="1:63" ht="15.6" x14ac:dyDescent="0.3">
      <c r="A5" s="15">
        <v>1</v>
      </c>
      <c r="B5" s="16">
        <v>6.5</v>
      </c>
      <c r="C5" s="20">
        <f>J5-(J5*0.05)</f>
        <v>845.5</v>
      </c>
      <c r="D5" s="17">
        <v>133.4</v>
      </c>
      <c r="E5" s="18">
        <v>0</v>
      </c>
      <c r="F5" s="19">
        <f>(E5*($B$2-C5-D5)+B5*(C5+D5))</f>
        <v>6362.8499999999995</v>
      </c>
      <c r="G5" s="19">
        <f>B5*$B$2</f>
        <v>5961.93</v>
      </c>
      <c r="H5" s="19">
        <f>F5-G5</f>
        <v>400.91999999999916</v>
      </c>
      <c r="I5" s="20">
        <f>$B$2-D5</f>
        <v>783.82</v>
      </c>
      <c r="J5" s="20">
        <v>890</v>
      </c>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row>
    <row r="6" spans="1:63" ht="15.6" x14ac:dyDescent="0.3">
      <c r="A6" s="15">
        <v>2</v>
      </c>
      <c r="B6" s="16">
        <v>6.5</v>
      </c>
      <c r="C6" s="20">
        <f t="shared" ref="C6:C52" si="0">J6-(J6*0.05)</f>
        <v>845.5</v>
      </c>
      <c r="D6" s="23">
        <v>131.6</v>
      </c>
      <c r="E6" s="18">
        <v>0</v>
      </c>
      <c r="F6" s="19">
        <f t="shared" ref="F6:F52" si="1">(E6*($B$2-C6-D6)+B6*(C6+D6))</f>
        <v>6351.1500000000005</v>
      </c>
      <c r="G6" s="19">
        <f t="shared" ref="G6:G52" si="2">B6*$B$2</f>
        <v>5961.93</v>
      </c>
      <c r="H6" s="19">
        <f t="shared" ref="H6:H52" si="3">F6-G6</f>
        <v>389.22000000000025</v>
      </c>
      <c r="I6" s="20">
        <f t="shared" ref="I6:I52" si="4">$B$2-D6</f>
        <v>785.62</v>
      </c>
      <c r="J6" s="20">
        <v>890</v>
      </c>
      <c r="L6" s="14"/>
      <c r="M6" s="14"/>
    </row>
    <row r="7" spans="1:63" ht="15.6" x14ac:dyDescent="0.3">
      <c r="A7" s="15">
        <v>3</v>
      </c>
      <c r="B7" s="16">
        <v>6.5</v>
      </c>
      <c r="C7" s="20">
        <f t="shared" si="0"/>
        <v>811.39499999999998</v>
      </c>
      <c r="D7" s="23">
        <v>130.19999999999999</v>
      </c>
      <c r="E7" s="18">
        <v>0</v>
      </c>
      <c r="F7" s="19">
        <f t="shared" si="1"/>
        <v>6120.3675000000003</v>
      </c>
      <c r="G7" s="19">
        <f t="shared" si="2"/>
        <v>5961.93</v>
      </c>
      <c r="H7" s="19">
        <f t="shared" si="3"/>
        <v>158.4375</v>
      </c>
      <c r="I7" s="20">
        <f t="shared" si="4"/>
        <v>787.02</v>
      </c>
      <c r="J7" s="20">
        <v>854.1</v>
      </c>
      <c r="L7" s="14"/>
      <c r="M7" s="14"/>
    </row>
    <row r="8" spans="1:63" ht="15.6" x14ac:dyDescent="0.3">
      <c r="A8" s="15">
        <v>4</v>
      </c>
      <c r="B8" s="16">
        <v>6.5</v>
      </c>
      <c r="C8" s="20">
        <f t="shared" si="0"/>
        <v>845.5</v>
      </c>
      <c r="D8" s="23">
        <v>128.69999999999999</v>
      </c>
      <c r="E8" s="18">
        <v>0</v>
      </c>
      <c r="F8" s="19">
        <f t="shared" si="1"/>
        <v>6332.3</v>
      </c>
      <c r="G8" s="19">
        <f t="shared" si="2"/>
        <v>5961.93</v>
      </c>
      <c r="H8" s="19">
        <f t="shared" si="3"/>
        <v>370.36999999999989</v>
      </c>
      <c r="I8" s="20">
        <f t="shared" si="4"/>
        <v>788.52</v>
      </c>
      <c r="J8" s="20">
        <v>890</v>
      </c>
      <c r="L8" s="14"/>
      <c r="M8" s="14"/>
    </row>
    <row r="9" spans="1:63" ht="15.6" x14ac:dyDescent="0.3">
      <c r="A9" s="15">
        <v>5</v>
      </c>
      <c r="B9" s="16">
        <v>6.5</v>
      </c>
      <c r="C9" s="20">
        <f t="shared" si="0"/>
        <v>845.5</v>
      </c>
      <c r="D9" s="23">
        <v>127.9</v>
      </c>
      <c r="E9" s="18">
        <v>0</v>
      </c>
      <c r="F9" s="19">
        <f t="shared" si="1"/>
        <v>6327.0999999999995</v>
      </c>
      <c r="G9" s="19">
        <f t="shared" si="2"/>
        <v>5961.93</v>
      </c>
      <c r="H9" s="19">
        <f t="shared" si="3"/>
        <v>365.16999999999916</v>
      </c>
      <c r="I9" s="20">
        <f t="shared" si="4"/>
        <v>789.32</v>
      </c>
      <c r="J9" s="20">
        <v>890</v>
      </c>
      <c r="L9" s="14"/>
      <c r="M9" s="14"/>
    </row>
    <row r="10" spans="1:63" ht="15.6" x14ac:dyDescent="0.3">
      <c r="A10" s="15">
        <v>6</v>
      </c>
      <c r="B10" s="16">
        <v>6.5</v>
      </c>
      <c r="C10" s="20">
        <f t="shared" si="0"/>
        <v>811.39499999999998</v>
      </c>
      <c r="D10" s="23">
        <v>127.2</v>
      </c>
      <c r="E10" s="18">
        <v>0</v>
      </c>
      <c r="F10" s="19">
        <f t="shared" si="1"/>
        <v>6100.8675000000003</v>
      </c>
      <c r="G10" s="19">
        <f t="shared" si="2"/>
        <v>5961.93</v>
      </c>
      <c r="H10" s="19">
        <f t="shared" si="3"/>
        <v>138.9375</v>
      </c>
      <c r="I10" s="20">
        <f t="shared" si="4"/>
        <v>790.02</v>
      </c>
      <c r="J10" s="20">
        <v>854.1</v>
      </c>
      <c r="L10" s="14"/>
      <c r="M10" s="14"/>
    </row>
    <row r="11" spans="1:63" ht="15.6" x14ac:dyDescent="0.3">
      <c r="A11" s="15">
        <v>7</v>
      </c>
      <c r="B11" s="16">
        <v>6.5</v>
      </c>
      <c r="C11" s="20">
        <f t="shared" si="0"/>
        <v>811.3</v>
      </c>
      <c r="D11" s="23">
        <v>126.8</v>
      </c>
      <c r="E11" s="18">
        <v>0</v>
      </c>
      <c r="F11" s="19">
        <f t="shared" si="1"/>
        <v>6097.65</v>
      </c>
      <c r="G11" s="19">
        <f t="shared" si="2"/>
        <v>5961.93</v>
      </c>
      <c r="H11" s="19">
        <f t="shared" si="3"/>
        <v>135.71999999999935</v>
      </c>
      <c r="I11" s="20">
        <f t="shared" si="4"/>
        <v>790.42000000000007</v>
      </c>
      <c r="J11" s="20">
        <v>854</v>
      </c>
      <c r="L11" s="14"/>
      <c r="M11" s="14"/>
    </row>
    <row r="12" spans="1:63" ht="15.6" x14ac:dyDescent="0.3">
      <c r="A12" s="15">
        <v>8</v>
      </c>
      <c r="B12" s="16">
        <v>6.5</v>
      </c>
      <c r="C12" s="20">
        <f t="shared" si="0"/>
        <v>807.5</v>
      </c>
      <c r="D12" s="23">
        <v>126.4</v>
      </c>
      <c r="E12" s="18">
        <v>0</v>
      </c>
      <c r="F12" s="19">
        <f t="shared" si="1"/>
        <v>6070.3499999999995</v>
      </c>
      <c r="G12" s="19">
        <f t="shared" si="2"/>
        <v>5961.93</v>
      </c>
      <c r="H12" s="19">
        <f t="shared" si="3"/>
        <v>108.41999999999916</v>
      </c>
      <c r="I12" s="20">
        <f t="shared" si="4"/>
        <v>790.82</v>
      </c>
      <c r="J12" s="20">
        <v>850</v>
      </c>
      <c r="L12" s="14"/>
      <c r="M12" s="14"/>
    </row>
    <row r="13" spans="1:63" ht="15.6" x14ac:dyDescent="0.3">
      <c r="A13" s="15">
        <v>9</v>
      </c>
      <c r="B13" s="16">
        <v>6.5</v>
      </c>
      <c r="C13" s="20">
        <f t="shared" si="0"/>
        <v>811.3</v>
      </c>
      <c r="D13" s="23">
        <v>126.8</v>
      </c>
      <c r="E13" s="18">
        <v>0</v>
      </c>
      <c r="F13" s="19">
        <f t="shared" si="1"/>
        <v>6097.65</v>
      </c>
      <c r="G13" s="19">
        <f t="shared" si="2"/>
        <v>5961.93</v>
      </c>
      <c r="H13" s="19">
        <f t="shared" si="3"/>
        <v>135.71999999999935</v>
      </c>
      <c r="I13" s="20">
        <f t="shared" si="4"/>
        <v>790.42000000000007</v>
      </c>
      <c r="J13" s="20">
        <v>854</v>
      </c>
      <c r="L13" s="14"/>
      <c r="M13" s="14"/>
    </row>
    <row r="14" spans="1:63" ht="15.6" x14ac:dyDescent="0.3">
      <c r="A14" s="15">
        <v>10</v>
      </c>
      <c r="B14" s="16">
        <v>6.5</v>
      </c>
      <c r="C14" s="20">
        <f t="shared" si="0"/>
        <v>811.39499999999998</v>
      </c>
      <c r="D14" s="23">
        <v>127.1</v>
      </c>
      <c r="E14" s="18">
        <v>0</v>
      </c>
      <c r="F14" s="19">
        <f t="shared" si="1"/>
        <v>6100.2174999999997</v>
      </c>
      <c r="G14" s="19">
        <f t="shared" si="2"/>
        <v>5961.93</v>
      </c>
      <c r="H14" s="19">
        <f t="shared" si="3"/>
        <v>138.28749999999945</v>
      </c>
      <c r="I14" s="20">
        <f t="shared" si="4"/>
        <v>790.12</v>
      </c>
      <c r="J14" s="20">
        <v>854.1</v>
      </c>
      <c r="L14" s="14"/>
      <c r="M14" s="14"/>
    </row>
    <row r="15" spans="1:63" ht="15.6" x14ac:dyDescent="0.3">
      <c r="A15" s="15">
        <v>11</v>
      </c>
      <c r="B15" s="16">
        <v>6.5</v>
      </c>
      <c r="C15" s="20">
        <f t="shared" si="0"/>
        <v>845.5</v>
      </c>
      <c r="D15" s="23">
        <v>129.4</v>
      </c>
      <c r="E15" s="18">
        <v>0</v>
      </c>
      <c r="F15" s="19">
        <f t="shared" si="1"/>
        <v>6336.8499999999995</v>
      </c>
      <c r="G15" s="19">
        <f t="shared" si="2"/>
        <v>5961.93</v>
      </c>
      <c r="H15" s="19">
        <f t="shared" si="3"/>
        <v>374.91999999999916</v>
      </c>
      <c r="I15" s="20">
        <f t="shared" si="4"/>
        <v>787.82</v>
      </c>
      <c r="J15" s="20">
        <v>890</v>
      </c>
      <c r="L15" s="14"/>
      <c r="M15" s="14"/>
    </row>
    <row r="16" spans="1:63" ht="15.6" x14ac:dyDescent="0.3">
      <c r="A16" s="15">
        <v>12</v>
      </c>
      <c r="B16" s="16">
        <v>6.5</v>
      </c>
      <c r="C16" s="20">
        <f t="shared" si="0"/>
        <v>869.25</v>
      </c>
      <c r="D16" s="23">
        <v>131.6</v>
      </c>
      <c r="E16" s="18">
        <v>5.4489999999999998</v>
      </c>
      <c r="F16" s="19">
        <f t="shared" si="1"/>
        <v>6049.8251300000011</v>
      </c>
      <c r="G16" s="19">
        <f t="shared" si="2"/>
        <v>5961.93</v>
      </c>
      <c r="H16" s="19">
        <f t="shared" si="3"/>
        <v>87.89513000000079</v>
      </c>
      <c r="I16" s="20">
        <f t="shared" si="4"/>
        <v>785.62</v>
      </c>
      <c r="J16" s="20">
        <v>915</v>
      </c>
      <c r="L16" s="14"/>
      <c r="M16" s="14"/>
    </row>
    <row r="17" spans="1:13" ht="15.6" x14ac:dyDescent="0.3">
      <c r="A17" s="15">
        <v>13</v>
      </c>
      <c r="B17" s="16">
        <v>6.5</v>
      </c>
      <c r="C17" s="20">
        <f t="shared" si="0"/>
        <v>811.39499999999998</v>
      </c>
      <c r="D17" s="23">
        <v>134.19999999999999</v>
      </c>
      <c r="E17" s="18">
        <v>5.4489999999999998</v>
      </c>
      <c r="F17" s="19">
        <f t="shared" si="1"/>
        <v>5991.7521250000009</v>
      </c>
      <c r="G17" s="19">
        <f t="shared" si="2"/>
        <v>5961.93</v>
      </c>
      <c r="H17" s="19">
        <f t="shared" si="3"/>
        <v>29.822125000000597</v>
      </c>
      <c r="I17" s="20">
        <f t="shared" si="4"/>
        <v>783.02</v>
      </c>
      <c r="J17" s="20">
        <v>854.1</v>
      </c>
      <c r="L17" s="14"/>
      <c r="M17" s="14"/>
    </row>
    <row r="18" spans="1:13" ht="15.6" x14ac:dyDescent="0.3">
      <c r="A18" s="15">
        <v>14</v>
      </c>
      <c r="B18" s="16">
        <v>6.5</v>
      </c>
      <c r="C18" s="20">
        <f t="shared" si="0"/>
        <v>845.5</v>
      </c>
      <c r="D18" s="23">
        <v>136.80000000000001</v>
      </c>
      <c r="E18" s="18">
        <v>5.4489999999999998</v>
      </c>
      <c r="F18" s="19">
        <f t="shared" si="1"/>
        <v>6030.3290799999995</v>
      </c>
      <c r="G18" s="19">
        <f t="shared" si="2"/>
        <v>5961.93</v>
      </c>
      <c r="H18" s="19">
        <f t="shared" si="3"/>
        <v>68.39907999999923</v>
      </c>
      <c r="I18" s="20">
        <f t="shared" si="4"/>
        <v>780.42000000000007</v>
      </c>
      <c r="J18" s="20">
        <v>890</v>
      </c>
      <c r="L18" s="14"/>
      <c r="M18" s="14"/>
    </row>
    <row r="19" spans="1:13" ht="15.6" x14ac:dyDescent="0.3">
      <c r="A19" s="15">
        <v>15</v>
      </c>
      <c r="B19" s="16">
        <v>6.5</v>
      </c>
      <c r="C19" s="20">
        <f t="shared" si="0"/>
        <v>811.39499999999998</v>
      </c>
      <c r="D19" s="23">
        <v>147.9</v>
      </c>
      <c r="E19" s="18">
        <v>5.4489999999999998</v>
      </c>
      <c r="F19" s="19">
        <f t="shared" si="1"/>
        <v>6006.1508249999997</v>
      </c>
      <c r="G19" s="19">
        <f t="shared" si="2"/>
        <v>5961.93</v>
      </c>
      <c r="H19" s="19">
        <f t="shared" si="3"/>
        <v>44.220824999999422</v>
      </c>
      <c r="I19" s="20">
        <f t="shared" si="4"/>
        <v>769.32</v>
      </c>
      <c r="J19" s="20">
        <v>854.1</v>
      </c>
      <c r="L19" s="14"/>
      <c r="M19" s="14"/>
    </row>
    <row r="20" spans="1:13" ht="15.6" x14ac:dyDescent="0.3">
      <c r="A20" s="15">
        <v>16</v>
      </c>
      <c r="B20" s="16">
        <v>6.5</v>
      </c>
      <c r="C20" s="20">
        <f t="shared" si="0"/>
        <v>811.3</v>
      </c>
      <c r="D20" s="23">
        <v>159.1</v>
      </c>
      <c r="E20" s="18">
        <v>5.4489999999999998</v>
      </c>
      <c r="F20" s="19">
        <f t="shared" si="1"/>
        <v>6017.8221800000001</v>
      </c>
      <c r="G20" s="19">
        <f t="shared" si="2"/>
        <v>5961.93</v>
      </c>
      <c r="H20" s="19">
        <f t="shared" si="3"/>
        <v>55.892179999999826</v>
      </c>
      <c r="I20" s="20">
        <f t="shared" si="4"/>
        <v>758.12</v>
      </c>
      <c r="J20" s="20">
        <v>854</v>
      </c>
      <c r="L20" s="14"/>
      <c r="M20" s="14"/>
    </row>
    <row r="21" spans="1:13" ht="15.6" x14ac:dyDescent="0.3">
      <c r="A21" s="15">
        <v>17</v>
      </c>
      <c r="B21" s="16">
        <v>6.5</v>
      </c>
      <c r="C21" s="20">
        <f t="shared" si="0"/>
        <v>760</v>
      </c>
      <c r="D21" s="23">
        <v>163.19999999999999</v>
      </c>
      <c r="E21" s="18">
        <v>5.4489999999999998</v>
      </c>
      <c r="F21" s="19">
        <f t="shared" si="1"/>
        <v>5968.2149800000007</v>
      </c>
      <c r="G21" s="19">
        <f t="shared" si="2"/>
        <v>5961.93</v>
      </c>
      <c r="H21" s="19">
        <f t="shared" si="3"/>
        <v>6.2849800000003597</v>
      </c>
      <c r="I21" s="20">
        <f t="shared" si="4"/>
        <v>754.02</v>
      </c>
      <c r="J21" s="20">
        <v>800</v>
      </c>
      <c r="L21" s="14"/>
      <c r="M21" s="14"/>
    </row>
    <row r="22" spans="1:13" ht="15.6" x14ac:dyDescent="0.3">
      <c r="A22" s="15">
        <v>18</v>
      </c>
      <c r="B22" s="16">
        <v>6.5</v>
      </c>
      <c r="C22" s="20">
        <f t="shared" si="0"/>
        <v>811.3</v>
      </c>
      <c r="D22" s="23">
        <v>167.3</v>
      </c>
      <c r="E22" s="18">
        <v>0</v>
      </c>
      <c r="F22" s="19">
        <f t="shared" si="1"/>
        <v>6360.9</v>
      </c>
      <c r="G22" s="19">
        <f t="shared" si="2"/>
        <v>5961.93</v>
      </c>
      <c r="H22" s="19">
        <f t="shared" si="3"/>
        <v>398.96999999999935</v>
      </c>
      <c r="I22" s="20">
        <f t="shared" si="4"/>
        <v>749.92000000000007</v>
      </c>
      <c r="J22" s="20">
        <v>854</v>
      </c>
      <c r="L22" s="14"/>
      <c r="M22" s="14"/>
    </row>
    <row r="23" spans="1:13" ht="15.6" x14ac:dyDescent="0.3">
      <c r="A23" s="15">
        <v>19</v>
      </c>
      <c r="B23" s="16">
        <v>6.5</v>
      </c>
      <c r="C23" s="20">
        <f t="shared" si="0"/>
        <v>760</v>
      </c>
      <c r="D23" s="23">
        <v>168.3</v>
      </c>
      <c r="E23" s="18">
        <v>0</v>
      </c>
      <c r="F23" s="19">
        <f t="shared" si="1"/>
        <v>6033.95</v>
      </c>
      <c r="G23" s="19">
        <f t="shared" si="2"/>
        <v>5961.93</v>
      </c>
      <c r="H23" s="19">
        <f t="shared" si="3"/>
        <v>72.019999999999527</v>
      </c>
      <c r="I23" s="20">
        <f t="shared" si="4"/>
        <v>748.92000000000007</v>
      </c>
      <c r="J23" s="20">
        <v>800</v>
      </c>
      <c r="L23" s="14"/>
      <c r="M23" s="14"/>
    </row>
    <row r="24" spans="1:13" ht="15.6" x14ac:dyDescent="0.3">
      <c r="A24" s="15">
        <v>20</v>
      </c>
      <c r="B24" s="16">
        <v>6.5</v>
      </c>
      <c r="C24" s="20">
        <f t="shared" si="0"/>
        <v>760</v>
      </c>
      <c r="D24" s="23">
        <v>169.3</v>
      </c>
      <c r="E24" s="18">
        <v>0</v>
      </c>
      <c r="F24" s="19">
        <f t="shared" si="1"/>
        <v>6040.45</v>
      </c>
      <c r="G24" s="19">
        <f t="shared" si="2"/>
        <v>5961.93</v>
      </c>
      <c r="H24" s="19">
        <f t="shared" si="3"/>
        <v>78.519999999999527</v>
      </c>
      <c r="I24" s="20">
        <f t="shared" si="4"/>
        <v>747.92000000000007</v>
      </c>
      <c r="J24" s="20">
        <v>800</v>
      </c>
      <c r="L24" s="14"/>
      <c r="M24" s="14"/>
    </row>
    <row r="25" spans="1:13" ht="15.6" x14ac:dyDescent="0.3">
      <c r="A25" s="15">
        <v>21</v>
      </c>
      <c r="B25" s="16">
        <v>6.5</v>
      </c>
      <c r="C25" s="20">
        <f t="shared" si="0"/>
        <v>807.5</v>
      </c>
      <c r="D25" s="23">
        <v>167.7</v>
      </c>
      <c r="E25" s="18">
        <v>0</v>
      </c>
      <c r="F25" s="19">
        <f t="shared" si="1"/>
        <v>6338.8</v>
      </c>
      <c r="G25" s="19">
        <f t="shared" si="2"/>
        <v>5961.93</v>
      </c>
      <c r="H25" s="19">
        <f t="shared" si="3"/>
        <v>376.86999999999989</v>
      </c>
      <c r="I25" s="20">
        <f t="shared" si="4"/>
        <v>749.52</v>
      </c>
      <c r="J25" s="20">
        <v>850</v>
      </c>
      <c r="L25" s="14"/>
      <c r="M25" s="14"/>
    </row>
    <row r="26" spans="1:13" ht="15.6" x14ac:dyDescent="0.3">
      <c r="A26" s="15">
        <v>22</v>
      </c>
      <c r="B26" s="16">
        <v>6.5</v>
      </c>
      <c r="C26" s="20">
        <f t="shared" si="0"/>
        <v>811.39499999999998</v>
      </c>
      <c r="D26" s="23">
        <v>166.1</v>
      </c>
      <c r="E26" s="18">
        <v>0</v>
      </c>
      <c r="F26" s="19">
        <f t="shared" si="1"/>
        <v>6353.7174999999997</v>
      </c>
      <c r="G26" s="19">
        <f t="shared" si="2"/>
        <v>5961.93</v>
      </c>
      <c r="H26" s="19">
        <f t="shared" si="3"/>
        <v>391.78749999999945</v>
      </c>
      <c r="I26" s="20">
        <f t="shared" si="4"/>
        <v>751.12</v>
      </c>
      <c r="J26" s="20">
        <v>854.1</v>
      </c>
      <c r="L26" s="14"/>
      <c r="M26" s="14"/>
    </row>
    <row r="27" spans="1:13" ht="15.6" x14ac:dyDescent="0.3">
      <c r="A27" s="15">
        <v>23</v>
      </c>
      <c r="B27" s="16">
        <v>6.5</v>
      </c>
      <c r="C27" s="20">
        <f t="shared" si="0"/>
        <v>805.6</v>
      </c>
      <c r="D27" s="23">
        <v>160.69999999999999</v>
      </c>
      <c r="E27" s="18">
        <v>0</v>
      </c>
      <c r="F27" s="19">
        <f t="shared" si="1"/>
        <v>6280.95</v>
      </c>
      <c r="G27" s="19">
        <f t="shared" si="2"/>
        <v>5961.93</v>
      </c>
      <c r="H27" s="19">
        <f t="shared" si="3"/>
        <v>319.01999999999953</v>
      </c>
      <c r="I27" s="20">
        <f t="shared" si="4"/>
        <v>756.52</v>
      </c>
      <c r="J27" s="20">
        <v>848</v>
      </c>
      <c r="L27" s="14"/>
      <c r="M27" s="14"/>
    </row>
    <row r="28" spans="1:13" ht="15.6" x14ac:dyDescent="0.3">
      <c r="A28" s="15">
        <v>24</v>
      </c>
      <c r="B28" s="16">
        <v>6.5</v>
      </c>
      <c r="C28" s="20">
        <f t="shared" si="0"/>
        <v>712.5</v>
      </c>
      <c r="D28" s="23">
        <v>155.4</v>
      </c>
      <c r="E28" s="18">
        <v>0</v>
      </c>
      <c r="F28" s="19">
        <f t="shared" si="1"/>
        <v>5641.3499999999995</v>
      </c>
      <c r="G28" s="19">
        <f t="shared" si="2"/>
        <v>5961.93</v>
      </c>
      <c r="H28" s="19">
        <f t="shared" si="3"/>
        <v>-320.58000000000084</v>
      </c>
      <c r="I28" s="20">
        <f t="shared" si="4"/>
        <v>761.82</v>
      </c>
      <c r="J28" s="20">
        <v>750</v>
      </c>
      <c r="L28" s="14"/>
      <c r="M28" s="14"/>
    </row>
    <row r="29" spans="1:13" ht="15.6" x14ac:dyDescent="0.3">
      <c r="A29" s="15">
        <v>25</v>
      </c>
      <c r="B29" s="16">
        <v>6.5</v>
      </c>
      <c r="C29" s="20">
        <f t="shared" si="0"/>
        <v>712.5</v>
      </c>
      <c r="D29" s="23">
        <v>159.5</v>
      </c>
      <c r="E29" s="18">
        <v>0</v>
      </c>
      <c r="F29" s="19">
        <f t="shared" si="1"/>
        <v>5668</v>
      </c>
      <c r="G29" s="19">
        <f t="shared" si="2"/>
        <v>5961.93</v>
      </c>
      <c r="H29" s="19">
        <f t="shared" si="3"/>
        <v>-293.93000000000029</v>
      </c>
      <c r="I29" s="20">
        <f t="shared" si="4"/>
        <v>757.72</v>
      </c>
      <c r="J29" s="20">
        <v>750</v>
      </c>
      <c r="L29" s="14"/>
      <c r="M29" s="14"/>
    </row>
    <row r="30" spans="1:13" ht="15.6" x14ac:dyDescent="0.3">
      <c r="A30" s="15">
        <v>26</v>
      </c>
      <c r="B30" s="16">
        <v>6.5</v>
      </c>
      <c r="C30" s="20">
        <f t="shared" si="0"/>
        <v>665</v>
      </c>
      <c r="D30" s="23">
        <v>163.69999999999999</v>
      </c>
      <c r="E30" s="18">
        <v>0</v>
      </c>
      <c r="F30" s="19">
        <f t="shared" si="1"/>
        <v>5386.55</v>
      </c>
      <c r="G30" s="19">
        <f t="shared" si="2"/>
        <v>5961.93</v>
      </c>
      <c r="H30" s="19">
        <f t="shared" si="3"/>
        <v>-575.38000000000011</v>
      </c>
      <c r="I30" s="20">
        <f t="shared" si="4"/>
        <v>753.52</v>
      </c>
      <c r="J30" s="20">
        <v>700</v>
      </c>
      <c r="L30" s="14"/>
      <c r="M30" s="14"/>
    </row>
    <row r="31" spans="1:13" ht="15.6" x14ac:dyDescent="0.3">
      <c r="A31" s="15">
        <v>27</v>
      </c>
      <c r="B31" s="16">
        <v>6.5</v>
      </c>
      <c r="C31" s="20">
        <f t="shared" si="0"/>
        <v>665</v>
      </c>
      <c r="D31" s="23">
        <v>167.2</v>
      </c>
      <c r="E31" s="18">
        <v>0</v>
      </c>
      <c r="F31" s="19">
        <f t="shared" si="1"/>
        <v>5409.3</v>
      </c>
      <c r="G31" s="19">
        <f t="shared" si="2"/>
        <v>5961.93</v>
      </c>
      <c r="H31" s="19">
        <f t="shared" si="3"/>
        <v>-552.63000000000011</v>
      </c>
      <c r="I31" s="20">
        <f t="shared" si="4"/>
        <v>750.02</v>
      </c>
      <c r="J31" s="20">
        <v>700</v>
      </c>
      <c r="L31" s="14"/>
      <c r="M31" s="14"/>
    </row>
    <row r="32" spans="1:13" ht="15.6" x14ac:dyDescent="0.3">
      <c r="A32" s="15">
        <v>28</v>
      </c>
      <c r="B32" s="16">
        <v>6.5</v>
      </c>
      <c r="C32" s="20">
        <f t="shared" si="0"/>
        <v>665</v>
      </c>
      <c r="D32" s="23">
        <v>170.8</v>
      </c>
      <c r="E32" s="18">
        <v>0</v>
      </c>
      <c r="F32" s="19">
        <f t="shared" si="1"/>
        <v>5432.7</v>
      </c>
      <c r="G32" s="19">
        <f t="shared" si="2"/>
        <v>5961.93</v>
      </c>
      <c r="H32" s="19">
        <f t="shared" si="3"/>
        <v>-529.23000000000047</v>
      </c>
      <c r="I32" s="20">
        <f t="shared" si="4"/>
        <v>746.42000000000007</v>
      </c>
      <c r="J32" s="20">
        <v>700</v>
      </c>
      <c r="L32" s="14"/>
      <c r="M32" s="14"/>
    </row>
    <row r="33" spans="1:13" ht="15.6" x14ac:dyDescent="0.3">
      <c r="A33" s="15">
        <v>29</v>
      </c>
      <c r="B33" s="16">
        <v>6.5</v>
      </c>
      <c r="C33" s="20">
        <f t="shared" si="0"/>
        <v>712.5</v>
      </c>
      <c r="D33" s="23">
        <v>171.4</v>
      </c>
      <c r="E33" s="18">
        <v>0</v>
      </c>
      <c r="F33" s="19">
        <f t="shared" si="1"/>
        <v>5745.3499999999995</v>
      </c>
      <c r="G33" s="19">
        <f t="shared" si="2"/>
        <v>5961.93</v>
      </c>
      <c r="H33" s="19">
        <f t="shared" si="3"/>
        <v>-216.58000000000084</v>
      </c>
      <c r="I33" s="20">
        <f t="shared" si="4"/>
        <v>745.82</v>
      </c>
      <c r="J33" s="20">
        <v>750</v>
      </c>
      <c r="L33" s="14"/>
      <c r="M33" s="14"/>
    </row>
    <row r="34" spans="1:13" ht="15.6" x14ac:dyDescent="0.3">
      <c r="A34" s="15">
        <v>30</v>
      </c>
      <c r="B34" s="16">
        <v>6.5</v>
      </c>
      <c r="C34" s="20">
        <f t="shared" si="0"/>
        <v>617.5</v>
      </c>
      <c r="D34" s="23">
        <v>171.9</v>
      </c>
      <c r="E34" s="18">
        <v>0</v>
      </c>
      <c r="F34" s="19">
        <f t="shared" si="1"/>
        <v>5131.0999999999995</v>
      </c>
      <c r="G34" s="19">
        <f t="shared" si="2"/>
        <v>5961.93</v>
      </c>
      <c r="H34" s="19">
        <f t="shared" si="3"/>
        <v>-830.83000000000084</v>
      </c>
      <c r="I34" s="20">
        <f t="shared" si="4"/>
        <v>745.32</v>
      </c>
      <c r="J34" s="20">
        <v>650</v>
      </c>
      <c r="L34" s="14"/>
      <c r="M34" s="14"/>
    </row>
    <row r="35" spans="1:13" ht="15.6" x14ac:dyDescent="0.3">
      <c r="A35" s="15">
        <v>31</v>
      </c>
      <c r="B35" s="16">
        <v>6.5</v>
      </c>
      <c r="C35" s="20">
        <f t="shared" si="0"/>
        <v>811.39499999999998</v>
      </c>
      <c r="D35" s="23">
        <v>172</v>
      </c>
      <c r="E35" s="18">
        <v>5.4489999999999998</v>
      </c>
      <c r="F35" s="19">
        <f t="shared" si="1"/>
        <v>6031.4799250000005</v>
      </c>
      <c r="G35" s="19">
        <f t="shared" si="2"/>
        <v>5961.93</v>
      </c>
      <c r="H35" s="19">
        <f t="shared" si="3"/>
        <v>69.549925000000258</v>
      </c>
      <c r="I35" s="20">
        <f t="shared" si="4"/>
        <v>745.22</v>
      </c>
      <c r="J35" s="20">
        <v>854.1</v>
      </c>
      <c r="L35" s="14"/>
      <c r="M35" s="14"/>
    </row>
    <row r="36" spans="1:13" ht="15.6" x14ac:dyDescent="0.3">
      <c r="A36" s="15">
        <v>32</v>
      </c>
      <c r="B36" s="16">
        <v>6.5</v>
      </c>
      <c r="C36" s="20">
        <f t="shared" si="0"/>
        <v>811.39499999999998</v>
      </c>
      <c r="D36" s="23">
        <v>172.2</v>
      </c>
      <c r="E36" s="18">
        <v>5.4489999999999998</v>
      </c>
      <c r="F36" s="19">
        <f t="shared" si="1"/>
        <v>6031.690125000001</v>
      </c>
      <c r="G36" s="19">
        <f t="shared" si="2"/>
        <v>5961.93</v>
      </c>
      <c r="H36" s="19">
        <f t="shared" si="3"/>
        <v>69.760125000000698</v>
      </c>
      <c r="I36" s="20">
        <f t="shared" si="4"/>
        <v>745.02</v>
      </c>
      <c r="J36" s="20">
        <v>854.1</v>
      </c>
      <c r="L36" s="14"/>
      <c r="M36" s="14"/>
    </row>
    <row r="37" spans="1:13" ht="15.6" x14ac:dyDescent="0.3">
      <c r="A37" s="15">
        <v>33</v>
      </c>
      <c r="B37" s="16">
        <v>6.5</v>
      </c>
      <c r="C37" s="20">
        <f t="shared" si="0"/>
        <v>811.39499999999998</v>
      </c>
      <c r="D37" s="23">
        <v>168.7</v>
      </c>
      <c r="E37" s="18">
        <v>5.4489999999999998</v>
      </c>
      <c r="F37" s="19">
        <f t="shared" si="1"/>
        <v>6028.011625000001</v>
      </c>
      <c r="G37" s="19">
        <f t="shared" si="2"/>
        <v>5961.93</v>
      </c>
      <c r="H37" s="19">
        <f t="shared" si="3"/>
        <v>66.081625000000713</v>
      </c>
      <c r="I37" s="20">
        <f t="shared" si="4"/>
        <v>748.52</v>
      </c>
      <c r="J37" s="20">
        <v>854.1</v>
      </c>
      <c r="L37" s="14"/>
      <c r="M37" s="14"/>
    </row>
    <row r="38" spans="1:13" ht="15.6" x14ac:dyDescent="0.3">
      <c r="A38" s="15">
        <v>34</v>
      </c>
      <c r="B38" s="16">
        <v>6.5</v>
      </c>
      <c r="C38" s="20">
        <f t="shared" si="0"/>
        <v>811.39499999999998</v>
      </c>
      <c r="D38" s="23">
        <v>165.2</v>
      </c>
      <c r="E38" s="18">
        <v>5.4489999999999998</v>
      </c>
      <c r="F38" s="19">
        <f t="shared" si="1"/>
        <v>6024.333125000001</v>
      </c>
      <c r="G38" s="19">
        <f t="shared" si="2"/>
        <v>5961.93</v>
      </c>
      <c r="H38" s="19">
        <f t="shared" si="3"/>
        <v>62.403125000000728</v>
      </c>
      <c r="I38" s="20">
        <f t="shared" si="4"/>
        <v>752.02</v>
      </c>
      <c r="J38" s="20">
        <v>854.1</v>
      </c>
      <c r="L38" s="14"/>
      <c r="M38" s="14"/>
    </row>
    <row r="39" spans="1:13" ht="15.6" x14ac:dyDescent="0.3">
      <c r="A39" s="15">
        <v>35</v>
      </c>
      <c r="B39" s="16">
        <v>6.5</v>
      </c>
      <c r="C39" s="20">
        <f t="shared" si="0"/>
        <v>900.6</v>
      </c>
      <c r="D39" s="23">
        <v>166.8</v>
      </c>
      <c r="E39" s="18">
        <v>5.4489999999999998</v>
      </c>
      <c r="F39" s="19">
        <f t="shared" si="1"/>
        <v>6119.7691800000002</v>
      </c>
      <c r="G39" s="19">
        <f t="shared" si="2"/>
        <v>5961.93</v>
      </c>
      <c r="H39" s="19">
        <f t="shared" si="3"/>
        <v>157.83917999999994</v>
      </c>
      <c r="I39" s="20">
        <f t="shared" si="4"/>
        <v>750.42000000000007</v>
      </c>
      <c r="J39" s="20">
        <v>948</v>
      </c>
      <c r="L39" s="14"/>
      <c r="M39" s="14"/>
    </row>
    <row r="40" spans="1:13" ht="15.6" x14ac:dyDescent="0.3">
      <c r="A40" s="15">
        <v>36</v>
      </c>
      <c r="B40" s="16">
        <v>6.5</v>
      </c>
      <c r="C40" s="20">
        <f t="shared" si="0"/>
        <v>937.17499999999995</v>
      </c>
      <c r="D40" s="23">
        <v>168.3</v>
      </c>
      <c r="E40" s="18">
        <v>5.4489999999999998</v>
      </c>
      <c r="F40" s="19">
        <f t="shared" si="1"/>
        <v>6159.7860049999999</v>
      </c>
      <c r="G40" s="19">
        <f t="shared" si="2"/>
        <v>5961.93</v>
      </c>
      <c r="H40" s="19">
        <f t="shared" si="3"/>
        <v>197.85600499999964</v>
      </c>
      <c r="I40" s="20">
        <f t="shared" si="4"/>
        <v>748.92000000000007</v>
      </c>
      <c r="J40" s="20">
        <v>986.5</v>
      </c>
      <c r="L40" s="14"/>
      <c r="M40" s="14"/>
    </row>
    <row r="41" spans="1:13" ht="15.6" x14ac:dyDescent="0.3">
      <c r="A41" s="15">
        <v>37</v>
      </c>
      <c r="B41" s="16">
        <v>6.5</v>
      </c>
      <c r="C41" s="20">
        <f t="shared" si="0"/>
        <v>1428.325</v>
      </c>
      <c r="D41" s="23">
        <v>165.5</v>
      </c>
      <c r="E41" s="18">
        <v>5.4489999999999998</v>
      </c>
      <c r="F41" s="19">
        <f t="shared" si="1"/>
        <v>6673.0418550000013</v>
      </c>
      <c r="G41" s="19">
        <f t="shared" si="2"/>
        <v>5961.93</v>
      </c>
      <c r="H41" s="19">
        <f t="shared" si="3"/>
        <v>711.11185500000101</v>
      </c>
      <c r="I41" s="20">
        <f t="shared" si="4"/>
        <v>751.72</v>
      </c>
      <c r="J41" s="20">
        <v>1503.5</v>
      </c>
      <c r="L41" s="14"/>
      <c r="M41" s="14"/>
    </row>
    <row r="42" spans="1:13" ht="15.6" x14ac:dyDescent="0.3">
      <c r="A42" s="15">
        <v>38</v>
      </c>
      <c r="B42" s="16">
        <v>6.5</v>
      </c>
      <c r="C42" s="20">
        <f t="shared" si="0"/>
        <v>1121.95</v>
      </c>
      <c r="D42" s="23">
        <v>162.80000000000001</v>
      </c>
      <c r="E42" s="18">
        <v>5.4489999999999998</v>
      </c>
      <c r="F42" s="19">
        <f t="shared" si="1"/>
        <v>6348.2040299999999</v>
      </c>
      <c r="G42" s="19">
        <f t="shared" si="2"/>
        <v>5961.93</v>
      </c>
      <c r="H42" s="19">
        <f t="shared" si="3"/>
        <v>386.27402999999958</v>
      </c>
      <c r="I42" s="20">
        <f t="shared" si="4"/>
        <v>754.42000000000007</v>
      </c>
      <c r="J42" s="20">
        <v>1181</v>
      </c>
      <c r="L42" s="14"/>
      <c r="M42" s="14"/>
    </row>
    <row r="43" spans="1:13" ht="15.6" x14ac:dyDescent="0.3">
      <c r="A43" s="15">
        <v>39</v>
      </c>
      <c r="B43" s="16">
        <v>6.5</v>
      </c>
      <c r="C43" s="20">
        <f t="shared" si="0"/>
        <v>893.09500000000003</v>
      </c>
      <c r="D43" s="23">
        <v>160.19999999999999</v>
      </c>
      <c r="E43" s="18">
        <v>5.4489999999999998</v>
      </c>
      <c r="F43" s="19">
        <f t="shared" si="1"/>
        <v>6104.9448250000005</v>
      </c>
      <c r="G43" s="19">
        <f t="shared" si="2"/>
        <v>5961.93</v>
      </c>
      <c r="H43" s="19">
        <f t="shared" si="3"/>
        <v>143.0148250000002</v>
      </c>
      <c r="I43" s="20">
        <f t="shared" si="4"/>
        <v>757.02</v>
      </c>
      <c r="J43" s="20">
        <v>940.1</v>
      </c>
      <c r="L43" s="14"/>
      <c r="M43" s="14"/>
    </row>
    <row r="44" spans="1:13" ht="15.6" x14ac:dyDescent="0.3">
      <c r="A44" s="15">
        <v>40</v>
      </c>
      <c r="B44" s="16">
        <v>6.5</v>
      </c>
      <c r="C44" s="20">
        <f t="shared" si="0"/>
        <v>845.5</v>
      </c>
      <c r="D44" s="23">
        <v>157.5</v>
      </c>
      <c r="E44" s="18">
        <v>5.4489999999999998</v>
      </c>
      <c r="F44" s="19">
        <f t="shared" si="1"/>
        <v>6052.0847800000001</v>
      </c>
      <c r="G44" s="19">
        <f t="shared" si="2"/>
        <v>5961.93</v>
      </c>
      <c r="H44" s="19">
        <f t="shared" si="3"/>
        <v>90.154779999999846</v>
      </c>
      <c r="I44" s="20">
        <f t="shared" si="4"/>
        <v>759.72</v>
      </c>
      <c r="J44" s="20">
        <v>890</v>
      </c>
      <c r="L44" s="14"/>
      <c r="M44" s="14"/>
    </row>
    <row r="45" spans="1:13" ht="15.6" x14ac:dyDescent="0.3">
      <c r="A45" s="15">
        <v>41</v>
      </c>
      <c r="B45" s="16">
        <v>6.5</v>
      </c>
      <c r="C45" s="20">
        <f t="shared" si="0"/>
        <v>811.39499999999998</v>
      </c>
      <c r="D45" s="23">
        <v>158.19999999999999</v>
      </c>
      <c r="E45" s="18">
        <v>5.4489999999999998</v>
      </c>
      <c r="F45" s="19">
        <f t="shared" si="1"/>
        <v>6016.976125000001</v>
      </c>
      <c r="G45" s="19">
        <f t="shared" si="2"/>
        <v>5961.93</v>
      </c>
      <c r="H45" s="19">
        <f t="shared" si="3"/>
        <v>55.046125000000757</v>
      </c>
      <c r="I45" s="20">
        <f t="shared" si="4"/>
        <v>759.02</v>
      </c>
      <c r="J45" s="20">
        <v>854.1</v>
      </c>
      <c r="L45" s="14"/>
      <c r="M45" s="14"/>
    </row>
    <row r="46" spans="1:13" ht="15.6" x14ac:dyDescent="0.3">
      <c r="A46" s="15">
        <v>42</v>
      </c>
      <c r="B46" s="16">
        <v>6.5</v>
      </c>
      <c r="C46" s="20">
        <f t="shared" si="0"/>
        <v>811.3</v>
      </c>
      <c r="D46" s="23">
        <v>159</v>
      </c>
      <c r="E46" s="18">
        <v>5.4489999999999998</v>
      </c>
      <c r="F46" s="19">
        <f t="shared" si="1"/>
        <v>6017.7170800000004</v>
      </c>
      <c r="G46" s="19">
        <f t="shared" si="2"/>
        <v>5961.93</v>
      </c>
      <c r="H46" s="19">
        <f t="shared" si="3"/>
        <v>55.78708000000006</v>
      </c>
      <c r="I46" s="20">
        <f t="shared" si="4"/>
        <v>758.22</v>
      </c>
      <c r="J46" s="20">
        <v>854</v>
      </c>
      <c r="L46" s="14"/>
      <c r="M46" s="14"/>
    </row>
    <row r="47" spans="1:13" ht="15.6" x14ac:dyDescent="0.3">
      <c r="A47" s="15">
        <v>43</v>
      </c>
      <c r="B47" s="16">
        <v>6.5</v>
      </c>
      <c r="C47" s="20">
        <f t="shared" si="0"/>
        <v>711.55</v>
      </c>
      <c r="D47" s="23">
        <v>156.1</v>
      </c>
      <c r="E47" s="18">
        <v>5.4489999999999998</v>
      </c>
      <c r="F47" s="19">
        <f t="shared" si="1"/>
        <v>5909.8319300000003</v>
      </c>
      <c r="G47" s="19">
        <f t="shared" si="2"/>
        <v>5961.93</v>
      </c>
      <c r="H47" s="19">
        <f t="shared" si="3"/>
        <v>-52.098070000000007</v>
      </c>
      <c r="I47" s="20">
        <f t="shared" si="4"/>
        <v>761.12</v>
      </c>
      <c r="J47" s="20">
        <v>749</v>
      </c>
      <c r="L47" s="14"/>
      <c r="M47" s="14"/>
    </row>
    <row r="48" spans="1:13" ht="15.6" x14ac:dyDescent="0.3">
      <c r="A48" s="15">
        <v>44</v>
      </c>
      <c r="B48" s="16">
        <v>6.5</v>
      </c>
      <c r="C48" s="20">
        <f t="shared" si="0"/>
        <v>617.5</v>
      </c>
      <c r="D48" s="23">
        <v>153.30000000000001</v>
      </c>
      <c r="E48" s="18">
        <v>5.4489999999999998</v>
      </c>
      <c r="F48" s="19">
        <f t="shared" si="1"/>
        <v>5808.0425800000003</v>
      </c>
      <c r="G48" s="19">
        <f t="shared" si="2"/>
        <v>5961.93</v>
      </c>
      <c r="H48" s="19">
        <f t="shared" si="3"/>
        <v>-153.88742000000002</v>
      </c>
      <c r="I48" s="20">
        <f t="shared" si="4"/>
        <v>763.92000000000007</v>
      </c>
      <c r="J48" s="20">
        <v>650</v>
      </c>
      <c r="L48" s="14"/>
      <c r="M48" s="14"/>
    </row>
    <row r="49" spans="1:13" ht="15.6" x14ac:dyDescent="0.3">
      <c r="A49" s="15">
        <v>45</v>
      </c>
      <c r="B49" s="16">
        <v>6.5</v>
      </c>
      <c r="C49" s="20">
        <f t="shared" si="0"/>
        <v>570</v>
      </c>
      <c r="D49" s="23">
        <v>149.80000000000001</v>
      </c>
      <c r="E49" s="18">
        <v>5.4489999999999998</v>
      </c>
      <c r="F49" s="19">
        <f t="shared" si="1"/>
        <v>5754.4415799999997</v>
      </c>
      <c r="G49" s="19">
        <f t="shared" si="2"/>
        <v>5961.93</v>
      </c>
      <c r="H49" s="19">
        <f t="shared" si="3"/>
        <v>-207.48842000000059</v>
      </c>
      <c r="I49" s="20">
        <f t="shared" si="4"/>
        <v>767.42000000000007</v>
      </c>
      <c r="J49" s="20">
        <v>600</v>
      </c>
      <c r="L49" s="14"/>
      <c r="M49" s="14"/>
    </row>
    <row r="50" spans="1:13" ht="15.6" x14ac:dyDescent="0.3">
      <c r="A50" s="15">
        <v>46</v>
      </c>
      <c r="B50" s="16">
        <v>6.5</v>
      </c>
      <c r="C50" s="20">
        <f t="shared" si="0"/>
        <v>550.04999999999995</v>
      </c>
      <c r="D50" s="23">
        <v>146.19999999999999</v>
      </c>
      <c r="E50" s="18">
        <v>5.4489999999999998</v>
      </c>
      <c r="F50" s="19">
        <f t="shared" si="1"/>
        <v>5729.6905300000008</v>
      </c>
      <c r="G50" s="19">
        <f t="shared" si="2"/>
        <v>5961.93</v>
      </c>
      <c r="H50" s="19">
        <f t="shared" si="3"/>
        <v>-232.23946999999953</v>
      </c>
      <c r="I50" s="20">
        <f t="shared" si="4"/>
        <v>771.02</v>
      </c>
      <c r="J50" s="20">
        <v>579</v>
      </c>
      <c r="L50" s="14"/>
      <c r="M50" s="14"/>
    </row>
    <row r="51" spans="1:13" ht="15.6" x14ac:dyDescent="0.3">
      <c r="A51" s="15">
        <v>47</v>
      </c>
      <c r="B51" s="16">
        <v>6.5</v>
      </c>
      <c r="C51" s="20">
        <f t="shared" si="0"/>
        <v>617.5</v>
      </c>
      <c r="D51" s="23">
        <v>142</v>
      </c>
      <c r="E51" s="18">
        <v>5.4489999999999998</v>
      </c>
      <c r="F51" s="19">
        <f t="shared" si="1"/>
        <v>5796.1662800000004</v>
      </c>
      <c r="G51" s="19">
        <f t="shared" si="2"/>
        <v>5961.93</v>
      </c>
      <c r="H51" s="19">
        <f t="shared" si="3"/>
        <v>-165.76371999999992</v>
      </c>
      <c r="I51" s="20">
        <f t="shared" si="4"/>
        <v>775.22</v>
      </c>
      <c r="J51" s="20">
        <v>650</v>
      </c>
      <c r="L51" s="14"/>
      <c r="M51" s="14"/>
    </row>
    <row r="52" spans="1:13" ht="15.6" x14ac:dyDescent="0.3">
      <c r="A52" s="15">
        <v>48</v>
      </c>
      <c r="B52" s="16">
        <v>6.5</v>
      </c>
      <c r="C52" s="20">
        <f t="shared" si="0"/>
        <v>475</v>
      </c>
      <c r="D52" s="23">
        <v>137.69999999999999</v>
      </c>
      <c r="E52" s="18">
        <v>5.4489999999999998</v>
      </c>
      <c r="F52" s="19">
        <f t="shared" si="1"/>
        <v>5641.8794800000005</v>
      </c>
      <c r="G52" s="19">
        <f t="shared" si="2"/>
        <v>5961.93</v>
      </c>
      <c r="H52" s="19">
        <f t="shared" si="3"/>
        <v>-320.05051999999978</v>
      </c>
      <c r="I52" s="20">
        <f t="shared" si="4"/>
        <v>779.52</v>
      </c>
      <c r="J52" s="20">
        <v>500</v>
      </c>
      <c r="L52" s="14"/>
      <c r="M52" s="14"/>
    </row>
    <row r="53" spans="1:13" ht="16.2" thickBot="1" x14ac:dyDescent="0.35">
      <c r="A53" s="25" t="s">
        <v>10</v>
      </c>
      <c r="B53" s="26"/>
      <c r="C53" s="26"/>
      <c r="D53" s="26"/>
      <c r="E53" s="27">
        <f>SUM(E5:E52)</f>
        <v>130.77599999999998</v>
      </c>
      <c r="F53" s="28">
        <f>SUM(F5:F52)</f>
        <v>288432.65538000007</v>
      </c>
      <c r="G53" s="29">
        <f>SUM(G5:G52)</f>
        <v>286172.63999999978</v>
      </c>
      <c r="H53" s="30">
        <f>F53-G53</f>
        <v>2260.0153800002881</v>
      </c>
      <c r="I53" s="31"/>
      <c r="J53" s="20"/>
      <c r="L53" s="14"/>
      <c r="M53" s="14"/>
    </row>
    <row r="54" spans="1:13" ht="16.2" thickTop="1" x14ac:dyDescent="0.3">
      <c r="A54" s="33"/>
      <c r="B54" s="34"/>
      <c r="C54" s="34"/>
      <c r="D54" s="34"/>
      <c r="E54" s="35"/>
      <c r="F54" s="36"/>
      <c r="G54" s="37"/>
      <c r="H54" s="38"/>
      <c r="I54" s="39"/>
      <c r="J54" s="40"/>
    </row>
    <row r="55" spans="1:13" ht="15.6" x14ac:dyDescent="0.3">
      <c r="A55" s="89" t="s">
        <v>11</v>
      </c>
      <c r="B55" s="90"/>
      <c r="C55" s="90"/>
      <c r="D55" s="90"/>
      <c r="E55" s="90"/>
      <c r="F55" s="90"/>
      <c r="G55" s="90"/>
      <c r="H55" s="90"/>
    </row>
    <row r="56" spans="1:13" ht="15.6" x14ac:dyDescent="0.3">
      <c r="A56" s="1"/>
      <c r="B56" s="66" t="s">
        <v>97</v>
      </c>
      <c r="C56" s="66"/>
      <c r="D56" s="66"/>
      <c r="E56" s="66"/>
      <c r="F56" s="66"/>
      <c r="G56" s="66"/>
      <c r="H56" s="66"/>
    </row>
    <row r="57" spans="1:13" ht="15.6" x14ac:dyDescent="0.3">
      <c r="A57" s="1"/>
      <c r="B57" s="43" t="s">
        <v>98</v>
      </c>
      <c r="C57" s="44"/>
      <c r="D57" s="1"/>
      <c r="E57" s="2"/>
      <c r="F57" s="2"/>
      <c r="G57" s="2"/>
      <c r="H57" s="1"/>
    </row>
    <row r="58" spans="1:13" ht="15.6" x14ac:dyDescent="0.3">
      <c r="A58" s="1"/>
      <c r="B58" s="45" t="s">
        <v>100</v>
      </c>
      <c r="C58" s="44"/>
      <c r="D58" s="1"/>
      <c r="E58" s="2"/>
      <c r="F58" s="2"/>
      <c r="G58" s="2"/>
      <c r="H58" s="1"/>
    </row>
    <row r="59" spans="1:13" ht="15.6" x14ac:dyDescent="0.3">
      <c r="B59" s="45" t="s">
        <v>101</v>
      </c>
      <c r="C59" s="1"/>
      <c r="D59" s="1"/>
      <c r="E59" s="2"/>
      <c r="F59" s="2"/>
      <c r="G59" s="2"/>
      <c r="H59" s="1"/>
      <c r="J59" s="46"/>
      <c r="K59" s="46"/>
    </row>
    <row r="60" spans="1:13" ht="15.6" x14ac:dyDescent="0.3">
      <c r="B60" s="45" t="s">
        <v>99</v>
      </c>
      <c r="C60" s="1"/>
      <c r="D60" s="1"/>
      <c r="E60" s="2"/>
      <c r="F60" s="2"/>
      <c r="G60" s="2"/>
      <c r="H60" s="1"/>
    </row>
    <row r="61" spans="1:13" ht="15.6" x14ac:dyDescent="0.3">
      <c r="B61" s="89" t="s">
        <v>92</v>
      </c>
      <c r="C61" s="89"/>
      <c r="D61" s="89"/>
      <c r="E61" s="89"/>
      <c r="F61" s="89"/>
      <c r="G61" s="89"/>
      <c r="H61" s="89"/>
      <c r="I61" s="89"/>
    </row>
  </sheetData>
  <mergeCells count="3">
    <mergeCell ref="A3:B3"/>
    <mergeCell ref="A55:H55"/>
    <mergeCell ref="B61:I61"/>
  </mergeCells>
  <conditionalFormatting sqref="F5:F52">
    <cfRule type="expression" priority="1" stopIfTrue="1">
      <formula>-1</formula>
    </cfRule>
  </conditionalFormatting>
  <conditionalFormatting sqref="A53:I54">
    <cfRule type="colorScale" priority="2">
      <colorScale>
        <cfvo type="min"/>
        <cfvo type="percent" val="100"/>
        <color rgb="FFFF7128"/>
        <color rgb="FFFFEF9C"/>
      </colorScale>
    </cfRule>
  </conditionalFormatting>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61"/>
  <sheetViews>
    <sheetView topLeftCell="A13" workbookViewId="0">
      <selection activeCell="L62" sqref="L62"/>
    </sheetView>
  </sheetViews>
  <sheetFormatPr defaultRowHeight="14.4" x14ac:dyDescent="0.3"/>
  <cols>
    <col min="2" max="2" width="11.88671875" customWidth="1"/>
    <col min="3" max="3" width="12.6640625" customWidth="1"/>
    <col min="4" max="4" width="13.44140625" customWidth="1"/>
    <col min="5" max="5" width="13.33203125" customWidth="1"/>
    <col min="6" max="6" width="15" style="50" customWidth="1"/>
    <col min="7" max="7" width="13.44140625" style="50" customWidth="1"/>
    <col min="8" max="8" width="15" style="50" customWidth="1"/>
    <col min="9" max="9" width="13.5546875" customWidth="1"/>
    <col min="10" max="10" width="12.88671875" customWidth="1"/>
    <col min="258" max="258" width="11.88671875" customWidth="1"/>
    <col min="259" max="259" width="12.6640625" customWidth="1"/>
    <col min="260" max="260" width="13.44140625" customWidth="1"/>
    <col min="261" max="261" width="13.33203125" customWidth="1"/>
    <col min="262" max="262" width="15" customWidth="1"/>
    <col min="263" max="263" width="13.44140625" customWidth="1"/>
    <col min="264" max="264" width="15" customWidth="1"/>
    <col min="265" max="265" width="13.5546875" customWidth="1"/>
    <col min="266" max="266" width="12.88671875" customWidth="1"/>
    <col min="514" max="514" width="11.88671875" customWidth="1"/>
    <col min="515" max="515" width="12.6640625" customWidth="1"/>
    <col min="516" max="516" width="13.44140625" customWidth="1"/>
    <col min="517" max="517" width="13.33203125" customWidth="1"/>
    <col min="518" max="518" width="15" customWidth="1"/>
    <col min="519" max="519" width="13.44140625" customWidth="1"/>
    <col min="520" max="520" width="15" customWidth="1"/>
    <col min="521" max="521" width="13.5546875" customWidth="1"/>
    <col min="522" max="522" width="12.88671875" customWidth="1"/>
    <col min="770" max="770" width="11.88671875" customWidth="1"/>
    <col min="771" max="771" width="12.6640625" customWidth="1"/>
    <col min="772" max="772" width="13.44140625" customWidth="1"/>
    <col min="773" max="773" width="13.33203125" customWidth="1"/>
    <col min="774" max="774" width="15" customWidth="1"/>
    <col min="775" max="775" width="13.44140625" customWidth="1"/>
    <col min="776" max="776" width="15" customWidth="1"/>
    <col min="777" max="777" width="13.5546875" customWidth="1"/>
    <col min="778" max="778" width="12.88671875" customWidth="1"/>
    <col min="1026" max="1026" width="11.88671875" customWidth="1"/>
    <col min="1027" max="1027" width="12.6640625" customWidth="1"/>
    <col min="1028" max="1028" width="13.44140625" customWidth="1"/>
    <col min="1029" max="1029" width="13.33203125" customWidth="1"/>
    <col min="1030" max="1030" width="15" customWidth="1"/>
    <col min="1031" max="1031" width="13.44140625" customWidth="1"/>
    <col min="1032" max="1032" width="15" customWidth="1"/>
    <col min="1033" max="1033" width="13.5546875" customWidth="1"/>
    <col min="1034" max="1034" width="12.88671875" customWidth="1"/>
    <col min="1282" max="1282" width="11.88671875" customWidth="1"/>
    <col min="1283" max="1283" width="12.6640625" customWidth="1"/>
    <col min="1284" max="1284" width="13.44140625" customWidth="1"/>
    <col min="1285" max="1285" width="13.33203125" customWidth="1"/>
    <col min="1286" max="1286" width="15" customWidth="1"/>
    <col min="1287" max="1287" width="13.44140625" customWidth="1"/>
    <col min="1288" max="1288" width="15" customWidth="1"/>
    <col min="1289" max="1289" width="13.5546875" customWidth="1"/>
    <col min="1290" max="1290" width="12.88671875" customWidth="1"/>
    <col min="1538" max="1538" width="11.88671875" customWidth="1"/>
    <col min="1539" max="1539" width="12.6640625" customWidth="1"/>
    <col min="1540" max="1540" width="13.44140625" customWidth="1"/>
    <col min="1541" max="1541" width="13.33203125" customWidth="1"/>
    <col min="1542" max="1542" width="15" customWidth="1"/>
    <col min="1543" max="1543" width="13.44140625" customWidth="1"/>
    <col min="1544" max="1544" width="15" customWidth="1"/>
    <col min="1545" max="1545" width="13.5546875" customWidth="1"/>
    <col min="1546" max="1546" width="12.88671875" customWidth="1"/>
    <col min="1794" max="1794" width="11.88671875" customWidth="1"/>
    <col min="1795" max="1795" width="12.6640625" customWidth="1"/>
    <col min="1796" max="1796" width="13.44140625" customWidth="1"/>
    <col min="1797" max="1797" width="13.33203125" customWidth="1"/>
    <col min="1798" max="1798" width="15" customWidth="1"/>
    <col min="1799" max="1799" width="13.44140625" customWidth="1"/>
    <col min="1800" max="1800" width="15" customWidth="1"/>
    <col min="1801" max="1801" width="13.5546875" customWidth="1"/>
    <col min="1802" max="1802" width="12.88671875" customWidth="1"/>
    <col min="2050" max="2050" width="11.88671875" customWidth="1"/>
    <col min="2051" max="2051" width="12.6640625" customWidth="1"/>
    <col min="2052" max="2052" width="13.44140625" customWidth="1"/>
    <col min="2053" max="2053" width="13.33203125" customWidth="1"/>
    <col min="2054" max="2054" width="15" customWidth="1"/>
    <col min="2055" max="2055" width="13.44140625" customWidth="1"/>
    <col min="2056" max="2056" width="15" customWidth="1"/>
    <col min="2057" max="2057" width="13.5546875" customWidth="1"/>
    <col min="2058" max="2058" width="12.88671875" customWidth="1"/>
    <col min="2306" max="2306" width="11.88671875" customWidth="1"/>
    <col min="2307" max="2307" width="12.6640625" customWidth="1"/>
    <col min="2308" max="2308" width="13.44140625" customWidth="1"/>
    <col min="2309" max="2309" width="13.33203125" customWidth="1"/>
    <col min="2310" max="2310" width="15" customWidth="1"/>
    <col min="2311" max="2311" width="13.44140625" customWidth="1"/>
    <col min="2312" max="2312" width="15" customWidth="1"/>
    <col min="2313" max="2313" width="13.5546875" customWidth="1"/>
    <col min="2314" max="2314" width="12.88671875" customWidth="1"/>
    <col min="2562" max="2562" width="11.88671875" customWidth="1"/>
    <col min="2563" max="2563" width="12.6640625" customWidth="1"/>
    <col min="2564" max="2564" width="13.44140625" customWidth="1"/>
    <col min="2565" max="2565" width="13.33203125" customWidth="1"/>
    <col min="2566" max="2566" width="15" customWidth="1"/>
    <col min="2567" max="2567" width="13.44140625" customWidth="1"/>
    <col min="2568" max="2568" width="15" customWidth="1"/>
    <col min="2569" max="2569" width="13.5546875" customWidth="1"/>
    <col min="2570" max="2570" width="12.88671875" customWidth="1"/>
    <col min="2818" max="2818" width="11.88671875" customWidth="1"/>
    <col min="2819" max="2819" width="12.6640625" customWidth="1"/>
    <col min="2820" max="2820" width="13.44140625" customWidth="1"/>
    <col min="2821" max="2821" width="13.33203125" customWidth="1"/>
    <col min="2822" max="2822" width="15" customWidth="1"/>
    <col min="2823" max="2823" width="13.44140625" customWidth="1"/>
    <col min="2824" max="2824" width="15" customWidth="1"/>
    <col min="2825" max="2825" width="13.5546875" customWidth="1"/>
    <col min="2826" max="2826" width="12.88671875" customWidth="1"/>
    <col min="3074" max="3074" width="11.88671875" customWidth="1"/>
    <col min="3075" max="3075" width="12.6640625" customWidth="1"/>
    <col min="3076" max="3076" width="13.44140625" customWidth="1"/>
    <col min="3077" max="3077" width="13.33203125" customWidth="1"/>
    <col min="3078" max="3078" width="15" customWidth="1"/>
    <col min="3079" max="3079" width="13.44140625" customWidth="1"/>
    <col min="3080" max="3080" width="15" customWidth="1"/>
    <col min="3081" max="3081" width="13.5546875" customWidth="1"/>
    <col min="3082" max="3082" width="12.88671875" customWidth="1"/>
    <col min="3330" max="3330" width="11.88671875" customWidth="1"/>
    <col min="3331" max="3331" width="12.6640625" customWidth="1"/>
    <col min="3332" max="3332" width="13.44140625" customWidth="1"/>
    <col min="3333" max="3333" width="13.33203125" customWidth="1"/>
    <col min="3334" max="3334" width="15" customWidth="1"/>
    <col min="3335" max="3335" width="13.44140625" customWidth="1"/>
    <col min="3336" max="3336" width="15" customWidth="1"/>
    <col min="3337" max="3337" width="13.5546875" customWidth="1"/>
    <col min="3338" max="3338" width="12.88671875" customWidth="1"/>
    <col min="3586" max="3586" width="11.88671875" customWidth="1"/>
    <col min="3587" max="3587" width="12.6640625" customWidth="1"/>
    <col min="3588" max="3588" width="13.44140625" customWidth="1"/>
    <col min="3589" max="3589" width="13.33203125" customWidth="1"/>
    <col min="3590" max="3590" width="15" customWidth="1"/>
    <col min="3591" max="3591" width="13.44140625" customWidth="1"/>
    <col min="3592" max="3592" width="15" customWidth="1"/>
    <col min="3593" max="3593" width="13.5546875" customWidth="1"/>
    <col min="3594" max="3594" width="12.88671875" customWidth="1"/>
    <col min="3842" max="3842" width="11.88671875" customWidth="1"/>
    <col min="3843" max="3843" width="12.6640625" customWidth="1"/>
    <col min="3844" max="3844" width="13.44140625" customWidth="1"/>
    <col min="3845" max="3845" width="13.33203125" customWidth="1"/>
    <col min="3846" max="3846" width="15" customWidth="1"/>
    <col min="3847" max="3847" width="13.44140625" customWidth="1"/>
    <col min="3848" max="3848" width="15" customWidth="1"/>
    <col min="3849" max="3849" width="13.5546875" customWidth="1"/>
    <col min="3850" max="3850" width="12.88671875" customWidth="1"/>
    <col min="4098" max="4098" width="11.88671875" customWidth="1"/>
    <col min="4099" max="4099" width="12.6640625" customWidth="1"/>
    <col min="4100" max="4100" width="13.44140625" customWidth="1"/>
    <col min="4101" max="4101" width="13.33203125" customWidth="1"/>
    <col min="4102" max="4102" width="15" customWidth="1"/>
    <col min="4103" max="4103" width="13.44140625" customWidth="1"/>
    <col min="4104" max="4104" width="15" customWidth="1"/>
    <col min="4105" max="4105" width="13.5546875" customWidth="1"/>
    <col min="4106" max="4106" width="12.88671875" customWidth="1"/>
    <col min="4354" max="4354" width="11.88671875" customWidth="1"/>
    <col min="4355" max="4355" width="12.6640625" customWidth="1"/>
    <col min="4356" max="4356" width="13.44140625" customWidth="1"/>
    <col min="4357" max="4357" width="13.33203125" customWidth="1"/>
    <col min="4358" max="4358" width="15" customWidth="1"/>
    <col min="4359" max="4359" width="13.44140625" customWidth="1"/>
    <col min="4360" max="4360" width="15" customWidth="1"/>
    <col min="4361" max="4361" width="13.5546875" customWidth="1"/>
    <col min="4362" max="4362" width="12.88671875" customWidth="1"/>
    <col min="4610" max="4610" width="11.88671875" customWidth="1"/>
    <col min="4611" max="4611" width="12.6640625" customWidth="1"/>
    <col min="4612" max="4612" width="13.44140625" customWidth="1"/>
    <col min="4613" max="4613" width="13.33203125" customWidth="1"/>
    <col min="4614" max="4614" width="15" customWidth="1"/>
    <col min="4615" max="4615" width="13.44140625" customWidth="1"/>
    <col min="4616" max="4616" width="15" customWidth="1"/>
    <col min="4617" max="4617" width="13.5546875" customWidth="1"/>
    <col min="4618" max="4618" width="12.88671875" customWidth="1"/>
    <col min="4866" max="4866" width="11.88671875" customWidth="1"/>
    <col min="4867" max="4867" width="12.6640625" customWidth="1"/>
    <col min="4868" max="4868" width="13.44140625" customWidth="1"/>
    <col min="4869" max="4869" width="13.33203125" customWidth="1"/>
    <col min="4870" max="4870" width="15" customWidth="1"/>
    <col min="4871" max="4871" width="13.44140625" customWidth="1"/>
    <col min="4872" max="4872" width="15" customWidth="1"/>
    <col min="4873" max="4873" width="13.5546875" customWidth="1"/>
    <col min="4874" max="4874" width="12.88671875" customWidth="1"/>
    <col min="5122" max="5122" width="11.88671875" customWidth="1"/>
    <col min="5123" max="5123" width="12.6640625" customWidth="1"/>
    <col min="5124" max="5124" width="13.44140625" customWidth="1"/>
    <col min="5125" max="5125" width="13.33203125" customWidth="1"/>
    <col min="5126" max="5126" width="15" customWidth="1"/>
    <col min="5127" max="5127" width="13.44140625" customWidth="1"/>
    <col min="5128" max="5128" width="15" customWidth="1"/>
    <col min="5129" max="5129" width="13.5546875" customWidth="1"/>
    <col min="5130" max="5130" width="12.88671875" customWidth="1"/>
    <col min="5378" max="5378" width="11.88671875" customWidth="1"/>
    <col min="5379" max="5379" width="12.6640625" customWidth="1"/>
    <col min="5380" max="5380" width="13.44140625" customWidth="1"/>
    <col min="5381" max="5381" width="13.33203125" customWidth="1"/>
    <col min="5382" max="5382" width="15" customWidth="1"/>
    <col min="5383" max="5383" width="13.44140625" customWidth="1"/>
    <col min="5384" max="5384" width="15" customWidth="1"/>
    <col min="5385" max="5385" width="13.5546875" customWidth="1"/>
    <col min="5386" max="5386" width="12.88671875" customWidth="1"/>
    <col min="5634" max="5634" width="11.88671875" customWidth="1"/>
    <col min="5635" max="5635" width="12.6640625" customWidth="1"/>
    <col min="5636" max="5636" width="13.44140625" customWidth="1"/>
    <col min="5637" max="5637" width="13.33203125" customWidth="1"/>
    <col min="5638" max="5638" width="15" customWidth="1"/>
    <col min="5639" max="5639" width="13.44140625" customWidth="1"/>
    <col min="5640" max="5640" width="15" customWidth="1"/>
    <col min="5641" max="5641" width="13.5546875" customWidth="1"/>
    <col min="5642" max="5642" width="12.88671875" customWidth="1"/>
    <col min="5890" max="5890" width="11.88671875" customWidth="1"/>
    <col min="5891" max="5891" width="12.6640625" customWidth="1"/>
    <col min="5892" max="5892" width="13.44140625" customWidth="1"/>
    <col min="5893" max="5893" width="13.33203125" customWidth="1"/>
    <col min="5894" max="5894" width="15" customWidth="1"/>
    <col min="5895" max="5895" width="13.44140625" customWidth="1"/>
    <col min="5896" max="5896" width="15" customWidth="1"/>
    <col min="5897" max="5897" width="13.5546875" customWidth="1"/>
    <col min="5898" max="5898" width="12.88671875" customWidth="1"/>
    <col min="6146" max="6146" width="11.88671875" customWidth="1"/>
    <col min="6147" max="6147" width="12.6640625" customWidth="1"/>
    <col min="6148" max="6148" width="13.44140625" customWidth="1"/>
    <col min="6149" max="6149" width="13.33203125" customWidth="1"/>
    <col min="6150" max="6150" width="15" customWidth="1"/>
    <col min="6151" max="6151" width="13.44140625" customWidth="1"/>
    <col min="6152" max="6152" width="15" customWidth="1"/>
    <col min="6153" max="6153" width="13.5546875" customWidth="1"/>
    <col min="6154" max="6154" width="12.88671875" customWidth="1"/>
    <col min="6402" max="6402" width="11.88671875" customWidth="1"/>
    <col min="6403" max="6403" width="12.6640625" customWidth="1"/>
    <col min="6404" max="6404" width="13.44140625" customWidth="1"/>
    <col min="6405" max="6405" width="13.33203125" customWidth="1"/>
    <col min="6406" max="6406" width="15" customWidth="1"/>
    <col min="6407" max="6407" width="13.44140625" customWidth="1"/>
    <col min="6408" max="6408" width="15" customWidth="1"/>
    <col min="6409" max="6409" width="13.5546875" customWidth="1"/>
    <col min="6410" max="6410" width="12.88671875" customWidth="1"/>
    <col min="6658" max="6658" width="11.88671875" customWidth="1"/>
    <col min="6659" max="6659" width="12.6640625" customWidth="1"/>
    <col min="6660" max="6660" width="13.44140625" customWidth="1"/>
    <col min="6661" max="6661" width="13.33203125" customWidth="1"/>
    <col min="6662" max="6662" width="15" customWidth="1"/>
    <col min="6663" max="6663" width="13.44140625" customWidth="1"/>
    <col min="6664" max="6664" width="15" customWidth="1"/>
    <col min="6665" max="6665" width="13.5546875" customWidth="1"/>
    <col min="6666" max="6666" width="12.88671875" customWidth="1"/>
    <col min="6914" max="6914" width="11.88671875" customWidth="1"/>
    <col min="6915" max="6915" width="12.6640625" customWidth="1"/>
    <col min="6916" max="6916" width="13.44140625" customWidth="1"/>
    <col min="6917" max="6917" width="13.33203125" customWidth="1"/>
    <col min="6918" max="6918" width="15" customWidth="1"/>
    <col min="6919" max="6919" width="13.44140625" customWidth="1"/>
    <col min="6920" max="6920" width="15" customWidth="1"/>
    <col min="6921" max="6921" width="13.5546875" customWidth="1"/>
    <col min="6922" max="6922" width="12.88671875" customWidth="1"/>
    <col min="7170" max="7170" width="11.88671875" customWidth="1"/>
    <col min="7171" max="7171" width="12.6640625" customWidth="1"/>
    <col min="7172" max="7172" width="13.44140625" customWidth="1"/>
    <col min="7173" max="7173" width="13.33203125" customWidth="1"/>
    <col min="7174" max="7174" width="15" customWidth="1"/>
    <col min="7175" max="7175" width="13.44140625" customWidth="1"/>
    <col min="7176" max="7176" width="15" customWidth="1"/>
    <col min="7177" max="7177" width="13.5546875" customWidth="1"/>
    <col min="7178" max="7178" width="12.88671875" customWidth="1"/>
    <col min="7426" max="7426" width="11.88671875" customWidth="1"/>
    <col min="7427" max="7427" width="12.6640625" customWidth="1"/>
    <col min="7428" max="7428" width="13.44140625" customWidth="1"/>
    <col min="7429" max="7429" width="13.33203125" customWidth="1"/>
    <col min="7430" max="7430" width="15" customWidth="1"/>
    <col min="7431" max="7431" width="13.44140625" customWidth="1"/>
    <col min="7432" max="7432" width="15" customWidth="1"/>
    <col min="7433" max="7433" width="13.5546875" customWidth="1"/>
    <col min="7434" max="7434" width="12.88671875" customWidth="1"/>
    <col min="7682" max="7682" width="11.88671875" customWidth="1"/>
    <col min="7683" max="7683" width="12.6640625" customWidth="1"/>
    <col min="7684" max="7684" width="13.44140625" customWidth="1"/>
    <col min="7685" max="7685" width="13.33203125" customWidth="1"/>
    <col min="7686" max="7686" width="15" customWidth="1"/>
    <col min="7687" max="7687" width="13.44140625" customWidth="1"/>
    <col min="7688" max="7688" width="15" customWidth="1"/>
    <col min="7689" max="7689" width="13.5546875" customWidth="1"/>
    <col min="7690" max="7690" width="12.88671875" customWidth="1"/>
    <col min="7938" max="7938" width="11.88671875" customWidth="1"/>
    <col min="7939" max="7939" width="12.6640625" customWidth="1"/>
    <col min="7940" max="7940" width="13.44140625" customWidth="1"/>
    <col min="7941" max="7941" width="13.33203125" customWidth="1"/>
    <col min="7942" max="7942" width="15" customWidth="1"/>
    <col min="7943" max="7943" width="13.44140625" customWidth="1"/>
    <col min="7944" max="7944" width="15" customWidth="1"/>
    <col min="7945" max="7945" width="13.5546875" customWidth="1"/>
    <col min="7946" max="7946" width="12.88671875" customWidth="1"/>
    <col min="8194" max="8194" width="11.88671875" customWidth="1"/>
    <col min="8195" max="8195" width="12.6640625" customWidth="1"/>
    <col min="8196" max="8196" width="13.44140625" customWidth="1"/>
    <col min="8197" max="8197" width="13.33203125" customWidth="1"/>
    <col min="8198" max="8198" width="15" customWidth="1"/>
    <col min="8199" max="8199" width="13.44140625" customWidth="1"/>
    <col min="8200" max="8200" width="15" customWidth="1"/>
    <col min="8201" max="8201" width="13.5546875" customWidth="1"/>
    <col min="8202" max="8202" width="12.88671875" customWidth="1"/>
    <col min="8450" max="8450" width="11.88671875" customWidth="1"/>
    <col min="8451" max="8451" width="12.6640625" customWidth="1"/>
    <col min="8452" max="8452" width="13.44140625" customWidth="1"/>
    <col min="8453" max="8453" width="13.33203125" customWidth="1"/>
    <col min="8454" max="8454" width="15" customWidth="1"/>
    <col min="8455" max="8455" width="13.44140625" customWidth="1"/>
    <col min="8456" max="8456" width="15" customWidth="1"/>
    <col min="8457" max="8457" width="13.5546875" customWidth="1"/>
    <col min="8458" max="8458" width="12.88671875" customWidth="1"/>
    <col min="8706" max="8706" width="11.88671875" customWidth="1"/>
    <col min="8707" max="8707" width="12.6640625" customWidth="1"/>
    <col min="8708" max="8708" width="13.44140625" customWidth="1"/>
    <col min="8709" max="8709" width="13.33203125" customWidth="1"/>
    <col min="8710" max="8710" width="15" customWidth="1"/>
    <col min="8711" max="8711" width="13.44140625" customWidth="1"/>
    <col min="8712" max="8712" width="15" customWidth="1"/>
    <col min="8713" max="8713" width="13.5546875" customWidth="1"/>
    <col min="8714" max="8714" width="12.88671875" customWidth="1"/>
    <col min="8962" max="8962" width="11.88671875" customWidth="1"/>
    <col min="8963" max="8963" width="12.6640625" customWidth="1"/>
    <col min="8964" max="8964" width="13.44140625" customWidth="1"/>
    <col min="8965" max="8965" width="13.33203125" customWidth="1"/>
    <col min="8966" max="8966" width="15" customWidth="1"/>
    <col min="8967" max="8967" width="13.44140625" customWidth="1"/>
    <col min="8968" max="8968" width="15" customWidth="1"/>
    <col min="8969" max="8969" width="13.5546875" customWidth="1"/>
    <col min="8970" max="8970" width="12.88671875" customWidth="1"/>
    <col min="9218" max="9218" width="11.88671875" customWidth="1"/>
    <col min="9219" max="9219" width="12.6640625" customWidth="1"/>
    <col min="9220" max="9220" width="13.44140625" customWidth="1"/>
    <col min="9221" max="9221" width="13.33203125" customWidth="1"/>
    <col min="9222" max="9222" width="15" customWidth="1"/>
    <col min="9223" max="9223" width="13.44140625" customWidth="1"/>
    <col min="9224" max="9224" width="15" customWidth="1"/>
    <col min="9225" max="9225" width="13.5546875" customWidth="1"/>
    <col min="9226" max="9226" width="12.88671875" customWidth="1"/>
    <col min="9474" max="9474" width="11.88671875" customWidth="1"/>
    <col min="9475" max="9475" width="12.6640625" customWidth="1"/>
    <col min="9476" max="9476" width="13.44140625" customWidth="1"/>
    <col min="9477" max="9477" width="13.33203125" customWidth="1"/>
    <col min="9478" max="9478" width="15" customWidth="1"/>
    <col min="9479" max="9479" width="13.44140625" customWidth="1"/>
    <col min="9480" max="9480" width="15" customWidth="1"/>
    <col min="9481" max="9481" width="13.5546875" customWidth="1"/>
    <col min="9482" max="9482" width="12.88671875" customWidth="1"/>
    <col min="9730" max="9730" width="11.88671875" customWidth="1"/>
    <col min="9731" max="9731" width="12.6640625" customWidth="1"/>
    <col min="9732" max="9732" width="13.44140625" customWidth="1"/>
    <col min="9733" max="9733" width="13.33203125" customWidth="1"/>
    <col min="9734" max="9734" width="15" customWidth="1"/>
    <col min="9735" max="9735" width="13.44140625" customWidth="1"/>
    <col min="9736" max="9736" width="15" customWidth="1"/>
    <col min="9737" max="9737" width="13.5546875" customWidth="1"/>
    <col min="9738" max="9738" width="12.88671875" customWidth="1"/>
    <col min="9986" max="9986" width="11.88671875" customWidth="1"/>
    <col min="9987" max="9987" width="12.6640625" customWidth="1"/>
    <col min="9988" max="9988" width="13.44140625" customWidth="1"/>
    <col min="9989" max="9989" width="13.33203125" customWidth="1"/>
    <col min="9990" max="9990" width="15" customWidth="1"/>
    <col min="9991" max="9991" width="13.44140625" customWidth="1"/>
    <col min="9992" max="9992" width="15" customWidth="1"/>
    <col min="9993" max="9993" width="13.5546875" customWidth="1"/>
    <col min="9994" max="9994" width="12.88671875" customWidth="1"/>
    <col min="10242" max="10242" width="11.88671875" customWidth="1"/>
    <col min="10243" max="10243" width="12.6640625" customWidth="1"/>
    <col min="10244" max="10244" width="13.44140625" customWidth="1"/>
    <col min="10245" max="10245" width="13.33203125" customWidth="1"/>
    <col min="10246" max="10246" width="15" customWidth="1"/>
    <col min="10247" max="10247" width="13.44140625" customWidth="1"/>
    <col min="10248" max="10248" width="15" customWidth="1"/>
    <col min="10249" max="10249" width="13.5546875" customWidth="1"/>
    <col min="10250" max="10250" width="12.88671875" customWidth="1"/>
    <col min="10498" max="10498" width="11.88671875" customWidth="1"/>
    <col min="10499" max="10499" width="12.6640625" customWidth="1"/>
    <col min="10500" max="10500" width="13.44140625" customWidth="1"/>
    <col min="10501" max="10501" width="13.33203125" customWidth="1"/>
    <col min="10502" max="10502" width="15" customWidth="1"/>
    <col min="10503" max="10503" width="13.44140625" customWidth="1"/>
    <col min="10504" max="10504" width="15" customWidth="1"/>
    <col min="10505" max="10505" width="13.5546875" customWidth="1"/>
    <col min="10506" max="10506" width="12.88671875" customWidth="1"/>
    <col min="10754" max="10754" width="11.88671875" customWidth="1"/>
    <col min="10755" max="10755" width="12.6640625" customWidth="1"/>
    <col min="10756" max="10756" width="13.44140625" customWidth="1"/>
    <col min="10757" max="10757" width="13.33203125" customWidth="1"/>
    <col min="10758" max="10758" width="15" customWidth="1"/>
    <col min="10759" max="10759" width="13.44140625" customWidth="1"/>
    <col min="10760" max="10760" width="15" customWidth="1"/>
    <col min="10761" max="10761" width="13.5546875" customWidth="1"/>
    <col min="10762" max="10762" width="12.88671875" customWidth="1"/>
    <col min="11010" max="11010" width="11.88671875" customWidth="1"/>
    <col min="11011" max="11011" width="12.6640625" customWidth="1"/>
    <col min="11012" max="11012" width="13.44140625" customWidth="1"/>
    <col min="11013" max="11013" width="13.33203125" customWidth="1"/>
    <col min="11014" max="11014" width="15" customWidth="1"/>
    <col min="11015" max="11015" width="13.44140625" customWidth="1"/>
    <col min="11016" max="11016" width="15" customWidth="1"/>
    <col min="11017" max="11017" width="13.5546875" customWidth="1"/>
    <col min="11018" max="11018" width="12.88671875" customWidth="1"/>
    <col min="11266" max="11266" width="11.88671875" customWidth="1"/>
    <col min="11267" max="11267" width="12.6640625" customWidth="1"/>
    <col min="11268" max="11268" width="13.44140625" customWidth="1"/>
    <col min="11269" max="11269" width="13.33203125" customWidth="1"/>
    <col min="11270" max="11270" width="15" customWidth="1"/>
    <col min="11271" max="11271" width="13.44140625" customWidth="1"/>
    <col min="11272" max="11272" width="15" customWidth="1"/>
    <col min="11273" max="11273" width="13.5546875" customWidth="1"/>
    <col min="11274" max="11274" width="12.88671875" customWidth="1"/>
    <col min="11522" max="11522" width="11.88671875" customWidth="1"/>
    <col min="11523" max="11523" width="12.6640625" customWidth="1"/>
    <col min="11524" max="11524" width="13.44140625" customWidth="1"/>
    <col min="11525" max="11525" width="13.33203125" customWidth="1"/>
    <col min="11526" max="11526" width="15" customWidth="1"/>
    <col min="11527" max="11527" width="13.44140625" customWidth="1"/>
    <col min="11528" max="11528" width="15" customWidth="1"/>
    <col min="11529" max="11529" width="13.5546875" customWidth="1"/>
    <col min="11530" max="11530" width="12.88671875" customWidth="1"/>
    <col min="11778" max="11778" width="11.88671875" customWidth="1"/>
    <col min="11779" max="11779" width="12.6640625" customWidth="1"/>
    <col min="11780" max="11780" width="13.44140625" customWidth="1"/>
    <col min="11781" max="11781" width="13.33203125" customWidth="1"/>
    <col min="11782" max="11782" width="15" customWidth="1"/>
    <col min="11783" max="11783" width="13.44140625" customWidth="1"/>
    <col min="11784" max="11784" width="15" customWidth="1"/>
    <col min="11785" max="11785" width="13.5546875" customWidth="1"/>
    <col min="11786" max="11786" width="12.88671875" customWidth="1"/>
    <col min="12034" max="12034" width="11.88671875" customWidth="1"/>
    <col min="12035" max="12035" width="12.6640625" customWidth="1"/>
    <col min="12036" max="12036" width="13.44140625" customWidth="1"/>
    <col min="12037" max="12037" width="13.33203125" customWidth="1"/>
    <col min="12038" max="12038" width="15" customWidth="1"/>
    <col min="12039" max="12039" width="13.44140625" customWidth="1"/>
    <col min="12040" max="12040" width="15" customWidth="1"/>
    <col min="12041" max="12041" width="13.5546875" customWidth="1"/>
    <col min="12042" max="12042" width="12.88671875" customWidth="1"/>
    <col min="12290" max="12290" width="11.88671875" customWidth="1"/>
    <col min="12291" max="12291" width="12.6640625" customWidth="1"/>
    <col min="12292" max="12292" width="13.44140625" customWidth="1"/>
    <col min="12293" max="12293" width="13.33203125" customWidth="1"/>
    <col min="12294" max="12294" width="15" customWidth="1"/>
    <col min="12295" max="12295" width="13.44140625" customWidth="1"/>
    <col min="12296" max="12296" width="15" customWidth="1"/>
    <col min="12297" max="12297" width="13.5546875" customWidth="1"/>
    <col min="12298" max="12298" width="12.88671875" customWidth="1"/>
    <col min="12546" max="12546" width="11.88671875" customWidth="1"/>
    <col min="12547" max="12547" width="12.6640625" customWidth="1"/>
    <col min="12548" max="12548" width="13.44140625" customWidth="1"/>
    <col min="12549" max="12549" width="13.33203125" customWidth="1"/>
    <col min="12550" max="12550" width="15" customWidth="1"/>
    <col min="12551" max="12551" width="13.44140625" customWidth="1"/>
    <col min="12552" max="12552" width="15" customWidth="1"/>
    <col min="12553" max="12553" width="13.5546875" customWidth="1"/>
    <col min="12554" max="12554" width="12.88671875" customWidth="1"/>
    <col min="12802" max="12802" width="11.88671875" customWidth="1"/>
    <col min="12803" max="12803" width="12.6640625" customWidth="1"/>
    <col min="12804" max="12804" width="13.44140625" customWidth="1"/>
    <col min="12805" max="12805" width="13.33203125" customWidth="1"/>
    <col min="12806" max="12806" width="15" customWidth="1"/>
    <col min="12807" max="12807" width="13.44140625" customWidth="1"/>
    <col min="12808" max="12808" width="15" customWidth="1"/>
    <col min="12809" max="12809" width="13.5546875" customWidth="1"/>
    <col min="12810" max="12810" width="12.88671875" customWidth="1"/>
    <col min="13058" max="13058" width="11.88671875" customWidth="1"/>
    <col min="13059" max="13059" width="12.6640625" customWidth="1"/>
    <col min="13060" max="13060" width="13.44140625" customWidth="1"/>
    <col min="13061" max="13061" width="13.33203125" customWidth="1"/>
    <col min="13062" max="13062" width="15" customWidth="1"/>
    <col min="13063" max="13063" width="13.44140625" customWidth="1"/>
    <col min="13064" max="13064" width="15" customWidth="1"/>
    <col min="13065" max="13065" width="13.5546875" customWidth="1"/>
    <col min="13066" max="13066" width="12.88671875" customWidth="1"/>
    <col min="13314" max="13314" width="11.88671875" customWidth="1"/>
    <col min="13315" max="13315" width="12.6640625" customWidth="1"/>
    <col min="13316" max="13316" width="13.44140625" customWidth="1"/>
    <col min="13317" max="13317" width="13.33203125" customWidth="1"/>
    <col min="13318" max="13318" width="15" customWidth="1"/>
    <col min="13319" max="13319" width="13.44140625" customWidth="1"/>
    <col min="13320" max="13320" width="15" customWidth="1"/>
    <col min="13321" max="13321" width="13.5546875" customWidth="1"/>
    <col min="13322" max="13322" width="12.88671875" customWidth="1"/>
    <col min="13570" max="13570" width="11.88671875" customWidth="1"/>
    <col min="13571" max="13571" width="12.6640625" customWidth="1"/>
    <col min="13572" max="13572" width="13.44140625" customWidth="1"/>
    <col min="13573" max="13573" width="13.33203125" customWidth="1"/>
    <col min="13574" max="13574" width="15" customWidth="1"/>
    <col min="13575" max="13575" width="13.44140625" customWidth="1"/>
    <col min="13576" max="13576" width="15" customWidth="1"/>
    <col min="13577" max="13577" width="13.5546875" customWidth="1"/>
    <col min="13578" max="13578" width="12.88671875" customWidth="1"/>
    <col min="13826" max="13826" width="11.88671875" customWidth="1"/>
    <col min="13827" max="13827" width="12.6640625" customWidth="1"/>
    <col min="13828" max="13828" width="13.44140625" customWidth="1"/>
    <col min="13829" max="13829" width="13.33203125" customWidth="1"/>
    <col min="13830" max="13830" width="15" customWidth="1"/>
    <col min="13831" max="13831" width="13.44140625" customWidth="1"/>
    <col min="13832" max="13832" width="15" customWidth="1"/>
    <col min="13833" max="13833" width="13.5546875" customWidth="1"/>
    <col min="13834" max="13834" width="12.88671875" customWidth="1"/>
    <col min="14082" max="14082" width="11.88671875" customWidth="1"/>
    <col min="14083" max="14083" width="12.6640625" customWidth="1"/>
    <col min="14084" max="14084" width="13.44140625" customWidth="1"/>
    <col min="14085" max="14085" width="13.33203125" customWidth="1"/>
    <col min="14086" max="14086" width="15" customWidth="1"/>
    <col min="14087" max="14087" width="13.44140625" customWidth="1"/>
    <col min="14088" max="14088" width="15" customWidth="1"/>
    <col min="14089" max="14089" width="13.5546875" customWidth="1"/>
    <col min="14090" max="14090" width="12.88671875" customWidth="1"/>
    <col min="14338" max="14338" width="11.88671875" customWidth="1"/>
    <col min="14339" max="14339" width="12.6640625" customWidth="1"/>
    <col min="14340" max="14340" width="13.44140625" customWidth="1"/>
    <col min="14341" max="14341" width="13.33203125" customWidth="1"/>
    <col min="14342" max="14342" width="15" customWidth="1"/>
    <col min="14343" max="14343" width="13.44140625" customWidth="1"/>
    <col min="14344" max="14344" width="15" customWidth="1"/>
    <col min="14345" max="14345" width="13.5546875" customWidth="1"/>
    <col min="14346" max="14346" width="12.88671875" customWidth="1"/>
    <col min="14594" max="14594" width="11.88671875" customWidth="1"/>
    <col min="14595" max="14595" width="12.6640625" customWidth="1"/>
    <col min="14596" max="14596" width="13.44140625" customWidth="1"/>
    <col min="14597" max="14597" width="13.33203125" customWidth="1"/>
    <col min="14598" max="14598" width="15" customWidth="1"/>
    <col min="14599" max="14599" width="13.44140625" customWidth="1"/>
    <col min="14600" max="14600" width="15" customWidth="1"/>
    <col min="14601" max="14601" width="13.5546875" customWidth="1"/>
    <col min="14602" max="14602" width="12.88671875" customWidth="1"/>
    <col min="14850" max="14850" width="11.88671875" customWidth="1"/>
    <col min="14851" max="14851" width="12.6640625" customWidth="1"/>
    <col min="14852" max="14852" width="13.44140625" customWidth="1"/>
    <col min="14853" max="14853" width="13.33203125" customWidth="1"/>
    <col min="14854" max="14854" width="15" customWidth="1"/>
    <col min="14855" max="14855" width="13.44140625" customWidth="1"/>
    <col min="14856" max="14856" width="15" customWidth="1"/>
    <col min="14857" max="14857" width="13.5546875" customWidth="1"/>
    <col min="14858" max="14858" width="12.88671875" customWidth="1"/>
    <col min="15106" max="15106" width="11.88671875" customWidth="1"/>
    <col min="15107" max="15107" width="12.6640625" customWidth="1"/>
    <col min="15108" max="15108" width="13.44140625" customWidth="1"/>
    <col min="15109" max="15109" width="13.33203125" customWidth="1"/>
    <col min="15110" max="15110" width="15" customWidth="1"/>
    <col min="15111" max="15111" width="13.44140625" customWidth="1"/>
    <col min="15112" max="15112" width="15" customWidth="1"/>
    <col min="15113" max="15113" width="13.5546875" customWidth="1"/>
    <col min="15114" max="15114" width="12.88671875" customWidth="1"/>
    <col min="15362" max="15362" width="11.88671875" customWidth="1"/>
    <col min="15363" max="15363" width="12.6640625" customWidth="1"/>
    <col min="15364" max="15364" width="13.44140625" customWidth="1"/>
    <col min="15365" max="15365" width="13.33203125" customWidth="1"/>
    <col min="15366" max="15366" width="15" customWidth="1"/>
    <col min="15367" max="15367" width="13.44140625" customWidth="1"/>
    <col min="15368" max="15368" width="15" customWidth="1"/>
    <col min="15369" max="15369" width="13.5546875" customWidth="1"/>
    <col min="15370" max="15370" width="12.88671875" customWidth="1"/>
    <col min="15618" max="15618" width="11.88671875" customWidth="1"/>
    <col min="15619" max="15619" width="12.6640625" customWidth="1"/>
    <col min="15620" max="15620" width="13.44140625" customWidth="1"/>
    <col min="15621" max="15621" width="13.33203125" customWidth="1"/>
    <col min="15622" max="15622" width="15" customWidth="1"/>
    <col min="15623" max="15623" width="13.44140625" customWidth="1"/>
    <col min="15624" max="15624" width="15" customWidth="1"/>
    <col min="15625" max="15625" width="13.5546875" customWidth="1"/>
    <col min="15626" max="15626" width="12.88671875" customWidth="1"/>
    <col min="15874" max="15874" width="11.88671875" customWidth="1"/>
    <col min="15875" max="15875" width="12.6640625" customWidth="1"/>
    <col min="15876" max="15876" width="13.44140625" customWidth="1"/>
    <col min="15877" max="15877" width="13.33203125" customWidth="1"/>
    <col min="15878" max="15878" width="15" customWidth="1"/>
    <col min="15879" max="15879" width="13.44140625" customWidth="1"/>
    <col min="15880" max="15880" width="15" customWidth="1"/>
    <col min="15881" max="15881" width="13.5546875" customWidth="1"/>
    <col min="15882" max="15882" width="12.88671875" customWidth="1"/>
    <col min="16130" max="16130" width="11.88671875" customWidth="1"/>
    <col min="16131" max="16131" width="12.6640625" customWidth="1"/>
    <col min="16132" max="16132" width="13.44140625" customWidth="1"/>
    <col min="16133" max="16133" width="13.33203125" customWidth="1"/>
    <col min="16134" max="16134" width="15" customWidth="1"/>
    <col min="16135" max="16135" width="13.44140625" customWidth="1"/>
    <col min="16136" max="16136" width="15" customWidth="1"/>
    <col min="16137" max="16137" width="13.5546875" customWidth="1"/>
    <col min="16138" max="16138" width="12.88671875" customWidth="1"/>
  </cols>
  <sheetData>
    <row r="1" spans="1:14" ht="15.6" x14ac:dyDescent="0.3">
      <c r="A1" s="1"/>
      <c r="B1" s="2"/>
      <c r="C1" s="1"/>
      <c r="D1" s="1"/>
      <c r="E1" s="1"/>
      <c r="F1" s="2"/>
      <c r="G1" s="2"/>
      <c r="H1" s="2"/>
      <c r="I1" s="1"/>
    </row>
    <row r="2" spans="1:14" ht="15.6" x14ac:dyDescent="0.3">
      <c r="A2" s="1" t="s">
        <v>0</v>
      </c>
      <c r="B2" s="3">
        <v>917.22</v>
      </c>
      <c r="C2" s="1"/>
      <c r="D2" s="1"/>
      <c r="E2" s="1"/>
      <c r="F2" s="2"/>
      <c r="G2" s="2"/>
      <c r="H2" s="2"/>
      <c r="I2" s="1"/>
    </row>
    <row r="3" spans="1:14" ht="16.2" thickBot="1" x14ac:dyDescent="0.35">
      <c r="A3" s="88" t="s">
        <v>102</v>
      </c>
      <c r="B3" s="88"/>
      <c r="C3" s="4"/>
      <c r="D3" s="4"/>
      <c r="E3" s="4"/>
      <c r="F3" s="5"/>
      <c r="G3" s="5"/>
      <c r="H3" s="2"/>
      <c r="I3" s="1"/>
    </row>
    <row r="4" spans="1:14" ht="78.599999999999994" thickTop="1" x14ac:dyDescent="0.3">
      <c r="A4" s="6" t="s">
        <v>1</v>
      </c>
      <c r="B4" s="7" t="s">
        <v>2</v>
      </c>
      <c r="C4" s="8" t="s">
        <v>3</v>
      </c>
      <c r="D4" s="9" t="s">
        <v>4</v>
      </c>
      <c r="E4" s="9" t="s">
        <v>5</v>
      </c>
      <c r="F4" s="10" t="s">
        <v>6</v>
      </c>
      <c r="G4" s="10" t="s">
        <v>7</v>
      </c>
      <c r="H4" s="11" t="s">
        <v>8</v>
      </c>
      <c r="I4" s="12" t="s">
        <v>9</v>
      </c>
      <c r="J4" s="13" t="s">
        <v>103</v>
      </c>
      <c r="L4" s="14"/>
      <c r="M4" s="14"/>
      <c r="N4" s="14"/>
    </row>
    <row r="5" spans="1:14" ht="15.6" x14ac:dyDescent="0.3">
      <c r="A5" s="15">
        <v>1</v>
      </c>
      <c r="B5" s="16">
        <v>11.5</v>
      </c>
      <c r="C5" s="20">
        <v>900</v>
      </c>
      <c r="D5" s="17">
        <v>118.7</v>
      </c>
      <c r="E5" s="18">
        <v>5.4489999999999998</v>
      </c>
      <c r="F5" s="19">
        <f>(E5*($B$2-C5-D5)+B5*(C5+D5))</f>
        <v>11162.085480000002</v>
      </c>
      <c r="G5" s="19">
        <f>B5*$B$2</f>
        <v>10548.03</v>
      </c>
      <c r="H5" s="19">
        <f>F5-G5</f>
        <v>614.0554800000009</v>
      </c>
      <c r="I5" s="20">
        <f>$B$2-D5</f>
        <v>798.52</v>
      </c>
      <c r="J5" s="20">
        <v>900</v>
      </c>
      <c r="L5" s="14"/>
      <c r="M5" s="14"/>
      <c r="N5" s="14"/>
    </row>
    <row r="6" spans="1:14" ht="15.6" x14ac:dyDescent="0.3">
      <c r="A6" s="15">
        <v>2</v>
      </c>
      <c r="B6" s="16">
        <v>11.5</v>
      </c>
      <c r="C6" s="20">
        <v>940.1</v>
      </c>
      <c r="D6" s="23">
        <v>116.6</v>
      </c>
      <c r="E6" s="18">
        <v>5.4489999999999998</v>
      </c>
      <c r="F6" s="19">
        <f t="shared" ref="F6:F52" si="0">(E6*($B$2-C6-D6)+B6*(C6+D6))</f>
        <v>11392.023480000002</v>
      </c>
      <c r="G6" s="19">
        <f t="shared" ref="G6:G52" si="1">B6*$B$2</f>
        <v>10548.03</v>
      </c>
      <c r="H6" s="19">
        <f t="shared" ref="H6:H52" si="2">F6-G6</f>
        <v>843.993480000001</v>
      </c>
      <c r="I6" s="20">
        <f t="shared" ref="I6:I52" si="3">$B$2-D6</f>
        <v>800.62</v>
      </c>
      <c r="J6" s="20">
        <v>940.1</v>
      </c>
    </row>
    <row r="7" spans="1:14" ht="15.6" x14ac:dyDescent="0.3">
      <c r="A7" s="15">
        <v>3</v>
      </c>
      <c r="B7" s="16">
        <v>11.5</v>
      </c>
      <c r="C7" s="20">
        <v>940.1</v>
      </c>
      <c r="D7" s="23">
        <v>115.4</v>
      </c>
      <c r="E7" s="18">
        <v>5.4489999999999998</v>
      </c>
      <c r="F7" s="19">
        <f t="shared" si="0"/>
        <v>11384.762280000001</v>
      </c>
      <c r="G7" s="19">
        <f t="shared" si="1"/>
        <v>10548.03</v>
      </c>
      <c r="H7" s="19">
        <f t="shared" si="2"/>
        <v>836.73228000000017</v>
      </c>
      <c r="I7" s="20">
        <f t="shared" si="3"/>
        <v>801.82</v>
      </c>
      <c r="J7" s="20">
        <v>940.1</v>
      </c>
    </row>
    <row r="8" spans="1:14" ht="15.6" x14ac:dyDescent="0.3">
      <c r="A8" s="15">
        <v>4</v>
      </c>
      <c r="B8" s="16">
        <v>11.5</v>
      </c>
      <c r="C8" s="20">
        <v>900</v>
      </c>
      <c r="D8" s="23">
        <v>114.2</v>
      </c>
      <c r="E8" s="18">
        <v>5.4489999999999998</v>
      </c>
      <c r="F8" s="19">
        <f t="shared" si="0"/>
        <v>11134.855980000002</v>
      </c>
      <c r="G8" s="19">
        <f t="shared" si="1"/>
        <v>10548.03</v>
      </c>
      <c r="H8" s="19">
        <f t="shared" si="2"/>
        <v>586.82598000000144</v>
      </c>
      <c r="I8" s="20">
        <f t="shared" si="3"/>
        <v>803.02</v>
      </c>
      <c r="J8" s="20">
        <v>900</v>
      </c>
    </row>
    <row r="9" spans="1:14" ht="15.6" x14ac:dyDescent="0.3">
      <c r="A9" s="15">
        <v>5</v>
      </c>
      <c r="B9" s="16">
        <v>11.5</v>
      </c>
      <c r="C9" s="20">
        <v>886.3</v>
      </c>
      <c r="D9" s="23">
        <v>113.8</v>
      </c>
      <c r="E9" s="18">
        <v>5.4489999999999998</v>
      </c>
      <c r="F9" s="19">
        <f t="shared" si="0"/>
        <v>11049.53688</v>
      </c>
      <c r="G9" s="19">
        <f t="shared" si="1"/>
        <v>10548.03</v>
      </c>
      <c r="H9" s="19">
        <f t="shared" si="2"/>
        <v>501.506879999999</v>
      </c>
      <c r="I9" s="20">
        <f t="shared" si="3"/>
        <v>803.42000000000007</v>
      </c>
      <c r="J9" s="20">
        <v>886.3</v>
      </c>
    </row>
    <row r="10" spans="1:14" ht="15.6" x14ac:dyDescent="0.3">
      <c r="A10" s="15">
        <v>6</v>
      </c>
      <c r="B10" s="16">
        <v>11.5</v>
      </c>
      <c r="C10" s="20">
        <v>886.3</v>
      </c>
      <c r="D10" s="23">
        <v>113.3</v>
      </c>
      <c r="E10" s="18">
        <v>5.4489999999999998</v>
      </c>
      <c r="F10" s="19">
        <f t="shared" si="0"/>
        <v>11046.51138</v>
      </c>
      <c r="G10" s="19">
        <f t="shared" si="1"/>
        <v>10548.03</v>
      </c>
      <c r="H10" s="19">
        <f t="shared" si="2"/>
        <v>498.48137999999926</v>
      </c>
      <c r="I10" s="20">
        <f t="shared" si="3"/>
        <v>803.92000000000007</v>
      </c>
      <c r="J10" s="20">
        <v>886.3</v>
      </c>
    </row>
    <row r="11" spans="1:14" ht="15.6" x14ac:dyDescent="0.3">
      <c r="A11" s="15">
        <v>7</v>
      </c>
      <c r="B11" s="16">
        <v>11.5</v>
      </c>
      <c r="C11" s="20">
        <v>886.3</v>
      </c>
      <c r="D11" s="23">
        <v>113.4</v>
      </c>
      <c r="E11" s="18">
        <v>5.4489999999999998</v>
      </c>
      <c r="F11" s="19">
        <f t="shared" si="0"/>
        <v>11047.116479999999</v>
      </c>
      <c r="G11" s="19">
        <f t="shared" si="1"/>
        <v>10548.03</v>
      </c>
      <c r="H11" s="19">
        <f t="shared" si="2"/>
        <v>499.08647999999812</v>
      </c>
      <c r="I11" s="20">
        <f t="shared" si="3"/>
        <v>803.82</v>
      </c>
      <c r="J11" s="20">
        <v>886.3</v>
      </c>
      <c r="L11" s="14"/>
    </row>
    <row r="12" spans="1:14" ht="15.6" x14ac:dyDescent="0.3">
      <c r="A12" s="15">
        <v>8</v>
      </c>
      <c r="B12" s="16">
        <v>11.5</v>
      </c>
      <c r="C12" s="20">
        <v>886.3</v>
      </c>
      <c r="D12" s="23">
        <v>113.4</v>
      </c>
      <c r="E12" s="18">
        <v>0</v>
      </c>
      <c r="F12" s="19">
        <f t="shared" si="0"/>
        <v>11496.55</v>
      </c>
      <c r="G12" s="19">
        <f t="shared" si="1"/>
        <v>10548.03</v>
      </c>
      <c r="H12" s="19">
        <f t="shared" si="2"/>
        <v>948.51999999999862</v>
      </c>
      <c r="I12" s="20">
        <f t="shared" si="3"/>
        <v>803.82</v>
      </c>
      <c r="J12" s="20">
        <v>886.3</v>
      </c>
      <c r="L12" s="14"/>
    </row>
    <row r="13" spans="1:14" ht="15.6" x14ac:dyDescent="0.3">
      <c r="A13" s="15">
        <v>9</v>
      </c>
      <c r="B13" s="16">
        <v>11.5</v>
      </c>
      <c r="C13" s="20">
        <v>900</v>
      </c>
      <c r="D13" s="23">
        <v>114.8</v>
      </c>
      <c r="E13" s="18">
        <v>0</v>
      </c>
      <c r="F13" s="19">
        <f t="shared" si="0"/>
        <v>11670.199999999999</v>
      </c>
      <c r="G13" s="19">
        <f t="shared" si="1"/>
        <v>10548.03</v>
      </c>
      <c r="H13" s="19">
        <f t="shared" si="2"/>
        <v>1122.1699999999983</v>
      </c>
      <c r="I13" s="20">
        <f t="shared" si="3"/>
        <v>802.42000000000007</v>
      </c>
      <c r="J13" s="20">
        <v>900</v>
      </c>
      <c r="L13" s="14"/>
    </row>
    <row r="14" spans="1:14" ht="15.6" x14ac:dyDescent="0.3">
      <c r="A14" s="15">
        <v>10</v>
      </c>
      <c r="B14" s="16">
        <v>11.5</v>
      </c>
      <c r="C14" s="20">
        <v>900</v>
      </c>
      <c r="D14" s="23">
        <v>116.3</v>
      </c>
      <c r="E14" s="18">
        <v>0</v>
      </c>
      <c r="F14" s="19">
        <f t="shared" si="0"/>
        <v>11687.449999999999</v>
      </c>
      <c r="G14" s="19">
        <f t="shared" si="1"/>
        <v>10548.03</v>
      </c>
      <c r="H14" s="19">
        <f t="shared" si="2"/>
        <v>1139.4199999999983</v>
      </c>
      <c r="I14" s="20">
        <f t="shared" si="3"/>
        <v>800.92000000000007</v>
      </c>
      <c r="J14" s="20">
        <v>900</v>
      </c>
      <c r="L14" s="14"/>
    </row>
    <row r="15" spans="1:14" ht="15.6" x14ac:dyDescent="0.3">
      <c r="A15" s="15">
        <v>11</v>
      </c>
      <c r="B15" s="16">
        <v>11.5</v>
      </c>
      <c r="C15" s="20">
        <v>915</v>
      </c>
      <c r="D15" s="23">
        <v>120.5</v>
      </c>
      <c r="E15" s="18">
        <v>0</v>
      </c>
      <c r="F15" s="19">
        <f t="shared" si="0"/>
        <v>11908.25</v>
      </c>
      <c r="G15" s="19">
        <f t="shared" si="1"/>
        <v>10548.03</v>
      </c>
      <c r="H15" s="19">
        <f t="shared" si="2"/>
        <v>1360.2199999999993</v>
      </c>
      <c r="I15" s="20">
        <f t="shared" si="3"/>
        <v>796.72</v>
      </c>
      <c r="J15" s="20">
        <v>915</v>
      </c>
      <c r="L15" s="14"/>
    </row>
    <row r="16" spans="1:14" ht="15.6" x14ac:dyDescent="0.3">
      <c r="A16" s="15">
        <v>12</v>
      </c>
      <c r="B16" s="16">
        <v>11.5</v>
      </c>
      <c r="C16" s="20">
        <v>915</v>
      </c>
      <c r="D16" s="23">
        <v>124.8</v>
      </c>
      <c r="E16" s="18">
        <v>5.4489999999999998</v>
      </c>
      <c r="F16" s="19">
        <f t="shared" si="0"/>
        <v>11289.761579999999</v>
      </c>
      <c r="G16" s="19">
        <f t="shared" si="1"/>
        <v>10548.03</v>
      </c>
      <c r="H16" s="19">
        <f t="shared" si="2"/>
        <v>741.73157999999785</v>
      </c>
      <c r="I16" s="20">
        <f t="shared" si="3"/>
        <v>792.42000000000007</v>
      </c>
      <c r="J16" s="20">
        <v>915</v>
      </c>
      <c r="L16" s="14"/>
    </row>
    <row r="17" spans="1:12" ht="15.6" x14ac:dyDescent="0.3">
      <c r="A17" s="15">
        <v>13</v>
      </c>
      <c r="B17" s="16">
        <v>11.5</v>
      </c>
      <c r="C17" s="20">
        <v>915</v>
      </c>
      <c r="D17" s="23">
        <v>130.1</v>
      </c>
      <c r="E17" s="18">
        <v>5.4489999999999998</v>
      </c>
      <c r="F17" s="19">
        <f t="shared" si="0"/>
        <v>11321.83188</v>
      </c>
      <c r="G17" s="19">
        <f t="shared" si="1"/>
        <v>10548.03</v>
      </c>
      <c r="H17" s="19">
        <f t="shared" si="2"/>
        <v>773.80187999999907</v>
      </c>
      <c r="I17" s="20">
        <f t="shared" si="3"/>
        <v>787.12</v>
      </c>
      <c r="J17" s="20">
        <v>915</v>
      </c>
      <c r="L17" s="14"/>
    </row>
    <row r="18" spans="1:12" ht="15.6" x14ac:dyDescent="0.3">
      <c r="A18" s="15">
        <v>14</v>
      </c>
      <c r="B18" s="16">
        <v>11.5</v>
      </c>
      <c r="C18" s="20">
        <v>915</v>
      </c>
      <c r="D18" s="23">
        <v>135.30000000000001</v>
      </c>
      <c r="E18" s="18">
        <v>5.4489999999999998</v>
      </c>
      <c r="F18" s="19">
        <f t="shared" si="0"/>
        <v>11353.297079999998</v>
      </c>
      <c r="G18" s="19">
        <f t="shared" si="1"/>
        <v>10548.03</v>
      </c>
      <c r="H18" s="19">
        <f t="shared" si="2"/>
        <v>805.2670799999978</v>
      </c>
      <c r="I18" s="20">
        <f t="shared" si="3"/>
        <v>781.92000000000007</v>
      </c>
      <c r="J18" s="20">
        <v>915</v>
      </c>
      <c r="L18" s="14"/>
    </row>
    <row r="19" spans="1:12" ht="15.6" x14ac:dyDescent="0.3">
      <c r="A19" s="15">
        <v>15</v>
      </c>
      <c r="B19" s="16">
        <v>11.5</v>
      </c>
      <c r="C19" s="20">
        <v>915</v>
      </c>
      <c r="D19" s="23">
        <v>144.6</v>
      </c>
      <c r="E19" s="18">
        <v>5.4489999999999998</v>
      </c>
      <c r="F19" s="19">
        <f t="shared" si="0"/>
        <v>11409.571379999999</v>
      </c>
      <c r="G19" s="19">
        <f t="shared" si="1"/>
        <v>10548.03</v>
      </c>
      <c r="H19" s="19">
        <f t="shared" si="2"/>
        <v>861.54137999999875</v>
      </c>
      <c r="I19" s="20">
        <f t="shared" si="3"/>
        <v>772.62</v>
      </c>
      <c r="J19" s="20">
        <v>915</v>
      </c>
      <c r="L19" s="14"/>
    </row>
    <row r="20" spans="1:12" ht="15.6" x14ac:dyDescent="0.3">
      <c r="A20" s="15">
        <v>16</v>
      </c>
      <c r="B20" s="16">
        <v>5.5</v>
      </c>
      <c r="C20" s="20">
        <v>917</v>
      </c>
      <c r="D20" s="23">
        <v>153.9</v>
      </c>
      <c r="E20" s="18">
        <v>5.4489999999999998</v>
      </c>
      <c r="F20" s="19">
        <f t="shared" si="0"/>
        <v>5052.5476800000006</v>
      </c>
      <c r="G20" s="19">
        <f t="shared" si="1"/>
        <v>5044.71</v>
      </c>
      <c r="H20" s="19">
        <f t="shared" si="2"/>
        <v>7.837680000000546</v>
      </c>
      <c r="I20" s="20">
        <f t="shared" si="3"/>
        <v>763.32</v>
      </c>
      <c r="J20" s="20">
        <v>917</v>
      </c>
      <c r="L20" s="14"/>
    </row>
    <row r="21" spans="1:12" ht="15.6" x14ac:dyDescent="0.3">
      <c r="A21" s="15">
        <v>17</v>
      </c>
      <c r="B21" s="16"/>
      <c r="C21" s="20">
        <v>800</v>
      </c>
      <c r="D21" s="23">
        <v>157.1</v>
      </c>
      <c r="E21" s="18">
        <v>0</v>
      </c>
      <c r="F21" s="19">
        <f t="shared" si="0"/>
        <v>0</v>
      </c>
      <c r="G21" s="19">
        <f t="shared" si="1"/>
        <v>0</v>
      </c>
      <c r="H21" s="19">
        <f t="shared" si="2"/>
        <v>0</v>
      </c>
      <c r="I21" s="20">
        <f t="shared" si="3"/>
        <v>760.12</v>
      </c>
      <c r="J21" s="20">
        <v>800</v>
      </c>
      <c r="L21" s="14"/>
    </row>
    <row r="22" spans="1:12" ht="15.6" x14ac:dyDescent="0.3">
      <c r="A22" s="15">
        <v>18</v>
      </c>
      <c r="B22" s="16"/>
      <c r="C22" s="20">
        <v>715</v>
      </c>
      <c r="D22" s="23">
        <v>160.30000000000001</v>
      </c>
      <c r="E22" s="18">
        <v>0</v>
      </c>
      <c r="F22" s="19">
        <f t="shared" si="0"/>
        <v>0</v>
      </c>
      <c r="G22" s="19">
        <f t="shared" si="1"/>
        <v>0</v>
      </c>
      <c r="H22" s="19">
        <f t="shared" si="2"/>
        <v>0</v>
      </c>
      <c r="I22" s="20">
        <f t="shared" si="3"/>
        <v>756.92000000000007</v>
      </c>
      <c r="J22" s="20">
        <v>715</v>
      </c>
      <c r="L22" s="14"/>
    </row>
    <row r="23" spans="1:12" ht="15.6" x14ac:dyDescent="0.3">
      <c r="A23" s="15">
        <v>19</v>
      </c>
      <c r="B23" s="16"/>
      <c r="C23" s="20">
        <v>500</v>
      </c>
      <c r="D23" s="23">
        <v>159.6</v>
      </c>
      <c r="E23" s="18">
        <v>0</v>
      </c>
      <c r="F23" s="19">
        <f t="shared" si="0"/>
        <v>0</v>
      </c>
      <c r="G23" s="19">
        <f t="shared" si="1"/>
        <v>0</v>
      </c>
      <c r="H23" s="19">
        <f t="shared" si="2"/>
        <v>0</v>
      </c>
      <c r="I23" s="20">
        <f t="shared" si="3"/>
        <v>757.62</v>
      </c>
      <c r="J23" s="20">
        <v>500</v>
      </c>
      <c r="L23" s="14"/>
    </row>
    <row r="24" spans="1:12" ht="15.6" x14ac:dyDescent="0.3">
      <c r="A24" s="15">
        <v>20</v>
      </c>
      <c r="B24" s="16"/>
      <c r="C24" s="20">
        <v>500</v>
      </c>
      <c r="D24" s="23">
        <v>158.9</v>
      </c>
      <c r="E24" s="18">
        <v>0</v>
      </c>
      <c r="F24" s="19">
        <f t="shared" si="0"/>
        <v>0</v>
      </c>
      <c r="G24" s="19">
        <f t="shared" si="1"/>
        <v>0</v>
      </c>
      <c r="H24" s="19">
        <f t="shared" si="2"/>
        <v>0</v>
      </c>
      <c r="I24" s="20">
        <f t="shared" si="3"/>
        <v>758.32</v>
      </c>
      <c r="J24" s="20">
        <v>500</v>
      </c>
      <c r="L24" s="14"/>
    </row>
    <row r="25" spans="1:12" ht="15.6" x14ac:dyDescent="0.3">
      <c r="A25" s="15">
        <v>21</v>
      </c>
      <c r="B25" s="16"/>
      <c r="C25" s="20">
        <v>500</v>
      </c>
      <c r="D25" s="23">
        <v>158.30000000000001</v>
      </c>
      <c r="E25" s="18">
        <v>0</v>
      </c>
      <c r="F25" s="19">
        <f t="shared" si="0"/>
        <v>0</v>
      </c>
      <c r="G25" s="19">
        <f t="shared" si="1"/>
        <v>0</v>
      </c>
      <c r="H25" s="19">
        <f t="shared" si="2"/>
        <v>0</v>
      </c>
      <c r="I25" s="20">
        <f t="shared" si="3"/>
        <v>758.92000000000007</v>
      </c>
      <c r="J25" s="20">
        <v>500</v>
      </c>
      <c r="L25" s="14"/>
    </row>
    <row r="26" spans="1:12" ht="15.6" x14ac:dyDescent="0.3">
      <c r="A26" s="15">
        <v>22</v>
      </c>
      <c r="B26" s="16"/>
      <c r="C26" s="20">
        <v>500</v>
      </c>
      <c r="D26" s="23">
        <v>157.69999999999999</v>
      </c>
      <c r="E26" s="18">
        <v>0</v>
      </c>
      <c r="F26" s="19">
        <f t="shared" si="0"/>
        <v>0</v>
      </c>
      <c r="G26" s="19">
        <f t="shared" si="1"/>
        <v>0</v>
      </c>
      <c r="H26" s="19">
        <f t="shared" si="2"/>
        <v>0</v>
      </c>
      <c r="I26" s="20">
        <f t="shared" si="3"/>
        <v>759.52</v>
      </c>
      <c r="J26" s="20">
        <v>500</v>
      </c>
      <c r="L26" s="14"/>
    </row>
    <row r="27" spans="1:12" ht="15.6" x14ac:dyDescent="0.3">
      <c r="A27" s="15">
        <v>23</v>
      </c>
      <c r="B27" s="16"/>
      <c r="C27" s="20">
        <v>500</v>
      </c>
      <c r="D27" s="23">
        <v>150.19999999999999</v>
      </c>
      <c r="E27" s="18">
        <v>0</v>
      </c>
      <c r="F27" s="19">
        <f t="shared" si="0"/>
        <v>0</v>
      </c>
      <c r="G27" s="19">
        <f t="shared" si="1"/>
        <v>0</v>
      </c>
      <c r="H27" s="19">
        <f t="shared" si="2"/>
        <v>0</v>
      </c>
      <c r="I27" s="20">
        <f t="shared" si="3"/>
        <v>767.02</v>
      </c>
      <c r="J27" s="20">
        <v>500</v>
      </c>
      <c r="L27" s="14"/>
    </row>
    <row r="28" spans="1:12" ht="15.6" x14ac:dyDescent="0.3">
      <c r="A28" s="15">
        <v>24</v>
      </c>
      <c r="B28" s="16"/>
      <c r="C28" s="20">
        <v>500</v>
      </c>
      <c r="D28" s="23">
        <v>142.6</v>
      </c>
      <c r="E28" s="18">
        <v>0</v>
      </c>
      <c r="F28" s="19">
        <f t="shared" si="0"/>
        <v>0</v>
      </c>
      <c r="G28" s="19">
        <f t="shared" si="1"/>
        <v>0</v>
      </c>
      <c r="H28" s="19">
        <f t="shared" si="2"/>
        <v>0</v>
      </c>
      <c r="I28" s="20">
        <f t="shared" si="3"/>
        <v>774.62</v>
      </c>
      <c r="J28" s="20">
        <v>500</v>
      </c>
      <c r="L28" s="14"/>
    </row>
    <row r="29" spans="1:12" ht="15.6" x14ac:dyDescent="0.3">
      <c r="A29" s="15">
        <v>25</v>
      </c>
      <c r="B29" s="16"/>
      <c r="C29" s="20">
        <v>500</v>
      </c>
      <c r="D29" s="23">
        <v>145.9</v>
      </c>
      <c r="E29" s="18">
        <v>0</v>
      </c>
      <c r="F29" s="19">
        <f t="shared" si="0"/>
        <v>0</v>
      </c>
      <c r="G29" s="19">
        <f t="shared" si="1"/>
        <v>0</v>
      </c>
      <c r="H29" s="19">
        <f t="shared" si="2"/>
        <v>0</v>
      </c>
      <c r="I29" s="20">
        <f t="shared" si="3"/>
        <v>771.32</v>
      </c>
      <c r="J29" s="20">
        <v>500</v>
      </c>
      <c r="L29" s="14"/>
    </row>
    <row r="30" spans="1:12" ht="15.6" x14ac:dyDescent="0.3">
      <c r="A30" s="15">
        <v>26</v>
      </c>
      <c r="B30" s="16"/>
      <c r="C30" s="20">
        <v>500</v>
      </c>
      <c r="D30" s="23">
        <v>149.1</v>
      </c>
      <c r="E30" s="18">
        <v>0</v>
      </c>
      <c r="F30" s="19">
        <f t="shared" si="0"/>
        <v>0</v>
      </c>
      <c r="G30" s="19">
        <f t="shared" si="1"/>
        <v>0</v>
      </c>
      <c r="H30" s="19">
        <f t="shared" si="2"/>
        <v>0</v>
      </c>
      <c r="I30" s="20">
        <f t="shared" si="3"/>
        <v>768.12</v>
      </c>
      <c r="J30" s="20">
        <v>500</v>
      </c>
      <c r="L30" s="14"/>
    </row>
    <row r="31" spans="1:12" ht="15.6" x14ac:dyDescent="0.3">
      <c r="A31" s="15">
        <v>27</v>
      </c>
      <c r="B31" s="16"/>
      <c r="C31" s="20">
        <v>500</v>
      </c>
      <c r="D31" s="23">
        <v>154.19999999999999</v>
      </c>
      <c r="E31" s="18">
        <v>0</v>
      </c>
      <c r="F31" s="19">
        <f t="shared" si="0"/>
        <v>0</v>
      </c>
      <c r="G31" s="19">
        <f t="shared" si="1"/>
        <v>0</v>
      </c>
      <c r="H31" s="19">
        <f t="shared" si="2"/>
        <v>0</v>
      </c>
      <c r="I31" s="20">
        <f t="shared" si="3"/>
        <v>763.02</v>
      </c>
      <c r="J31" s="20">
        <v>500</v>
      </c>
      <c r="L31" s="14"/>
    </row>
    <row r="32" spans="1:12" ht="15.6" x14ac:dyDescent="0.3">
      <c r="A32" s="15">
        <v>28</v>
      </c>
      <c r="B32" s="16"/>
      <c r="C32" s="20">
        <v>500</v>
      </c>
      <c r="D32" s="23">
        <v>159.4</v>
      </c>
      <c r="E32" s="18">
        <v>0</v>
      </c>
      <c r="F32" s="19">
        <f t="shared" si="0"/>
        <v>0</v>
      </c>
      <c r="G32" s="19">
        <f t="shared" si="1"/>
        <v>0</v>
      </c>
      <c r="H32" s="19">
        <f t="shared" si="2"/>
        <v>0</v>
      </c>
      <c r="I32" s="20">
        <f t="shared" si="3"/>
        <v>757.82</v>
      </c>
      <c r="J32" s="20">
        <v>500</v>
      </c>
      <c r="L32" s="14"/>
    </row>
    <row r="33" spans="1:12" ht="15.6" x14ac:dyDescent="0.3">
      <c r="A33" s="15">
        <v>29</v>
      </c>
      <c r="B33" s="16"/>
      <c r="C33" s="20">
        <v>500</v>
      </c>
      <c r="D33" s="23">
        <v>161.1</v>
      </c>
      <c r="E33" s="18">
        <v>0</v>
      </c>
      <c r="F33" s="19">
        <f t="shared" si="0"/>
        <v>0</v>
      </c>
      <c r="G33" s="19">
        <f t="shared" si="1"/>
        <v>0</v>
      </c>
      <c r="H33" s="19">
        <f t="shared" si="2"/>
        <v>0</v>
      </c>
      <c r="I33" s="20">
        <f t="shared" si="3"/>
        <v>756.12</v>
      </c>
      <c r="J33" s="20">
        <v>500</v>
      </c>
      <c r="L33" s="14"/>
    </row>
    <row r="34" spans="1:12" ht="15.6" x14ac:dyDescent="0.3">
      <c r="A34" s="15">
        <v>30</v>
      </c>
      <c r="B34" s="16">
        <v>6</v>
      </c>
      <c r="C34" s="20">
        <v>850</v>
      </c>
      <c r="D34" s="23">
        <v>162.9</v>
      </c>
      <c r="E34" s="18">
        <v>0</v>
      </c>
      <c r="F34" s="19">
        <f t="shared" si="0"/>
        <v>6077.4</v>
      </c>
      <c r="G34" s="19">
        <f t="shared" si="1"/>
        <v>5503.32</v>
      </c>
      <c r="H34" s="19">
        <f t="shared" si="2"/>
        <v>574.07999999999993</v>
      </c>
      <c r="I34" s="20">
        <f t="shared" si="3"/>
        <v>754.32</v>
      </c>
      <c r="J34" s="20">
        <v>850</v>
      </c>
      <c r="L34" s="14"/>
    </row>
    <row r="35" spans="1:12" ht="15.6" x14ac:dyDescent="0.3">
      <c r="A35" s="15">
        <v>31</v>
      </c>
      <c r="B35" s="16">
        <v>11.5</v>
      </c>
      <c r="C35" s="20">
        <v>900</v>
      </c>
      <c r="D35" s="23">
        <v>164.6</v>
      </c>
      <c r="E35" s="18">
        <v>5.4489999999999998</v>
      </c>
      <c r="F35" s="19">
        <f t="shared" si="0"/>
        <v>11439.82638</v>
      </c>
      <c r="G35" s="19">
        <f t="shared" si="1"/>
        <v>10548.03</v>
      </c>
      <c r="H35" s="19">
        <f t="shared" si="2"/>
        <v>891.79637999999977</v>
      </c>
      <c r="I35" s="20">
        <f t="shared" si="3"/>
        <v>752.62</v>
      </c>
      <c r="J35" s="20">
        <v>900</v>
      </c>
      <c r="L35" s="14"/>
    </row>
    <row r="36" spans="1:12" ht="15.6" x14ac:dyDescent="0.3">
      <c r="A36" s="15">
        <v>32</v>
      </c>
      <c r="B36" s="16">
        <v>11.5</v>
      </c>
      <c r="C36" s="20">
        <v>900</v>
      </c>
      <c r="D36" s="23">
        <v>166.3</v>
      </c>
      <c r="E36" s="18">
        <v>5.4489999999999998</v>
      </c>
      <c r="F36" s="19">
        <f t="shared" si="0"/>
        <v>11450.113079999999</v>
      </c>
      <c r="G36" s="19">
        <f t="shared" si="1"/>
        <v>10548.03</v>
      </c>
      <c r="H36" s="19">
        <f t="shared" si="2"/>
        <v>902.08307999999852</v>
      </c>
      <c r="I36" s="20">
        <f t="shared" si="3"/>
        <v>750.92000000000007</v>
      </c>
      <c r="J36" s="20">
        <v>900</v>
      </c>
      <c r="L36" s="14"/>
    </row>
    <row r="37" spans="1:12" ht="15.6" x14ac:dyDescent="0.3">
      <c r="A37" s="15">
        <v>33</v>
      </c>
      <c r="B37" s="16">
        <v>11.5</v>
      </c>
      <c r="C37" s="20">
        <v>915</v>
      </c>
      <c r="D37" s="23">
        <v>165.3</v>
      </c>
      <c r="E37" s="18">
        <v>5.4489999999999998</v>
      </c>
      <c r="F37" s="19">
        <f t="shared" si="0"/>
        <v>11534.827079999999</v>
      </c>
      <c r="G37" s="19">
        <f t="shared" si="1"/>
        <v>10548.03</v>
      </c>
      <c r="H37" s="19">
        <f t="shared" si="2"/>
        <v>986.79707999999846</v>
      </c>
      <c r="I37" s="20">
        <f t="shared" si="3"/>
        <v>751.92000000000007</v>
      </c>
      <c r="J37" s="20">
        <v>915</v>
      </c>
      <c r="L37" s="14"/>
    </row>
    <row r="38" spans="1:12" ht="15.6" x14ac:dyDescent="0.3">
      <c r="A38" s="15">
        <v>34</v>
      </c>
      <c r="B38" s="16">
        <v>11.5</v>
      </c>
      <c r="C38" s="20">
        <v>1062.8</v>
      </c>
      <c r="D38" s="23">
        <v>164.4</v>
      </c>
      <c r="E38" s="18">
        <v>5.4489999999999998</v>
      </c>
      <c r="F38" s="19">
        <f t="shared" si="0"/>
        <v>12423.718980000001</v>
      </c>
      <c r="G38" s="19">
        <f t="shared" si="1"/>
        <v>10548.03</v>
      </c>
      <c r="H38" s="19">
        <f t="shared" si="2"/>
        <v>1875.6889800000008</v>
      </c>
      <c r="I38" s="20">
        <f t="shared" si="3"/>
        <v>752.82</v>
      </c>
      <c r="J38" s="20">
        <v>1062.8</v>
      </c>
      <c r="L38" s="14"/>
    </row>
    <row r="39" spans="1:12" ht="15.6" x14ac:dyDescent="0.3">
      <c r="A39" s="15">
        <v>35</v>
      </c>
      <c r="B39" s="16">
        <v>11.5</v>
      </c>
      <c r="C39" s="20">
        <v>1024.2</v>
      </c>
      <c r="D39" s="23">
        <v>169.4</v>
      </c>
      <c r="E39" s="18">
        <v>5.4489999999999998</v>
      </c>
      <c r="F39" s="19">
        <f t="shared" si="0"/>
        <v>12220.405380000002</v>
      </c>
      <c r="G39" s="19">
        <f t="shared" si="1"/>
        <v>10548.03</v>
      </c>
      <c r="H39" s="19">
        <f t="shared" si="2"/>
        <v>1672.3753800000013</v>
      </c>
      <c r="I39" s="20">
        <f t="shared" si="3"/>
        <v>747.82</v>
      </c>
      <c r="J39" s="20">
        <v>1024.2</v>
      </c>
      <c r="L39" s="14"/>
    </row>
    <row r="40" spans="1:12" ht="15.6" x14ac:dyDescent="0.3">
      <c r="A40" s="15">
        <v>36</v>
      </c>
      <c r="B40" s="16">
        <v>11.5</v>
      </c>
      <c r="C40" s="20">
        <v>1170</v>
      </c>
      <c r="D40" s="23">
        <v>174.4</v>
      </c>
      <c r="E40" s="18">
        <v>5.4489999999999998</v>
      </c>
      <c r="F40" s="19">
        <f t="shared" si="0"/>
        <v>13132.89618</v>
      </c>
      <c r="G40" s="19">
        <f t="shared" si="1"/>
        <v>10548.03</v>
      </c>
      <c r="H40" s="19">
        <f t="shared" si="2"/>
        <v>2584.8661799999991</v>
      </c>
      <c r="I40" s="20">
        <f t="shared" si="3"/>
        <v>742.82</v>
      </c>
      <c r="J40" s="20">
        <v>1170</v>
      </c>
      <c r="L40" s="14"/>
    </row>
    <row r="41" spans="1:12" ht="15.6" x14ac:dyDescent="0.3">
      <c r="A41" s="15">
        <v>37</v>
      </c>
      <c r="B41" s="16">
        <v>11.5</v>
      </c>
      <c r="C41" s="20">
        <v>1266</v>
      </c>
      <c r="D41" s="23">
        <v>169.9</v>
      </c>
      <c r="E41" s="18">
        <v>5.4489999999999998</v>
      </c>
      <c r="F41" s="19">
        <f t="shared" si="0"/>
        <v>13686.562680000003</v>
      </c>
      <c r="G41" s="19">
        <f t="shared" si="1"/>
        <v>10548.03</v>
      </c>
      <c r="H41" s="19">
        <f t="shared" si="2"/>
        <v>3138.5326800000021</v>
      </c>
      <c r="I41" s="20">
        <f t="shared" si="3"/>
        <v>747.32</v>
      </c>
      <c r="J41" s="20">
        <v>1266</v>
      </c>
      <c r="L41" s="14"/>
    </row>
    <row r="42" spans="1:12" ht="15.6" x14ac:dyDescent="0.3">
      <c r="A42" s="15">
        <v>38</v>
      </c>
      <c r="B42" s="16">
        <v>11.5</v>
      </c>
      <c r="C42" s="20">
        <v>1170</v>
      </c>
      <c r="D42" s="23">
        <v>165.4</v>
      </c>
      <c r="E42" s="18">
        <v>5.4489999999999998</v>
      </c>
      <c r="F42" s="19">
        <f t="shared" si="0"/>
        <v>13078.437180000001</v>
      </c>
      <c r="G42" s="19">
        <f t="shared" si="1"/>
        <v>10548.03</v>
      </c>
      <c r="H42" s="19">
        <f t="shared" si="2"/>
        <v>2530.4071800000002</v>
      </c>
      <c r="I42" s="20">
        <f t="shared" si="3"/>
        <v>751.82</v>
      </c>
      <c r="J42" s="20">
        <v>1170</v>
      </c>
      <c r="L42" s="14"/>
    </row>
    <row r="43" spans="1:12" ht="15.6" x14ac:dyDescent="0.3">
      <c r="A43" s="15">
        <v>39</v>
      </c>
      <c r="B43" s="16">
        <v>11.5</v>
      </c>
      <c r="C43" s="20">
        <v>1170</v>
      </c>
      <c r="D43" s="23">
        <v>161</v>
      </c>
      <c r="E43" s="18">
        <v>5.4489999999999998</v>
      </c>
      <c r="F43" s="19">
        <f t="shared" si="0"/>
        <v>13051.81278</v>
      </c>
      <c r="G43" s="19">
        <f t="shared" si="1"/>
        <v>10548.03</v>
      </c>
      <c r="H43" s="19">
        <f t="shared" si="2"/>
        <v>2503.7827799999995</v>
      </c>
      <c r="I43" s="20">
        <f t="shared" si="3"/>
        <v>756.22</v>
      </c>
      <c r="J43" s="20">
        <v>1170</v>
      </c>
      <c r="L43" s="14"/>
    </row>
    <row r="44" spans="1:12" ht="15.6" x14ac:dyDescent="0.3">
      <c r="A44" s="15">
        <v>40</v>
      </c>
      <c r="B44" s="16">
        <v>11.5</v>
      </c>
      <c r="C44" s="20">
        <v>962</v>
      </c>
      <c r="D44" s="23">
        <v>156.69999999999999</v>
      </c>
      <c r="E44" s="18">
        <v>5.4489999999999998</v>
      </c>
      <c r="F44" s="19">
        <f t="shared" si="0"/>
        <v>11767.185480000002</v>
      </c>
      <c r="G44" s="19">
        <f t="shared" si="1"/>
        <v>10548.03</v>
      </c>
      <c r="H44" s="19">
        <f t="shared" si="2"/>
        <v>1219.1554800000013</v>
      </c>
      <c r="I44" s="20">
        <f t="shared" si="3"/>
        <v>760.52</v>
      </c>
      <c r="J44" s="20">
        <v>962</v>
      </c>
      <c r="L44" s="14"/>
    </row>
    <row r="45" spans="1:12" ht="15.6" x14ac:dyDescent="0.3">
      <c r="A45" s="15">
        <v>41</v>
      </c>
      <c r="B45" s="16">
        <v>11.5</v>
      </c>
      <c r="C45" s="20">
        <v>986.5</v>
      </c>
      <c r="D45" s="23">
        <v>154.9</v>
      </c>
      <c r="E45" s="18">
        <v>5.4489999999999998</v>
      </c>
      <c r="F45" s="19">
        <f t="shared" si="0"/>
        <v>11904.543180000001</v>
      </c>
      <c r="G45" s="19">
        <f t="shared" si="1"/>
        <v>10548.03</v>
      </c>
      <c r="H45" s="19">
        <f t="shared" si="2"/>
        <v>1356.5131799999999</v>
      </c>
      <c r="I45" s="20">
        <f t="shared" si="3"/>
        <v>762.32</v>
      </c>
      <c r="J45" s="20">
        <v>986.5</v>
      </c>
      <c r="L45" s="14"/>
    </row>
    <row r="46" spans="1:12" ht="15.6" x14ac:dyDescent="0.3">
      <c r="A46" s="15">
        <v>42</v>
      </c>
      <c r="B46" s="16">
        <v>11.5</v>
      </c>
      <c r="C46" s="20">
        <v>961</v>
      </c>
      <c r="D46" s="23">
        <v>153.1</v>
      </c>
      <c r="E46" s="18">
        <v>5.4489999999999998</v>
      </c>
      <c r="F46" s="19">
        <f t="shared" si="0"/>
        <v>11739.35088</v>
      </c>
      <c r="G46" s="19">
        <f t="shared" si="1"/>
        <v>10548.03</v>
      </c>
      <c r="H46" s="19">
        <f t="shared" si="2"/>
        <v>1191.3208799999993</v>
      </c>
      <c r="I46" s="20">
        <f t="shared" si="3"/>
        <v>764.12</v>
      </c>
      <c r="J46" s="20">
        <v>961</v>
      </c>
      <c r="L46" s="14"/>
    </row>
    <row r="47" spans="1:12" ht="15.6" x14ac:dyDescent="0.3">
      <c r="A47" s="15">
        <v>43</v>
      </c>
      <c r="B47" s="16">
        <v>11.5</v>
      </c>
      <c r="C47" s="20">
        <v>1170</v>
      </c>
      <c r="D47" s="23">
        <v>147</v>
      </c>
      <c r="E47" s="18">
        <v>5.4489999999999998</v>
      </c>
      <c r="F47" s="19">
        <f t="shared" si="0"/>
        <v>12967.09878</v>
      </c>
      <c r="G47" s="19">
        <f t="shared" si="1"/>
        <v>10548.03</v>
      </c>
      <c r="H47" s="19">
        <f t="shared" si="2"/>
        <v>2419.0687799999996</v>
      </c>
      <c r="I47" s="20">
        <f t="shared" si="3"/>
        <v>770.22</v>
      </c>
      <c r="J47" s="20">
        <v>1170</v>
      </c>
      <c r="L47" s="14"/>
    </row>
    <row r="48" spans="1:12" ht="15.6" x14ac:dyDescent="0.3">
      <c r="A48" s="15">
        <v>44</v>
      </c>
      <c r="B48" s="16">
        <v>11.5</v>
      </c>
      <c r="C48" s="20">
        <v>961</v>
      </c>
      <c r="D48" s="23">
        <v>140.9</v>
      </c>
      <c r="E48" s="18">
        <v>5.4489999999999998</v>
      </c>
      <c r="F48" s="19">
        <f t="shared" si="0"/>
        <v>11665.528680000001</v>
      </c>
      <c r="G48" s="19">
        <f t="shared" si="1"/>
        <v>10548.03</v>
      </c>
      <c r="H48" s="19">
        <f t="shared" si="2"/>
        <v>1117.4986800000006</v>
      </c>
      <c r="I48" s="20">
        <f t="shared" si="3"/>
        <v>776.32</v>
      </c>
      <c r="J48" s="20">
        <v>961</v>
      </c>
      <c r="L48" s="14"/>
    </row>
    <row r="49" spans="1:12" ht="15.6" x14ac:dyDescent="0.3">
      <c r="A49" s="15">
        <v>45</v>
      </c>
      <c r="B49" s="16">
        <v>11.5</v>
      </c>
      <c r="C49" s="20">
        <v>1000</v>
      </c>
      <c r="D49" s="23">
        <v>135.69999999999999</v>
      </c>
      <c r="E49" s="18">
        <v>5.4489999999999998</v>
      </c>
      <c r="F49" s="19">
        <f t="shared" si="0"/>
        <v>11870.052480000002</v>
      </c>
      <c r="G49" s="19">
        <f t="shared" si="1"/>
        <v>10548.03</v>
      </c>
      <c r="H49" s="19">
        <f t="shared" si="2"/>
        <v>1322.0224800000015</v>
      </c>
      <c r="I49" s="20">
        <f t="shared" si="3"/>
        <v>781.52</v>
      </c>
      <c r="J49" s="20">
        <v>1000</v>
      </c>
      <c r="L49" s="14"/>
    </row>
    <row r="50" spans="1:12" ht="15.6" x14ac:dyDescent="0.3">
      <c r="A50" s="15">
        <v>46</v>
      </c>
      <c r="B50" s="16">
        <v>11.5</v>
      </c>
      <c r="C50" s="20">
        <v>962</v>
      </c>
      <c r="D50" s="23">
        <v>130.5</v>
      </c>
      <c r="E50" s="18">
        <v>5.4489999999999998</v>
      </c>
      <c r="F50" s="19">
        <f t="shared" si="0"/>
        <v>11608.64928</v>
      </c>
      <c r="G50" s="19">
        <f t="shared" si="1"/>
        <v>10548.03</v>
      </c>
      <c r="H50" s="19">
        <f t="shared" si="2"/>
        <v>1060.619279999999</v>
      </c>
      <c r="I50" s="20">
        <f t="shared" si="3"/>
        <v>786.72</v>
      </c>
      <c r="J50" s="20">
        <v>962</v>
      </c>
      <c r="L50" s="14"/>
    </row>
    <row r="51" spans="1:12" ht="15.6" x14ac:dyDescent="0.3">
      <c r="A51" s="15">
        <v>47</v>
      </c>
      <c r="B51" s="16">
        <v>11.5</v>
      </c>
      <c r="C51" s="20">
        <v>915</v>
      </c>
      <c r="D51" s="23">
        <v>125.9</v>
      </c>
      <c r="E51" s="18">
        <v>5.4489999999999998</v>
      </c>
      <c r="F51" s="19">
        <f t="shared" si="0"/>
        <v>11296.41768</v>
      </c>
      <c r="G51" s="19">
        <f t="shared" si="1"/>
        <v>10548.03</v>
      </c>
      <c r="H51" s="19">
        <f t="shared" si="2"/>
        <v>748.38767999999982</v>
      </c>
      <c r="I51" s="20">
        <f t="shared" si="3"/>
        <v>791.32</v>
      </c>
      <c r="J51" s="20">
        <v>915</v>
      </c>
      <c r="L51" s="14"/>
    </row>
    <row r="52" spans="1:12" ht="15.6" x14ac:dyDescent="0.3">
      <c r="A52" s="15">
        <v>48</v>
      </c>
      <c r="B52" s="16">
        <v>11.5</v>
      </c>
      <c r="C52" s="20">
        <v>900</v>
      </c>
      <c r="D52" s="23">
        <v>121.4</v>
      </c>
      <c r="E52" s="18">
        <v>5.4489999999999998</v>
      </c>
      <c r="F52" s="19">
        <f t="shared" si="0"/>
        <v>11178.42318</v>
      </c>
      <c r="G52" s="19">
        <f t="shared" si="1"/>
        <v>10548.03</v>
      </c>
      <c r="H52" s="19">
        <f t="shared" si="2"/>
        <v>630.39317999999912</v>
      </c>
      <c r="I52" s="20">
        <f t="shared" si="3"/>
        <v>795.82</v>
      </c>
      <c r="J52" s="20">
        <v>900</v>
      </c>
      <c r="L52" s="14"/>
    </row>
    <row r="53" spans="1:12" ht="16.2" thickBot="1" x14ac:dyDescent="0.35">
      <c r="A53" s="25" t="s">
        <v>10</v>
      </c>
      <c r="B53" s="26"/>
      <c r="C53" s="26"/>
      <c r="D53" s="26"/>
      <c r="E53" s="27">
        <f>SUM(E5:E52)</f>
        <v>163.47000000000006</v>
      </c>
      <c r="F53" s="28">
        <f>SUM(F5:F52)</f>
        <v>399499.60089999996</v>
      </c>
      <c r="G53" s="29">
        <f>SUM(G5:G52)</f>
        <v>358633.02000000025</v>
      </c>
      <c r="H53" s="30">
        <f>F53-G53</f>
        <v>40866.58089999971</v>
      </c>
      <c r="I53" s="31"/>
      <c r="J53" s="20"/>
      <c r="L53" s="14"/>
    </row>
    <row r="54" spans="1:12" ht="16.2" thickTop="1" x14ac:dyDescent="0.3">
      <c r="A54" s="33"/>
      <c r="B54" s="34"/>
      <c r="C54" s="34"/>
      <c r="D54" s="34"/>
      <c r="E54" s="35"/>
      <c r="F54" s="36"/>
      <c r="G54" s="37"/>
      <c r="H54" s="38"/>
      <c r="I54" s="39"/>
      <c r="J54" s="40"/>
    </row>
    <row r="55" spans="1:12" ht="15.6" x14ac:dyDescent="0.3">
      <c r="A55" s="89" t="s">
        <v>61</v>
      </c>
      <c r="B55" s="90"/>
      <c r="C55" s="90"/>
      <c r="D55" s="90"/>
      <c r="E55" s="90"/>
      <c r="F55" s="90"/>
      <c r="G55" s="90"/>
      <c r="H55" s="90"/>
    </row>
    <row r="56" spans="1:12" ht="15.6" x14ac:dyDescent="0.3">
      <c r="A56" s="1"/>
      <c r="B56" s="67" t="s">
        <v>104</v>
      </c>
      <c r="C56" s="67"/>
      <c r="D56" s="67"/>
      <c r="E56" s="67"/>
      <c r="F56" s="67"/>
      <c r="G56" s="67"/>
      <c r="H56" s="67"/>
    </row>
    <row r="57" spans="1:12" ht="15.6" x14ac:dyDescent="0.3">
      <c r="A57" s="1"/>
      <c r="B57" s="43" t="s">
        <v>105</v>
      </c>
      <c r="C57" s="44"/>
      <c r="D57" s="1"/>
      <c r="E57" s="2"/>
      <c r="F57" s="2"/>
      <c r="G57" s="2"/>
      <c r="H57" s="1"/>
    </row>
    <row r="58" spans="1:12" ht="15.6" x14ac:dyDescent="0.3">
      <c r="A58" s="1"/>
      <c r="B58" s="45" t="s">
        <v>106</v>
      </c>
      <c r="C58" s="44"/>
      <c r="D58" s="1"/>
      <c r="E58" s="2"/>
      <c r="F58" s="2"/>
      <c r="G58" s="2"/>
      <c r="H58" s="1"/>
    </row>
    <row r="59" spans="1:12" ht="15.6" x14ac:dyDescent="0.3">
      <c r="B59" s="45" t="s">
        <v>107</v>
      </c>
      <c r="C59" s="1"/>
      <c r="D59" s="1"/>
      <c r="E59" s="2"/>
      <c r="F59" s="2"/>
      <c r="G59" s="2"/>
      <c r="H59" s="1"/>
      <c r="J59" s="46"/>
      <c r="K59" s="46"/>
    </row>
    <row r="60" spans="1:12" ht="15.6" x14ac:dyDescent="0.3">
      <c r="B60" s="45"/>
      <c r="C60" s="1"/>
      <c r="D60" s="1"/>
      <c r="E60" s="2"/>
      <c r="F60" s="2"/>
      <c r="G60" s="2"/>
      <c r="H60" s="1"/>
    </row>
    <row r="61" spans="1:12" ht="15.6" x14ac:dyDescent="0.3">
      <c r="B61" s="89"/>
      <c r="C61" s="89"/>
      <c r="D61" s="89"/>
      <c r="E61" s="89"/>
      <c r="F61" s="89"/>
      <c r="G61" s="89"/>
      <c r="H61" s="89"/>
      <c r="I61" s="89"/>
    </row>
  </sheetData>
  <mergeCells count="3">
    <mergeCell ref="A3:B3"/>
    <mergeCell ref="A55:H55"/>
    <mergeCell ref="B61:I61"/>
  </mergeCells>
  <conditionalFormatting sqref="F5:F52">
    <cfRule type="expression" priority="1" stopIfTrue="1">
      <formula>-1</formula>
    </cfRule>
  </conditionalFormatting>
  <conditionalFormatting sqref="A53:I54">
    <cfRule type="colorScale" priority="2">
      <colorScale>
        <cfvo type="min"/>
        <cfvo type="percent" val="100"/>
        <color rgb="FFFF7128"/>
        <color rgb="FFFFEF9C"/>
      </colorScale>
    </cfRule>
  </conditionalFormatting>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61"/>
  <sheetViews>
    <sheetView topLeftCell="A29" workbookViewId="0">
      <selection activeCell="B5" sqref="B5:B52"/>
    </sheetView>
  </sheetViews>
  <sheetFormatPr defaultRowHeight="14.4" x14ac:dyDescent="0.3"/>
  <cols>
    <col min="2" max="2" width="11.88671875" customWidth="1"/>
    <col min="3" max="3" width="12.6640625" customWidth="1"/>
    <col min="4" max="4" width="13.44140625" customWidth="1"/>
    <col min="5" max="5" width="13.33203125" customWidth="1"/>
    <col min="6" max="6" width="15" style="50" customWidth="1"/>
    <col min="7" max="7" width="13.44140625" style="50" customWidth="1"/>
    <col min="8" max="8" width="15" style="50" customWidth="1"/>
    <col min="9" max="9" width="13.5546875" customWidth="1"/>
    <col min="10" max="10" width="12.88671875" customWidth="1"/>
    <col min="258" max="258" width="11.88671875" customWidth="1"/>
    <col min="259" max="259" width="12.6640625" customWidth="1"/>
    <col min="260" max="260" width="13.44140625" customWidth="1"/>
    <col min="261" max="261" width="13.33203125" customWidth="1"/>
    <col min="262" max="262" width="15" customWidth="1"/>
    <col min="263" max="263" width="13.44140625" customWidth="1"/>
    <col min="264" max="264" width="15" customWidth="1"/>
    <col min="265" max="265" width="13.5546875" customWidth="1"/>
    <col min="266" max="266" width="12.88671875" customWidth="1"/>
    <col min="514" max="514" width="11.88671875" customWidth="1"/>
    <col min="515" max="515" width="12.6640625" customWidth="1"/>
    <col min="516" max="516" width="13.44140625" customWidth="1"/>
    <col min="517" max="517" width="13.33203125" customWidth="1"/>
    <col min="518" max="518" width="15" customWidth="1"/>
    <col min="519" max="519" width="13.44140625" customWidth="1"/>
    <col min="520" max="520" width="15" customWidth="1"/>
    <col min="521" max="521" width="13.5546875" customWidth="1"/>
    <col min="522" max="522" width="12.88671875" customWidth="1"/>
    <col min="770" max="770" width="11.88671875" customWidth="1"/>
    <col min="771" max="771" width="12.6640625" customWidth="1"/>
    <col min="772" max="772" width="13.44140625" customWidth="1"/>
    <col min="773" max="773" width="13.33203125" customWidth="1"/>
    <col min="774" max="774" width="15" customWidth="1"/>
    <col min="775" max="775" width="13.44140625" customWidth="1"/>
    <col min="776" max="776" width="15" customWidth="1"/>
    <col min="777" max="777" width="13.5546875" customWidth="1"/>
    <col min="778" max="778" width="12.88671875" customWidth="1"/>
    <col min="1026" max="1026" width="11.88671875" customWidth="1"/>
    <col min="1027" max="1027" width="12.6640625" customWidth="1"/>
    <col min="1028" max="1028" width="13.44140625" customWidth="1"/>
    <col min="1029" max="1029" width="13.33203125" customWidth="1"/>
    <col min="1030" max="1030" width="15" customWidth="1"/>
    <col min="1031" max="1031" width="13.44140625" customWidth="1"/>
    <col min="1032" max="1032" width="15" customWidth="1"/>
    <col min="1033" max="1033" width="13.5546875" customWidth="1"/>
    <col min="1034" max="1034" width="12.88671875" customWidth="1"/>
    <col min="1282" max="1282" width="11.88671875" customWidth="1"/>
    <col min="1283" max="1283" width="12.6640625" customWidth="1"/>
    <col min="1284" max="1284" width="13.44140625" customWidth="1"/>
    <col min="1285" max="1285" width="13.33203125" customWidth="1"/>
    <col min="1286" max="1286" width="15" customWidth="1"/>
    <col min="1287" max="1287" width="13.44140625" customWidth="1"/>
    <col min="1288" max="1288" width="15" customWidth="1"/>
    <col min="1289" max="1289" width="13.5546875" customWidth="1"/>
    <col min="1290" max="1290" width="12.88671875" customWidth="1"/>
    <col min="1538" max="1538" width="11.88671875" customWidth="1"/>
    <col min="1539" max="1539" width="12.6640625" customWidth="1"/>
    <col min="1540" max="1540" width="13.44140625" customWidth="1"/>
    <col min="1541" max="1541" width="13.33203125" customWidth="1"/>
    <col min="1542" max="1542" width="15" customWidth="1"/>
    <col min="1543" max="1543" width="13.44140625" customWidth="1"/>
    <col min="1544" max="1544" width="15" customWidth="1"/>
    <col min="1545" max="1545" width="13.5546875" customWidth="1"/>
    <col min="1546" max="1546" width="12.88671875" customWidth="1"/>
    <col min="1794" max="1794" width="11.88671875" customWidth="1"/>
    <col min="1795" max="1795" width="12.6640625" customWidth="1"/>
    <col min="1796" max="1796" width="13.44140625" customWidth="1"/>
    <col min="1797" max="1797" width="13.33203125" customWidth="1"/>
    <col min="1798" max="1798" width="15" customWidth="1"/>
    <col min="1799" max="1799" width="13.44140625" customWidth="1"/>
    <col min="1800" max="1800" width="15" customWidth="1"/>
    <col min="1801" max="1801" width="13.5546875" customWidth="1"/>
    <col min="1802" max="1802" width="12.88671875" customWidth="1"/>
    <col min="2050" max="2050" width="11.88671875" customWidth="1"/>
    <col min="2051" max="2051" width="12.6640625" customWidth="1"/>
    <col min="2052" max="2052" width="13.44140625" customWidth="1"/>
    <col min="2053" max="2053" width="13.33203125" customWidth="1"/>
    <col min="2054" max="2054" width="15" customWidth="1"/>
    <col min="2055" max="2055" width="13.44140625" customWidth="1"/>
    <col min="2056" max="2056" width="15" customWidth="1"/>
    <col min="2057" max="2057" width="13.5546875" customWidth="1"/>
    <col min="2058" max="2058" width="12.88671875" customWidth="1"/>
    <col min="2306" max="2306" width="11.88671875" customWidth="1"/>
    <col min="2307" max="2307" width="12.6640625" customWidth="1"/>
    <col min="2308" max="2308" width="13.44140625" customWidth="1"/>
    <col min="2309" max="2309" width="13.33203125" customWidth="1"/>
    <col min="2310" max="2310" width="15" customWidth="1"/>
    <col min="2311" max="2311" width="13.44140625" customWidth="1"/>
    <col min="2312" max="2312" width="15" customWidth="1"/>
    <col min="2313" max="2313" width="13.5546875" customWidth="1"/>
    <col min="2314" max="2314" width="12.88671875" customWidth="1"/>
    <col min="2562" max="2562" width="11.88671875" customWidth="1"/>
    <col min="2563" max="2563" width="12.6640625" customWidth="1"/>
    <col min="2564" max="2564" width="13.44140625" customWidth="1"/>
    <col min="2565" max="2565" width="13.33203125" customWidth="1"/>
    <col min="2566" max="2566" width="15" customWidth="1"/>
    <col min="2567" max="2567" width="13.44140625" customWidth="1"/>
    <col min="2568" max="2568" width="15" customWidth="1"/>
    <col min="2569" max="2569" width="13.5546875" customWidth="1"/>
    <col min="2570" max="2570" width="12.88671875" customWidth="1"/>
    <col min="2818" max="2818" width="11.88671875" customWidth="1"/>
    <col min="2819" max="2819" width="12.6640625" customWidth="1"/>
    <col min="2820" max="2820" width="13.44140625" customWidth="1"/>
    <col min="2821" max="2821" width="13.33203125" customWidth="1"/>
    <col min="2822" max="2822" width="15" customWidth="1"/>
    <col min="2823" max="2823" width="13.44140625" customWidth="1"/>
    <col min="2824" max="2824" width="15" customWidth="1"/>
    <col min="2825" max="2825" width="13.5546875" customWidth="1"/>
    <col min="2826" max="2826" width="12.88671875" customWidth="1"/>
    <col min="3074" max="3074" width="11.88671875" customWidth="1"/>
    <col min="3075" max="3075" width="12.6640625" customWidth="1"/>
    <col min="3076" max="3076" width="13.44140625" customWidth="1"/>
    <col min="3077" max="3077" width="13.33203125" customWidth="1"/>
    <col min="3078" max="3078" width="15" customWidth="1"/>
    <col min="3079" max="3079" width="13.44140625" customWidth="1"/>
    <col min="3080" max="3080" width="15" customWidth="1"/>
    <col min="3081" max="3081" width="13.5546875" customWidth="1"/>
    <col min="3082" max="3082" width="12.88671875" customWidth="1"/>
    <col min="3330" max="3330" width="11.88671875" customWidth="1"/>
    <col min="3331" max="3331" width="12.6640625" customWidth="1"/>
    <col min="3332" max="3332" width="13.44140625" customWidth="1"/>
    <col min="3333" max="3333" width="13.33203125" customWidth="1"/>
    <col min="3334" max="3334" width="15" customWidth="1"/>
    <col min="3335" max="3335" width="13.44140625" customWidth="1"/>
    <col min="3336" max="3336" width="15" customWidth="1"/>
    <col min="3337" max="3337" width="13.5546875" customWidth="1"/>
    <col min="3338" max="3338" width="12.88671875" customWidth="1"/>
    <col min="3586" max="3586" width="11.88671875" customWidth="1"/>
    <col min="3587" max="3587" width="12.6640625" customWidth="1"/>
    <col min="3588" max="3588" width="13.44140625" customWidth="1"/>
    <col min="3589" max="3589" width="13.33203125" customWidth="1"/>
    <col min="3590" max="3590" width="15" customWidth="1"/>
    <col min="3591" max="3591" width="13.44140625" customWidth="1"/>
    <col min="3592" max="3592" width="15" customWidth="1"/>
    <col min="3593" max="3593" width="13.5546875" customWidth="1"/>
    <col min="3594" max="3594" width="12.88671875" customWidth="1"/>
    <col min="3842" max="3842" width="11.88671875" customWidth="1"/>
    <col min="3843" max="3843" width="12.6640625" customWidth="1"/>
    <col min="3844" max="3844" width="13.44140625" customWidth="1"/>
    <col min="3845" max="3845" width="13.33203125" customWidth="1"/>
    <col min="3846" max="3846" width="15" customWidth="1"/>
    <col min="3847" max="3847" width="13.44140625" customWidth="1"/>
    <col min="3848" max="3848" width="15" customWidth="1"/>
    <col min="3849" max="3849" width="13.5546875" customWidth="1"/>
    <col min="3850" max="3850" width="12.88671875" customWidth="1"/>
    <col min="4098" max="4098" width="11.88671875" customWidth="1"/>
    <col min="4099" max="4099" width="12.6640625" customWidth="1"/>
    <col min="4100" max="4100" width="13.44140625" customWidth="1"/>
    <col min="4101" max="4101" width="13.33203125" customWidth="1"/>
    <col min="4102" max="4102" width="15" customWidth="1"/>
    <col min="4103" max="4103" width="13.44140625" customWidth="1"/>
    <col min="4104" max="4104" width="15" customWidth="1"/>
    <col min="4105" max="4105" width="13.5546875" customWidth="1"/>
    <col min="4106" max="4106" width="12.88671875" customWidth="1"/>
    <col min="4354" max="4354" width="11.88671875" customWidth="1"/>
    <col min="4355" max="4355" width="12.6640625" customWidth="1"/>
    <col min="4356" max="4356" width="13.44140625" customWidth="1"/>
    <col min="4357" max="4357" width="13.33203125" customWidth="1"/>
    <col min="4358" max="4358" width="15" customWidth="1"/>
    <col min="4359" max="4359" width="13.44140625" customWidth="1"/>
    <col min="4360" max="4360" width="15" customWidth="1"/>
    <col min="4361" max="4361" width="13.5546875" customWidth="1"/>
    <col min="4362" max="4362" width="12.88671875" customWidth="1"/>
    <col min="4610" max="4610" width="11.88671875" customWidth="1"/>
    <col min="4611" max="4611" width="12.6640625" customWidth="1"/>
    <col min="4612" max="4612" width="13.44140625" customWidth="1"/>
    <col min="4613" max="4613" width="13.33203125" customWidth="1"/>
    <col min="4614" max="4614" width="15" customWidth="1"/>
    <col min="4615" max="4615" width="13.44140625" customWidth="1"/>
    <col min="4616" max="4616" width="15" customWidth="1"/>
    <col min="4617" max="4617" width="13.5546875" customWidth="1"/>
    <col min="4618" max="4618" width="12.88671875" customWidth="1"/>
    <col min="4866" max="4866" width="11.88671875" customWidth="1"/>
    <col min="4867" max="4867" width="12.6640625" customWidth="1"/>
    <col min="4868" max="4868" width="13.44140625" customWidth="1"/>
    <col min="4869" max="4869" width="13.33203125" customWidth="1"/>
    <col min="4870" max="4870" width="15" customWidth="1"/>
    <col min="4871" max="4871" width="13.44140625" customWidth="1"/>
    <col min="4872" max="4872" width="15" customWidth="1"/>
    <col min="4873" max="4873" width="13.5546875" customWidth="1"/>
    <col min="4874" max="4874" width="12.88671875" customWidth="1"/>
    <col min="5122" max="5122" width="11.88671875" customWidth="1"/>
    <col min="5123" max="5123" width="12.6640625" customWidth="1"/>
    <col min="5124" max="5124" width="13.44140625" customWidth="1"/>
    <col min="5125" max="5125" width="13.33203125" customWidth="1"/>
    <col min="5126" max="5126" width="15" customWidth="1"/>
    <col min="5127" max="5127" width="13.44140625" customWidth="1"/>
    <col min="5128" max="5128" width="15" customWidth="1"/>
    <col min="5129" max="5129" width="13.5546875" customWidth="1"/>
    <col min="5130" max="5130" width="12.88671875" customWidth="1"/>
    <col min="5378" max="5378" width="11.88671875" customWidth="1"/>
    <col min="5379" max="5379" width="12.6640625" customWidth="1"/>
    <col min="5380" max="5380" width="13.44140625" customWidth="1"/>
    <col min="5381" max="5381" width="13.33203125" customWidth="1"/>
    <col min="5382" max="5382" width="15" customWidth="1"/>
    <col min="5383" max="5383" width="13.44140625" customWidth="1"/>
    <col min="5384" max="5384" width="15" customWidth="1"/>
    <col min="5385" max="5385" width="13.5546875" customWidth="1"/>
    <col min="5386" max="5386" width="12.88671875" customWidth="1"/>
    <col min="5634" max="5634" width="11.88671875" customWidth="1"/>
    <col min="5635" max="5635" width="12.6640625" customWidth="1"/>
    <col min="5636" max="5636" width="13.44140625" customWidth="1"/>
    <col min="5637" max="5637" width="13.33203125" customWidth="1"/>
    <col min="5638" max="5638" width="15" customWidth="1"/>
    <col min="5639" max="5639" width="13.44140625" customWidth="1"/>
    <col min="5640" max="5640" width="15" customWidth="1"/>
    <col min="5641" max="5641" width="13.5546875" customWidth="1"/>
    <col min="5642" max="5642" width="12.88671875" customWidth="1"/>
    <col min="5890" max="5890" width="11.88671875" customWidth="1"/>
    <col min="5891" max="5891" width="12.6640625" customWidth="1"/>
    <col min="5892" max="5892" width="13.44140625" customWidth="1"/>
    <col min="5893" max="5893" width="13.33203125" customWidth="1"/>
    <col min="5894" max="5894" width="15" customWidth="1"/>
    <col min="5895" max="5895" width="13.44140625" customWidth="1"/>
    <col min="5896" max="5896" width="15" customWidth="1"/>
    <col min="5897" max="5897" width="13.5546875" customWidth="1"/>
    <col min="5898" max="5898" width="12.88671875" customWidth="1"/>
    <col min="6146" max="6146" width="11.88671875" customWidth="1"/>
    <col min="6147" max="6147" width="12.6640625" customWidth="1"/>
    <col min="6148" max="6148" width="13.44140625" customWidth="1"/>
    <col min="6149" max="6149" width="13.33203125" customWidth="1"/>
    <col min="6150" max="6150" width="15" customWidth="1"/>
    <col min="6151" max="6151" width="13.44140625" customWidth="1"/>
    <col min="6152" max="6152" width="15" customWidth="1"/>
    <col min="6153" max="6153" width="13.5546875" customWidth="1"/>
    <col min="6154" max="6154" width="12.88671875" customWidth="1"/>
    <col min="6402" max="6402" width="11.88671875" customWidth="1"/>
    <col min="6403" max="6403" width="12.6640625" customWidth="1"/>
    <col min="6404" max="6404" width="13.44140625" customWidth="1"/>
    <col min="6405" max="6405" width="13.33203125" customWidth="1"/>
    <col min="6406" max="6406" width="15" customWidth="1"/>
    <col min="6407" max="6407" width="13.44140625" customWidth="1"/>
    <col min="6408" max="6408" width="15" customWidth="1"/>
    <col min="6409" max="6409" width="13.5546875" customWidth="1"/>
    <col min="6410" max="6410" width="12.88671875" customWidth="1"/>
    <col min="6658" max="6658" width="11.88671875" customWidth="1"/>
    <col min="6659" max="6659" width="12.6640625" customWidth="1"/>
    <col min="6660" max="6660" width="13.44140625" customWidth="1"/>
    <col min="6661" max="6661" width="13.33203125" customWidth="1"/>
    <col min="6662" max="6662" width="15" customWidth="1"/>
    <col min="6663" max="6663" width="13.44140625" customWidth="1"/>
    <col min="6664" max="6664" width="15" customWidth="1"/>
    <col min="6665" max="6665" width="13.5546875" customWidth="1"/>
    <col min="6666" max="6666" width="12.88671875" customWidth="1"/>
    <col min="6914" max="6914" width="11.88671875" customWidth="1"/>
    <col min="6915" max="6915" width="12.6640625" customWidth="1"/>
    <col min="6916" max="6916" width="13.44140625" customWidth="1"/>
    <col min="6917" max="6917" width="13.33203125" customWidth="1"/>
    <col min="6918" max="6918" width="15" customWidth="1"/>
    <col min="6919" max="6919" width="13.44140625" customWidth="1"/>
    <col min="6920" max="6920" width="15" customWidth="1"/>
    <col min="6921" max="6921" width="13.5546875" customWidth="1"/>
    <col min="6922" max="6922" width="12.88671875" customWidth="1"/>
    <col min="7170" max="7170" width="11.88671875" customWidth="1"/>
    <col min="7171" max="7171" width="12.6640625" customWidth="1"/>
    <col min="7172" max="7172" width="13.44140625" customWidth="1"/>
    <col min="7173" max="7173" width="13.33203125" customWidth="1"/>
    <col min="7174" max="7174" width="15" customWidth="1"/>
    <col min="7175" max="7175" width="13.44140625" customWidth="1"/>
    <col min="7176" max="7176" width="15" customWidth="1"/>
    <col min="7177" max="7177" width="13.5546875" customWidth="1"/>
    <col min="7178" max="7178" width="12.88671875" customWidth="1"/>
    <col min="7426" max="7426" width="11.88671875" customWidth="1"/>
    <col min="7427" max="7427" width="12.6640625" customWidth="1"/>
    <col min="7428" max="7428" width="13.44140625" customWidth="1"/>
    <col min="7429" max="7429" width="13.33203125" customWidth="1"/>
    <col min="7430" max="7430" width="15" customWidth="1"/>
    <col min="7431" max="7431" width="13.44140625" customWidth="1"/>
    <col min="7432" max="7432" width="15" customWidth="1"/>
    <col min="7433" max="7433" width="13.5546875" customWidth="1"/>
    <col min="7434" max="7434" width="12.88671875" customWidth="1"/>
    <col min="7682" max="7682" width="11.88671875" customWidth="1"/>
    <col min="7683" max="7683" width="12.6640625" customWidth="1"/>
    <col min="7684" max="7684" width="13.44140625" customWidth="1"/>
    <col min="7685" max="7685" width="13.33203125" customWidth="1"/>
    <col min="7686" max="7686" width="15" customWidth="1"/>
    <col min="7687" max="7687" width="13.44140625" customWidth="1"/>
    <col min="7688" max="7688" width="15" customWidth="1"/>
    <col min="7689" max="7689" width="13.5546875" customWidth="1"/>
    <col min="7690" max="7690" width="12.88671875" customWidth="1"/>
    <col min="7938" max="7938" width="11.88671875" customWidth="1"/>
    <col min="7939" max="7939" width="12.6640625" customWidth="1"/>
    <col min="7940" max="7940" width="13.44140625" customWidth="1"/>
    <col min="7941" max="7941" width="13.33203125" customWidth="1"/>
    <col min="7942" max="7942" width="15" customWidth="1"/>
    <col min="7943" max="7943" width="13.44140625" customWidth="1"/>
    <col min="7944" max="7944" width="15" customWidth="1"/>
    <col min="7945" max="7945" width="13.5546875" customWidth="1"/>
    <col min="7946" max="7946" width="12.88671875" customWidth="1"/>
    <col min="8194" max="8194" width="11.88671875" customWidth="1"/>
    <col min="8195" max="8195" width="12.6640625" customWidth="1"/>
    <col min="8196" max="8196" width="13.44140625" customWidth="1"/>
    <col min="8197" max="8197" width="13.33203125" customWidth="1"/>
    <col min="8198" max="8198" width="15" customWidth="1"/>
    <col min="8199" max="8199" width="13.44140625" customWidth="1"/>
    <col min="8200" max="8200" width="15" customWidth="1"/>
    <col min="8201" max="8201" width="13.5546875" customWidth="1"/>
    <col min="8202" max="8202" width="12.88671875" customWidth="1"/>
    <col min="8450" max="8450" width="11.88671875" customWidth="1"/>
    <col min="8451" max="8451" width="12.6640625" customWidth="1"/>
    <col min="8452" max="8452" width="13.44140625" customWidth="1"/>
    <col min="8453" max="8453" width="13.33203125" customWidth="1"/>
    <col min="8454" max="8454" width="15" customWidth="1"/>
    <col min="8455" max="8455" width="13.44140625" customWidth="1"/>
    <col min="8456" max="8456" width="15" customWidth="1"/>
    <col min="8457" max="8457" width="13.5546875" customWidth="1"/>
    <col min="8458" max="8458" width="12.88671875" customWidth="1"/>
    <col min="8706" max="8706" width="11.88671875" customWidth="1"/>
    <col min="8707" max="8707" width="12.6640625" customWidth="1"/>
    <col min="8708" max="8708" width="13.44140625" customWidth="1"/>
    <col min="8709" max="8709" width="13.33203125" customWidth="1"/>
    <col min="8710" max="8710" width="15" customWidth="1"/>
    <col min="8711" max="8711" width="13.44140625" customWidth="1"/>
    <col min="8712" max="8712" width="15" customWidth="1"/>
    <col min="8713" max="8713" width="13.5546875" customWidth="1"/>
    <col min="8714" max="8714" width="12.88671875" customWidth="1"/>
    <col min="8962" max="8962" width="11.88671875" customWidth="1"/>
    <col min="8963" max="8963" width="12.6640625" customWidth="1"/>
    <col min="8964" max="8964" width="13.44140625" customWidth="1"/>
    <col min="8965" max="8965" width="13.33203125" customWidth="1"/>
    <col min="8966" max="8966" width="15" customWidth="1"/>
    <col min="8967" max="8967" width="13.44140625" customWidth="1"/>
    <col min="8968" max="8968" width="15" customWidth="1"/>
    <col min="8969" max="8969" width="13.5546875" customWidth="1"/>
    <col min="8970" max="8970" width="12.88671875" customWidth="1"/>
    <col min="9218" max="9218" width="11.88671875" customWidth="1"/>
    <col min="9219" max="9219" width="12.6640625" customWidth="1"/>
    <col min="9220" max="9220" width="13.44140625" customWidth="1"/>
    <col min="9221" max="9221" width="13.33203125" customWidth="1"/>
    <col min="9222" max="9222" width="15" customWidth="1"/>
    <col min="9223" max="9223" width="13.44140625" customWidth="1"/>
    <col min="9224" max="9224" width="15" customWidth="1"/>
    <col min="9225" max="9225" width="13.5546875" customWidth="1"/>
    <col min="9226" max="9226" width="12.88671875" customWidth="1"/>
    <col min="9474" max="9474" width="11.88671875" customWidth="1"/>
    <col min="9475" max="9475" width="12.6640625" customWidth="1"/>
    <col min="9476" max="9476" width="13.44140625" customWidth="1"/>
    <col min="9477" max="9477" width="13.33203125" customWidth="1"/>
    <col min="9478" max="9478" width="15" customWidth="1"/>
    <col min="9479" max="9479" width="13.44140625" customWidth="1"/>
    <col min="9480" max="9480" width="15" customWidth="1"/>
    <col min="9481" max="9481" width="13.5546875" customWidth="1"/>
    <col min="9482" max="9482" width="12.88671875" customWidth="1"/>
    <col min="9730" max="9730" width="11.88671875" customWidth="1"/>
    <col min="9731" max="9731" width="12.6640625" customWidth="1"/>
    <col min="9732" max="9732" width="13.44140625" customWidth="1"/>
    <col min="9733" max="9733" width="13.33203125" customWidth="1"/>
    <col min="9734" max="9734" width="15" customWidth="1"/>
    <col min="9735" max="9735" width="13.44140625" customWidth="1"/>
    <col min="9736" max="9736" width="15" customWidth="1"/>
    <col min="9737" max="9737" width="13.5546875" customWidth="1"/>
    <col min="9738" max="9738" width="12.88671875" customWidth="1"/>
    <col min="9986" max="9986" width="11.88671875" customWidth="1"/>
    <col min="9987" max="9987" width="12.6640625" customWidth="1"/>
    <col min="9988" max="9988" width="13.44140625" customWidth="1"/>
    <col min="9989" max="9989" width="13.33203125" customWidth="1"/>
    <col min="9990" max="9990" width="15" customWidth="1"/>
    <col min="9991" max="9991" width="13.44140625" customWidth="1"/>
    <col min="9992" max="9992" width="15" customWidth="1"/>
    <col min="9993" max="9993" width="13.5546875" customWidth="1"/>
    <col min="9994" max="9994" width="12.88671875" customWidth="1"/>
    <col min="10242" max="10242" width="11.88671875" customWidth="1"/>
    <col min="10243" max="10243" width="12.6640625" customWidth="1"/>
    <col min="10244" max="10244" width="13.44140625" customWidth="1"/>
    <col min="10245" max="10245" width="13.33203125" customWidth="1"/>
    <col min="10246" max="10246" width="15" customWidth="1"/>
    <col min="10247" max="10247" width="13.44140625" customWidth="1"/>
    <col min="10248" max="10248" width="15" customWidth="1"/>
    <col min="10249" max="10249" width="13.5546875" customWidth="1"/>
    <col min="10250" max="10250" width="12.88671875" customWidth="1"/>
    <col min="10498" max="10498" width="11.88671875" customWidth="1"/>
    <col min="10499" max="10499" width="12.6640625" customWidth="1"/>
    <col min="10500" max="10500" width="13.44140625" customWidth="1"/>
    <col min="10501" max="10501" width="13.33203125" customWidth="1"/>
    <col min="10502" max="10502" width="15" customWidth="1"/>
    <col min="10503" max="10503" width="13.44140625" customWidth="1"/>
    <col min="10504" max="10504" width="15" customWidth="1"/>
    <col min="10505" max="10505" width="13.5546875" customWidth="1"/>
    <col min="10506" max="10506" width="12.88671875" customWidth="1"/>
    <col min="10754" max="10754" width="11.88671875" customWidth="1"/>
    <col min="10755" max="10755" width="12.6640625" customWidth="1"/>
    <col min="10756" max="10756" width="13.44140625" customWidth="1"/>
    <col min="10757" max="10757" width="13.33203125" customWidth="1"/>
    <col min="10758" max="10758" width="15" customWidth="1"/>
    <col min="10759" max="10759" width="13.44140625" customWidth="1"/>
    <col min="10760" max="10760" width="15" customWidth="1"/>
    <col min="10761" max="10761" width="13.5546875" customWidth="1"/>
    <col min="10762" max="10762" width="12.88671875" customWidth="1"/>
    <col min="11010" max="11010" width="11.88671875" customWidth="1"/>
    <col min="11011" max="11011" width="12.6640625" customWidth="1"/>
    <col min="11012" max="11012" width="13.44140625" customWidth="1"/>
    <col min="11013" max="11013" width="13.33203125" customWidth="1"/>
    <col min="11014" max="11014" width="15" customWidth="1"/>
    <col min="11015" max="11015" width="13.44140625" customWidth="1"/>
    <col min="11016" max="11016" width="15" customWidth="1"/>
    <col min="11017" max="11017" width="13.5546875" customWidth="1"/>
    <col min="11018" max="11018" width="12.88671875" customWidth="1"/>
    <col min="11266" max="11266" width="11.88671875" customWidth="1"/>
    <col min="11267" max="11267" width="12.6640625" customWidth="1"/>
    <col min="11268" max="11268" width="13.44140625" customWidth="1"/>
    <col min="11269" max="11269" width="13.33203125" customWidth="1"/>
    <col min="11270" max="11270" width="15" customWidth="1"/>
    <col min="11271" max="11271" width="13.44140625" customWidth="1"/>
    <col min="11272" max="11272" width="15" customWidth="1"/>
    <col min="11273" max="11273" width="13.5546875" customWidth="1"/>
    <col min="11274" max="11274" width="12.88671875" customWidth="1"/>
    <col min="11522" max="11522" width="11.88671875" customWidth="1"/>
    <col min="11523" max="11523" width="12.6640625" customWidth="1"/>
    <col min="11524" max="11524" width="13.44140625" customWidth="1"/>
    <col min="11525" max="11525" width="13.33203125" customWidth="1"/>
    <col min="11526" max="11526" width="15" customWidth="1"/>
    <col min="11527" max="11527" width="13.44140625" customWidth="1"/>
    <col min="11528" max="11528" width="15" customWidth="1"/>
    <col min="11529" max="11529" width="13.5546875" customWidth="1"/>
    <col min="11530" max="11530" width="12.88671875" customWidth="1"/>
    <col min="11778" max="11778" width="11.88671875" customWidth="1"/>
    <col min="11779" max="11779" width="12.6640625" customWidth="1"/>
    <col min="11780" max="11780" width="13.44140625" customWidth="1"/>
    <col min="11781" max="11781" width="13.33203125" customWidth="1"/>
    <col min="11782" max="11782" width="15" customWidth="1"/>
    <col min="11783" max="11783" width="13.44140625" customWidth="1"/>
    <col min="11784" max="11784" width="15" customWidth="1"/>
    <col min="11785" max="11785" width="13.5546875" customWidth="1"/>
    <col min="11786" max="11786" width="12.88671875" customWidth="1"/>
    <col min="12034" max="12034" width="11.88671875" customWidth="1"/>
    <col min="12035" max="12035" width="12.6640625" customWidth="1"/>
    <col min="12036" max="12036" width="13.44140625" customWidth="1"/>
    <col min="12037" max="12037" width="13.33203125" customWidth="1"/>
    <col min="12038" max="12038" width="15" customWidth="1"/>
    <col min="12039" max="12039" width="13.44140625" customWidth="1"/>
    <col min="12040" max="12040" width="15" customWidth="1"/>
    <col min="12041" max="12041" width="13.5546875" customWidth="1"/>
    <col min="12042" max="12042" width="12.88671875" customWidth="1"/>
    <col min="12290" max="12290" width="11.88671875" customWidth="1"/>
    <col min="12291" max="12291" width="12.6640625" customWidth="1"/>
    <col min="12292" max="12292" width="13.44140625" customWidth="1"/>
    <col min="12293" max="12293" width="13.33203125" customWidth="1"/>
    <col min="12294" max="12294" width="15" customWidth="1"/>
    <col min="12295" max="12295" width="13.44140625" customWidth="1"/>
    <col min="12296" max="12296" width="15" customWidth="1"/>
    <col min="12297" max="12297" width="13.5546875" customWidth="1"/>
    <col min="12298" max="12298" width="12.88671875" customWidth="1"/>
    <col min="12546" max="12546" width="11.88671875" customWidth="1"/>
    <col min="12547" max="12547" width="12.6640625" customWidth="1"/>
    <col min="12548" max="12548" width="13.44140625" customWidth="1"/>
    <col min="12549" max="12549" width="13.33203125" customWidth="1"/>
    <col min="12550" max="12550" width="15" customWidth="1"/>
    <col min="12551" max="12551" width="13.44140625" customWidth="1"/>
    <col min="12552" max="12552" width="15" customWidth="1"/>
    <col min="12553" max="12553" width="13.5546875" customWidth="1"/>
    <col min="12554" max="12554" width="12.88671875" customWidth="1"/>
    <col min="12802" max="12802" width="11.88671875" customWidth="1"/>
    <col min="12803" max="12803" width="12.6640625" customWidth="1"/>
    <col min="12804" max="12804" width="13.44140625" customWidth="1"/>
    <col min="12805" max="12805" width="13.33203125" customWidth="1"/>
    <col min="12806" max="12806" width="15" customWidth="1"/>
    <col min="12807" max="12807" width="13.44140625" customWidth="1"/>
    <col min="12808" max="12808" width="15" customWidth="1"/>
    <col min="12809" max="12809" width="13.5546875" customWidth="1"/>
    <col min="12810" max="12810" width="12.88671875" customWidth="1"/>
    <col min="13058" max="13058" width="11.88671875" customWidth="1"/>
    <col min="13059" max="13059" width="12.6640625" customWidth="1"/>
    <col min="13060" max="13060" width="13.44140625" customWidth="1"/>
    <col min="13061" max="13061" width="13.33203125" customWidth="1"/>
    <col min="13062" max="13062" width="15" customWidth="1"/>
    <col min="13063" max="13063" width="13.44140625" customWidth="1"/>
    <col min="13064" max="13064" width="15" customWidth="1"/>
    <col min="13065" max="13065" width="13.5546875" customWidth="1"/>
    <col min="13066" max="13066" width="12.88671875" customWidth="1"/>
    <col min="13314" max="13314" width="11.88671875" customWidth="1"/>
    <col min="13315" max="13315" width="12.6640625" customWidth="1"/>
    <col min="13316" max="13316" width="13.44140625" customWidth="1"/>
    <col min="13317" max="13317" width="13.33203125" customWidth="1"/>
    <col min="13318" max="13318" width="15" customWidth="1"/>
    <col min="13319" max="13319" width="13.44140625" customWidth="1"/>
    <col min="13320" max="13320" width="15" customWidth="1"/>
    <col min="13321" max="13321" width="13.5546875" customWidth="1"/>
    <col min="13322" max="13322" width="12.88671875" customWidth="1"/>
    <col min="13570" max="13570" width="11.88671875" customWidth="1"/>
    <col min="13571" max="13571" width="12.6640625" customWidth="1"/>
    <col min="13572" max="13572" width="13.44140625" customWidth="1"/>
    <col min="13573" max="13573" width="13.33203125" customWidth="1"/>
    <col min="13574" max="13574" width="15" customWidth="1"/>
    <col min="13575" max="13575" width="13.44140625" customWidth="1"/>
    <col min="13576" max="13576" width="15" customWidth="1"/>
    <col min="13577" max="13577" width="13.5546875" customWidth="1"/>
    <col min="13578" max="13578" width="12.88671875" customWidth="1"/>
    <col min="13826" max="13826" width="11.88671875" customWidth="1"/>
    <col min="13827" max="13827" width="12.6640625" customWidth="1"/>
    <col min="13828" max="13828" width="13.44140625" customWidth="1"/>
    <col min="13829" max="13829" width="13.33203125" customWidth="1"/>
    <col min="13830" max="13830" width="15" customWidth="1"/>
    <col min="13831" max="13831" width="13.44140625" customWidth="1"/>
    <col min="13832" max="13832" width="15" customWidth="1"/>
    <col min="13833" max="13833" width="13.5546875" customWidth="1"/>
    <col min="13834" max="13834" width="12.88671875" customWidth="1"/>
    <col min="14082" max="14082" width="11.88671875" customWidth="1"/>
    <col min="14083" max="14083" width="12.6640625" customWidth="1"/>
    <col min="14084" max="14084" width="13.44140625" customWidth="1"/>
    <col min="14085" max="14085" width="13.33203125" customWidth="1"/>
    <col min="14086" max="14086" width="15" customWidth="1"/>
    <col min="14087" max="14087" width="13.44140625" customWidth="1"/>
    <col min="14088" max="14088" width="15" customWidth="1"/>
    <col min="14089" max="14089" width="13.5546875" customWidth="1"/>
    <col min="14090" max="14090" width="12.88671875" customWidth="1"/>
    <col min="14338" max="14338" width="11.88671875" customWidth="1"/>
    <col min="14339" max="14339" width="12.6640625" customWidth="1"/>
    <col min="14340" max="14340" width="13.44140625" customWidth="1"/>
    <col min="14341" max="14341" width="13.33203125" customWidth="1"/>
    <col min="14342" max="14342" width="15" customWidth="1"/>
    <col min="14343" max="14343" width="13.44140625" customWidth="1"/>
    <col min="14344" max="14344" width="15" customWidth="1"/>
    <col min="14345" max="14345" width="13.5546875" customWidth="1"/>
    <col min="14346" max="14346" width="12.88671875" customWidth="1"/>
    <col min="14594" max="14594" width="11.88671875" customWidth="1"/>
    <col min="14595" max="14595" width="12.6640625" customWidth="1"/>
    <col min="14596" max="14596" width="13.44140625" customWidth="1"/>
    <col min="14597" max="14597" width="13.33203125" customWidth="1"/>
    <col min="14598" max="14598" width="15" customWidth="1"/>
    <col min="14599" max="14599" width="13.44140625" customWidth="1"/>
    <col min="14600" max="14600" width="15" customWidth="1"/>
    <col min="14601" max="14601" width="13.5546875" customWidth="1"/>
    <col min="14602" max="14602" width="12.88671875" customWidth="1"/>
    <col min="14850" max="14850" width="11.88671875" customWidth="1"/>
    <col min="14851" max="14851" width="12.6640625" customWidth="1"/>
    <col min="14852" max="14852" width="13.44140625" customWidth="1"/>
    <col min="14853" max="14853" width="13.33203125" customWidth="1"/>
    <col min="14854" max="14854" width="15" customWidth="1"/>
    <col min="14855" max="14855" width="13.44140625" customWidth="1"/>
    <col min="14856" max="14856" width="15" customWidth="1"/>
    <col min="14857" max="14857" width="13.5546875" customWidth="1"/>
    <col min="14858" max="14858" width="12.88671875" customWidth="1"/>
    <col min="15106" max="15106" width="11.88671875" customWidth="1"/>
    <col min="15107" max="15107" width="12.6640625" customWidth="1"/>
    <col min="15108" max="15108" width="13.44140625" customWidth="1"/>
    <col min="15109" max="15109" width="13.33203125" customWidth="1"/>
    <col min="15110" max="15110" width="15" customWidth="1"/>
    <col min="15111" max="15111" width="13.44140625" customWidth="1"/>
    <col min="15112" max="15112" width="15" customWidth="1"/>
    <col min="15113" max="15113" width="13.5546875" customWidth="1"/>
    <col min="15114" max="15114" width="12.88671875" customWidth="1"/>
    <col min="15362" max="15362" width="11.88671875" customWidth="1"/>
    <col min="15363" max="15363" width="12.6640625" customWidth="1"/>
    <col min="15364" max="15364" width="13.44140625" customWidth="1"/>
    <col min="15365" max="15365" width="13.33203125" customWidth="1"/>
    <col min="15366" max="15366" width="15" customWidth="1"/>
    <col min="15367" max="15367" width="13.44140625" customWidth="1"/>
    <col min="15368" max="15368" width="15" customWidth="1"/>
    <col min="15369" max="15369" width="13.5546875" customWidth="1"/>
    <col min="15370" max="15370" width="12.88671875" customWidth="1"/>
    <col min="15618" max="15618" width="11.88671875" customWidth="1"/>
    <col min="15619" max="15619" width="12.6640625" customWidth="1"/>
    <col min="15620" max="15620" width="13.44140625" customWidth="1"/>
    <col min="15621" max="15621" width="13.33203125" customWidth="1"/>
    <col min="15622" max="15622" width="15" customWidth="1"/>
    <col min="15623" max="15623" width="13.44140625" customWidth="1"/>
    <col min="15624" max="15624" width="15" customWidth="1"/>
    <col min="15625" max="15625" width="13.5546875" customWidth="1"/>
    <col min="15626" max="15626" width="12.88671875" customWidth="1"/>
    <col min="15874" max="15874" width="11.88671875" customWidth="1"/>
    <col min="15875" max="15875" width="12.6640625" customWidth="1"/>
    <col min="15876" max="15876" width="13.44140625" customWidth="1"/>
    <col min="15877" max="15877" width="13.33203125" customWidth="1"/>
    <col min="15878" max="15878" width="15" customWidth="1"/>
    <col min="15879" max="15879" width="13.44140625" customWidth="1"/>
    <col min="15880" max="15880" width="15" customWidth="1"/>
    <col min="15881" max="15881" width="13.5546875" customWidth="1"/>
    <col min="15882" max="15882" width="12.88671875" customWidth="1"/>
    <col min="16130" max="16130" width="11.88671875" customWidth="1"/>
    <col min="16131" max="16131" width="12.6640625" customWidth="1"/>
    <col min="16132" max="16132" width="13.44140625" customWidth="1"/>
    <col min="16133" max="16133" width="13.33203125" customWidth="1"/>
    <col min="16134" max="16134" width="15" customWidth="1"/>
    <col min="16135" max="16135" width="13.44140625" customWidth="1"/>
    <col min="16136" max="16136" width="15" customWidth="1"/>
    <col min="16137" max="16137" width="13.5546875" customWidth="1"/>
    <col min="16138" max="16138" width="12.88671875" customWidth="1"/>
  </cols>
  <sheetData>
    <row r="1" spans="1:14" ht="15.6" x14ac:dyDescent="0.3">
      <c r="A1" s="1"/>
      <c r="B1" s="2"/>
      <c r="C1" s="1"/>
      <c r="D1" s="1"/>
      <c r="E1" s="1"/>
      <c r="F1" s="2"/>
      <c r="G1" s="2"/>
      <c r="H1" s="2"/>
      <c r="I1" s="1"/>
    </row>
    <row r="2" spans="1:14" ht="15.6" x14ac:dyDescent="0.3">
      <c r="A2" s="1" t="s">
        <v>0</v>
      </c>
      <c r="B2" s="3">
        <v>917.22</v>
      </c>
      <c r="C2" s="1"/>
      <c r="D2" s="1"/>
      <c r="E2" s="1"/>
      <c r="F2" s="2"/>
      <c r="G2" s="2"/>
      <c r="H2" s="2"/>
      <c r="I2" s="1"/>
    </row>
    <row r="3" spans="1:14" ht="16.2" thickBot="1" x14ac:dyDescent="0.35">
      <c r="A3" s="88" t="s">
        <v>108</v>
      </c>
      <c r="B3" s="88"/>
      <c r="C3" s="4"/>
      <c r="D3" s="4"/>
      <c r="E3" s="4"/>
      <c r="F3" s="5"/>
      <c r="G3" s="5"/>
      <c r="H3" s="2"/>
      <c r="I3" s="1"/>
    </row>
    <row r="4" spans="1:14" ht="78.599999999999994" thickTop="1" x14ac:dyDescent="0.3">
      <c r="A4" s="6" t="s">
        <v>1</v>
      </c>
      <c r="B4" s="7" t="s">
        <v>2</v>
      </c>
      <c r="C4" s="8" t="s">
        <v>3</v>
      </c>
      <c r="D4" s="9" t="s">
        <v>4</v>
      </c>
      <c r="E4" s="9" t="s">
        <v>5</v>
      </c>
      <c r="F4" s="10" t="s">
        <v>6</v>
      </c>
      <c r="G4" s="10" t="s">
        <v>7</v>
      </c>
      <c r="H4" s="11" t="s">
        <v>8</v>
      </c>
      <c r="I4" s="12" t="s">
        <v>9</v>
      </c>
      <c r="J4" s="13" t="s">
        <v>114</v>
      </c>
      <c r="L4" s="14"/>
      <c r="M4" s="14"/>
      <c r="N4" s="14"/>
    </row>
    <row r="5" spans="1:14" ht="15.6" x14ac:dyDescent="0.3">
      <c r="A5" s="15">
        <v>1</v>
      </c>
      <c r="B5" s="16">
        <v>12</v>
      </c>
      <c r="C5" s="20">
        <v>900</v>
      </c>
      <c r="D5" s="17">
        <v>118.7</v>
      </c>
      <c r="E5" s="18">
        <v>5.4489999999999998</v>
      </c>
      <c r="F5" s="19">
        <f>(E5*($B$2-C5-D5)+B5*(C5+D5))</f>
        <v>11671.435480000002</v>
      </c>
      <c r="G5" s="19">
        <f>B5*$B$2</f>
        <v>11006.64</v>
      </c>
      <c r="H5" s="19">
        <f>F5-G5</f>
        <v>664.7954800000025</v>
      </c>
      <c r="I5" s="20">
        <f>$B$2-D5</f>
        <v>798.52</v>
      </c>
      <c r="J5" s="20">
        <v>900</v>
      </c>
    </row>
    <row r="6" spans="1:14" ht="15.6" x14ac:dyDescent="0.3">
      <c r="A6" s="15">
        <v>2</v>
      </c>
      <c r="B6" s="16">
        <v>12</v>
      </c>
      <c r="C6" s="20">
        <v>940.1</v>
      </c>
      <c r="D6" s="23">
        <v>116.6</v>
      </c>
      <c r="E6" s="18">
        <v>5.4489999999999998</v>
      </c>
      <c r="F6" s="19">
        <f t="shared" ref="F6:F52" si="0">(E6*($B$2-C6-D6)+B6*(C6+D6))</f>
        <v>11920.373480000002</v>
      </c>
      <c r="G6" s="19">
        <f t="shared" ref="G6:G52" si="1">B6*$B$2</f>
        <v>11006.64</v>
      </c>
      <c r="H6" s="19">
        <f t="shared" ref="H6:H52" si="2">F6-G6</f>
        <v>913.7334800000026</v>
      </c>
      <c r="I6" s="20">
        <f t="shared" ref="I6:I52" si="3">$B$2-D6</f>
        <v>800.62</v>
      </c>
      <c r="J6" s="20">
        <v>940.1</v>
      </c>
    </row>
    <row r="7" spans="1:14" ht="15.6" x14ac:dyDescent="0.3">
      <c r="A7" s="15">
        <v>3</v>
      </c>
      <c r="B7" s="16">
        <v>12</v>
      </c>
      <c r="C7" s="20">
        <v>940.1</v>
      </c>
      <c r="D7" s="23">
        <v>115.4</v>
      </c>
      <c r="E7" s="18">
        <v>5.4489999999999998</v>
      </c>
      <c r="F7" s="19">
        <f t="shared" si="0"/>
        <v>11912.512280000001</v>
      </c>
      <c r="G7" s="19">
        <f t="shared" si="1"/>
        <v>11006.64</v>
      </c>
      <c r="H7" s="19">
        <f t="shared" si="2"/>
        <v>905.87228000000141</v>
      </c>
      <c r="I7" s="20">
        <f t="shared" si="3"/>
        <v>801.82</v>
      </c>
      <c r="J7" s="20">
        <v>940.1</v>
      </c>
    </row>
    <row r="8" spans="1:14" ht="15.6" x14ac:dyDescent="0.3">
      <c r="A8" s="15">
        <v>4</v>
      </c>
      <c r="B8" s="16">
        <v>12</v>
      </c>
      <c r="C8" s="20">
        <v>900</v>
      </c>
      <c r="D8" s="23">
        <v>114.2</v>
      </c>
      <c r="E8" s="18">
        <v>5.4489999999999998</v>
      </c>
      <c r="F8" s="19">
        <f t="shared" si="0"/>
        <v>11641.955980000002</v>
      </c>
      <c r="G8" s="19">
        <f t="shared" si="1"/>
        <v>11006.64</v>
      </c>
      <c r="H8" s="19">
        <f t="shared" si="2"/>
        <v>635.31598000000304</v>
      </c>
      <c r="I8" s="20">
        <f t="shared" si="3"/>
        <v>803.02</v>
      </c>
      <c r="J8" s="20">
        <v>900</v>
      </c>
    </row>
    <row r="9" spans="1:14" ht="15.6" x14ac:dyDescent="0.3">
      <c r="A9" s="15">
        <v>5</v>
      </c>
      <c r="B9" s="16">
        <v>12</v>
      </c>
      <c r="C9" s="20">
        <v>886.3</v>
      </c>
      <c r="D9" s="23">
        <v>113.8</v>
      </c>
      <c r="E9" s="18">
        <v>5.4489999999999998</v>
      </c>
      <c r="F9" s="19">
        <f t="shared" si="0"/>
        <v>11549.586879999999</v>
      </c>
      <c r="G9" s="19">
        <f t="shared" si="1"/>
        <v>11006.64</v>
      </c>
      <c r="H9" s="19">
        <f t="shared" si="2"/>
        <v>542.94687999999951</v>
      </c>
      <c r="I9" s="20">
        <f t="shared" si="3"/>
        <v>803.42000000000007</v>
      </c>
      <c r="J9" s="20">
        <v>886.3</v>
      </c>
    </row>
    <row r="10" spans="1:14" ht="15.6" x14ac:dyDescent="0.3">
      <c r="A10" s="15">
        <v>6</v>
      </c>
      <c r="B10" s="16">
        <v>12</v>
      </c>
      <c r="C10" s="20">
        <v>886.3</v>
      </c>
      <c r="D10" s="23">
        <v>113.3</v>
      </c>
      <c r="E10" s="18">
        <v>5.4489999999999998</v>
      </c>
      <c r="F10" s="19">
        <f t="shared" si="0"/>
        <v>11546.311379999999</v>
      </c>
      <c r="G10" s="19">
        <f t="shared" si="1"/>
        <v>11006.64</v>
      </c>
      <c r="H10" s="19">
        <f t="shared" si="2"/>
        <v>539.67137999999977</v>
      </c>
      <c r="I10" s="20">
        <f t="shared" si="3"/>
        <v>803.92000000000007</v>
      </c>
      <c r="J10" s="20">
        <v>886.3</v>
      </c>
    </row>
    <row r="11" spans="1:14" ht="15.6" x14ac:dyDescent="0.3">
      <c r="A11" s="15">
        <v>7</v>
      </c>
      <c r="B11" s="16">
        <v>12</v>
      </c>
      <c r="C11" s="20">
        <v>886.3</v>
      </c>
      <c r="D11" s="23">
        <v>113.4</v>
      </c>
      <c r="E11" s="18">
        <v>5.4489999999999998</v>
      </c>
      <c r="F11" s="19">
        <f t="shared" si="0"/>
        <v>11546.966479999999</v>
      </c>
      <c r="G11" s="19">
        <f t="shared" si="1"/>
        <v>11006.64</v>
      </c>
      <c r="H11" s="19">
        <f t="shared" si="2"/>
        <v>540.32647999999972</v>
      </c>
      <c r="I11" s="20">
        <f t="shared" si="3"/>
        <v>803.82</v>
      </c>
      <c r="J11" s="20">
        <v>886.3</v>
      </c>
    </row>
    <row r="12" spans="1:14" ht="15.6" x14ac:dyDescent="0.3">
      <c r="A12" s="15">
        <v>8</v>
      </c>
      <c r="B12" s="16">
        <v>12</v>
      </c>
      <c r="C12" s="20">
        <v>886.3</v>
      </c>
      <c r="D12" s="23">
        <v>113.4</v>
      </c>
      <c r="E12" s="18">
        <v>0</v>
      </c>
      <c r="F12" s="19">
        <f t="shared" si="0"/>
        <v>11996.4</v>
      </c>
      <c r="G12" s="19">
        <f t="shared" si="1"/>
        <v>11006.64</v>
      </c>
      <c r="H12" s="19">
        <f t="shared" si="2"/>
        <v>989.76000000000022</v>
      </c>
      <c r="I12" s="20">
        <f t="shared" si="3"/>
        <v>803.82</v>
      </c>
      <c r="J12" s="20">
        <v>886.3</v>
      </c>
    </row>
    <row r="13" spans="1:14" ht="15.6" x14ac:dyDescent="0.3">
      <c r="A13" s="15">
        <v>9</v>
      </c>
      <c r="B13" s="16">
        <v>12</v>
      </c>
      <c r="C13" s="20">
        <v>900</v>
      </c>
      <c r="D13" s="23">
        <v>114.8</v>
      </c>
      <c r="E13" s="18">
        <v>0</v>
      </c>
      <c r="F13" s="19">
        <f t="shared" si="0"/>
        <v>12177.599999999999</v>
      </c>
      <c r="G13" s="19">
        <f t="shared" si="1"/>
        <v>11006.64</v>
      </c>
      <c r="H13" s="19">
        <f t="shared" si="2"/>
        <v>1170.9599999999991</v>
      </c>
      <c r="I13" s="20">
        <f t="shared" si="3"/>
        <v>802.42000000000007</v>
      </c>
      <c r="J13" s="20">
        <v>900</v>
      </c>
    </row>
    <row r="14" spans="1:14" ht="15.6" x14ac:dyDescent="0.3">
      <c r="A14" s="15">
        <v>10</v>
      </c>
      <c r="B14" s="16">
        <v>12</v>
      </c>
      <c r="C14" s="20">
        <v>900</v>
      </c>
      <c r="D14" s="23">
        <v>116.3</v>
      </c>
      <c r="E14" s="18">
        <v>0</v>
      </c>
      <c r="F14" s="19">
        <f t="shared" si="0"/>
        <v>12195.599999999999</v>
      </c>
      <c r="G14" s="19">
        <f t="shared" si="1"/>
        <v>11006.64</v>
      </c>
      <c r="H14" s="19">
        <f t="shared" si="2"/>
        <v>1188.9599999999991</v>
      </c>
      <c r="I14" s="20">
        <f t="shared" si="3"/>
        <v>800.92000000000007</v>
      </c>
      <c r="J14" s="20">
        <v>900</v>
      </c>
    </row>
    <row r="15" spans="1:14" ht="15.6" x14ac:dyDescent="0.3">
      <c r="A15" s="15">
        <v>11</v>
      </c>
      <c r="B15" s="16">
        <v>12</v>
      </c>
      <c r="C15" s="20">
        <v>915</v>
      </c>
      <c r="D15" s="23">
        <v>120.5</v>
      </c>
      <c r="E15" s="18">
        <v>0</v>
      </c>
      <c r="F15" s="19">
        <f t="shared" si="0"/>
        <v>12426</v>
      </c>
      <c r="G15" s="19">
        <f t="shared" si="1"/>
        <v>11006.64</v>
      </c>
      <c r="H15" s="19">
        <f t="shared" si="2"/>
        <v>1419.3600000000006</v>
      </c>
      <c r="I15" s="20">
        <f t="shared" si="3"/>
        <v>796.72</v>
      </c>
      <c r="J15" s="20">
        <v>915</v>
      </c>
    </row>
    <row r="16" spans="1:14" ht="15.6" x14ac:dyDescent="0.3">
      <c r="A16" s="15">
        <v>12</v>
      </c>
      <c r="B16" s="16">
        <v>12</v>
      </c>
      <c r="C16" s="20">
        <v>915</v>
      </c>
      <c r="D16" s="23">
        <v>124.8</v>
      </c>
      <c r="E16" s="18">
        <v>5.4489999999999998</v>
      </c>
      <c r="F16" s="19">
        <f t="shared" si="0"/>
        <v>11809.661579999998</v>
      </c>
      <c r="G16" s="19">
        <f t="shared" si="1"/>
        <v>11006.64</v>
      </c>
      <c r="H16" s="19">
        <f t="shared" si="2"/>
        <v>803.02157999999872</v>
      </c>
      <c r="I16" s="20">
        <f t="shared" si="3"/>
        <v>792.42000000000007</v>
      </c>
      <c r="J16" s="20">
        <v>915</v>
      </c>
    </row>
    <row r="17" spans="1:10" ht="15.6" x14ac:dyDescent="0.3">
      <c r="A17" s="15">
        <v>13</v>
      </c>
      <c r="B17" s="16">
        <v>12</v>
      </c>
      <c r="C17" s="20">
        <v>915</v>
      </c>
      <c r="D17" s="23">
        <v>130.1</v>
      </c>
      <c r="E17" s="18">
        <v>5.4489999999999998</v>
      </c>
      <c r="F17" s="19">
        <f t="shared" si="0"/>
        <v>11844.381879999999</v>
      </c>
      <c r="G17" s="19">
        <f t="shared" si="1"/>
        <v>11006.64</v>
      </c>
      <c r="H17" s="19">
        <f t="shared" si="2"/>
        <v>837.74187999999958</v>
      </c>
      <c r="I17" s="20">
        <f t="shared" si="3"/>
        <v>787.12</v>
      </c>
      <c r="J17" s="20">
        <v>915</v>
      </c>
    </row>
    <row r="18" spans="1:10" ht="15.6" x14ac:dyDescent="0.3">
      <c r="A18" s="15">
        <v>14</v>
      </c>
      <c r="B18" s="16">
        <v>12</v>
      </c>
      <c r="C18" s="20">
        <v>915</v>
      </c>
      <c r="D18" s="23">
        <v>135.30000000000001</v>
      </c>
      <c r="E18" s="18">
        <v>5.4489999999999998</v>
      </c>
      <c r="F18" s="19">
        <f t="shared" si="0"/>
        <v>11878.447079999998</v>
      </c>
      <c r="G18" s="19">
        <f t="shared" si="1"/>
        <v>11006.64</v>
      </c>
      <c r="H18" s="19">
        <f t="shared" si="2"/>
        <v>871.80707999999868</v>
      </c>
      <c r="I18" s="20">
        <f t="shared" si="3"/>
        <v>781.92000000000007</v>
      </c>
      <c r="J18" s="20">
        <v>915</v>
      </c>
    </row>
    <row r="19" spans="1:10" ht="15.6" x14ac:dyDescent="0.3">
      <c r="A19" s="15">
        <v>15</v>
      </c>
      <c r="B19" s="16">
        <v>12</v>
      </c>
      <c r="C19" s="20">
        <v>915</v>
      </c>
      <c r="D19" s="23">
        <v>144.6</v>
      </c>
      <c r="E19" s="18">
        <v>5.4489999999999998</v>
      </c>
      <c r="F19" s="19">
        <f t="shared" si="0"/>
        <v>11939.371379999999</v>
      </c>
      <c r="G19" s="19">
        <f t="shared" si="1"/>
        <v>11006.64</v>
      </c>
      <c r="H19" s="19">
        <f t="shared" si="2"/>
        <v>932.73137999999926</v>
      </c>
      <c r="I19" s="20">
        <f t="shared" si="3"/>
        <v>772.62</v>
      </c>
      <c r="J19" s="20">
        <v>915</v>
      </c>
    </row>
    <row r="20" spans="1:10" ht="15.6" x14ac:dyDescent="0.3">
      <c r="A20" s="15">
        <v>16</v>
      </c>
      <c r="B20" s="16">
        <v>12</v>
      </c>
      <c r="C20" s="20">
        <v>917</v>
      </c>
      <c r="D20" s="23">
        <v>153.9</v>
      </c>
      <c r="E20" s="18">
        <v>5.4489999999999998</v>
      </c>
      <c r="F20" s="19">
        <f t="shared" si="0"/>
        <v>12013.397680000002</v>
      </c>
      <c r="G20" s="19">
        <f t="shared" si="1"/>
        <v>11006.64</v>
      </c>
      <c r="H20" s="19">
        <f t="shared" si="2"/>
        <v>1006.7576800000024</v>
      </c>
      <c r="I20" s="20">
        <f t="shared" si="3"/>
        <v>763.32</v>
      </c>
      <c r="J20" s="20">
        <v>917</v>
      </c>
    </row>
    <row r="21" spans="1:10" ht="15.6" x14ac:dyDescent="0.3">
      <c r="A21" s="15">
        <v>17</v>
      </c>
      <c r="B21" s="16">
        <v>12</v>
      </c>
      <c r="C21" s="20">
        <v>800</v>
      </c>
      <c r="D21" s="23">
        <v>157.1</v>
      </c>
      <c r="E21" s="18">
        <v>5.4489999999999998</v>
      </c>
      <c r="F21" s="19">
        <f t="shared" si="0"/>
        <v>11267.893880000001</v>
      </c>
      <c r="G21" s="19">
        <f t="shared" si="1"/>
        <v>11006.64</v>
      </c>
      <c r="H21" s="19">
        <f t="shared" si="2"/>
        <v>261.25388000000203</v>
      </c>
      <c r="I21" s="20">
        <f t="shared" si="3"/>
        <v>760.12</v>
      </c>
      <c r="J21" s="20">
        <v>800</v>
      </c>
    </row>
    <row r="22" spans="1:10" ht="15.6" x14ac:dyDescent="0.3">
      <c r="A22" s="15">
        <v>18</v>
      </c>
      <c r="B22" s="16">
        <v>6</v>
      </c>
      <c r="C22" s="20">
        <v>715</v>
      </c>
      <c r="D22" s="23">
        <v>160.30000000000001</v>
      </c>
      <c r="E22" s="18">
        <v>5.4489999999999998</v>
      </c>
      <c r="F22" s="19">
        <f t="shared" si="0"/>
        <v>5480.2220799999996</v>
      </c>
      <c r="G22" s="19">
        <f t="shared" si="1"/>
        <v>5503.32</v>
      </c>
      <c r="H22" s="19">
        <f t="shared" si="2"/>
        <v>-23.097920000000158</v>
      </c>
      <c r="I22" s="20">
        <f t="shared" si="3"/>
        <v>756.92000000000007</v>
      </c>
      <c r="J22" s="20">
        <v>715</v>
      </c>
    </row>
    <row r="23" spans="1:10" ht="15.6" x14ac:dyDescent="0.3">
      <c r="A23" s="15">
        <v>19</v>
      </c>
      <c r="B23" s="16"/>
      <c r="C23" s="20">
        <v>1</v>
      </c>
      <c r="D23" s="23">
        <v>159.6</v>
      </c>
      <c r="E23" s="18">
        <v>5.4489999999999998</v>
      </c>
      <c r="F23" s="19">
        <f t="shared" si="0"/>
        <v>4122.8223799999996</v>
      </c>
      <c r="G23" s="19">
        <f t="shared" si="1"/>
        <v>0</v>
      </c>
      <c r="H23" s="19">
        <f t="shared" si="2"/>
        <v>4122.8223799999996</v>
      </c>
      <c r="I23" s="20">
        <f t="shared" si="3"/>
        <v>757.62</v>
      </c>
      <c r="J23" s="20">
        <v>1</v>
      </c>
    </row>
    <row r="24" spans="1:10" ht="15.6" x14ac:dyDescent="0.3">
      <c r="A24" s="15">
        <v>20</v>
      </c>
      <c r="B24" s="16"/>
      <c r="C24" s="20">
        <v>1</v>
      </c>
      <c r="D24" s="23">
        <v>158.9</v>
      </c>
      <c r="E24" s="18">
        <v>0</v>
      </c>
      <c r="F24" s="19">
        <f t="shared" si="0"/>
        <v>0</v>
      </c>
      <c r="G24" s="19">
        <f t="shared" si="1"/>
        <v>0</v>
      </c>
      <c r="H24" s="19">
        <f t="shared" si="2"/>
        <v>0</v>
      </c>
      <c r="I24" s="20">
        <f t="shared" si="3"/>
        <v>758.32</v>
      </c>
      <c r="J24" s="20">
        <v>1</v>
      </c>
    </row>
    <row r="25" spans="1:10" ht="15.6" x14ac:dyDescent="0.3">
      <c r="A25" s="15">
        <v>21</v>
      </c>
      <c r="B25" s="16"/>
      <c r="C25" s="20">
        <v>500</v>
      </c>
      <c r="D25" s="23">
        <v>158.30000000000001</v>
      </c>
      <c r="E25" s="18">
        <v>0</v>
      </c>
      <c r="F25" s="19">
        <f t="shared" si="0"/>
        <v>0</v>
      </c>
      <c r="G25" s="19">
        <f t="shared" si="1"/>
        <v>0</v>
      </c>
      <c r="H25" s="19">
        <f t="shared" si="2"/>
        <v>0</v>
      </c>
      <c r="I25" s="20">
        <f t="shared" si="3"/>
        <v>758.92000000000007</v>
      </c>
      <c r="J25" s="20">
        <v>500</v>
      </c>
    </row>
    <row r="26" spans="1:10" ht="15.6" x14ac:dyDescent="0.3">
      <c r="A26" s="15">
        <v>22</v>
      </c>
      <c r="B26" s="16"/>
      <c r="C26" s="20">
        <v>1</v>
      </c>
      <c r="D26" s="23">
        <v>157.69999999999999</v>
      </c>
      <c r="E26" s="18">
        <v>0</v>
      </c>
      <c r="F26" s="19">
        <f t="shared" si="0"/>
        <v>0</v>
      </c>
      <c r="G26" s="19">
        <f t="shared" si="1"/>
        <v>0</v>
      </c>
      <c r="H26" s="19">
        <f t="shared" si="2"/>
        <v>0</v>
      </c>
      <c r="I26" s="20">
        <f t="shared" si="3"/>
        <v>759.52</v>
      </c>
      <c r="J26" s="20">
        <v>1</v>
      </c>
    </row>
    <row r="27" spans="1:10" ht="15.6" x14ac:dyDescent="0.3">
      <c r="A27" s="15">
        <v>23</v>
      </c>
      <c r="B27" s="16"/>
      <c r="C27" s="20">
        <v>1</v>
      </c>
      <c r="D27" s="23">
        <v>150.19999999999999</v>
      </c>
      <c r="E27" s="18">
        <v>0</v>
      </c>
      <c r="F27" s="19">
        <f t="shared" si="0"/>
        <v>0</v>
      </c>
      <c r="G27" s="19">
        <f t="shared" si="1"/>
        <v>0</v>
      </c>
      <c r="H27" s="19">
        <f t="shared" si="2"/>
        <v>0</v>
      </c>
      <c r="I27" s="20">
        <f t="shared" si="3"/>
        <v>767.02</v>
      </c>
      <c r="J27" s="20">
        <v>1</v>
      </c>
    </row>
    <row r="28" spans="1:10" ht="15.6" x14ac:dyDescent="0.3">
      <c r="A28" s="15">
        <v>24</v>
      </c>
      <c r="B28" s="16"/>
      <c r="C28" s="20">
        <v>1</v>
      </c>
      <c r="D28" s="23">
        <v>142.6</v>
      </c>
      <c r="E28" s="18">
        <v>0</v>
      </c>
      <c r="F28" s="19">
        <f t="shared" si="0"/>
        <v>0</v>
      </c>
      <c r="G28" s="19">
        <f t="shared" si="1"/>
        <v>0</v>
      </c>
      <c r="H28" s="19">
        <f t="shared" si="2"/>
        <v>0</v>
      </c>
      <c r="I28" s="20">
        <f t="shared" si="3"/>
        <v>774.62</v>
      </c>
      <c r="J28" s="20">
        <v>1</v>
      </c>
    </row>
    <row r="29" spans="1:10" ht="15.6" x14ac:dyDescent="0.3">
      <c r="A29" s="15">
        <v>25</v>
      </c>
      <c r="B29" s="16"/>
      <c r="C29" s="20">
        <v>1</v>
      </c>
      <c r="D29" s="23">
        <v>145.9</v>
      </c>
      <c r="E29" s="18">
        <v>0</v>
      </c>
      <c r="F29" s="19">
        <f t="shared" si="0"/>
        <v>0</v>
      </c>
      <c r="G29" s="19">
        <f t="shared" si="1"/>
        <v>0</v>
      </c>
      <c r="H29" s="19">
        <f t="shared" si="2"/>
        <v>0</v>
      </c>
      <c r="I29" s="20">
        <f t="shared" si="3"/>
        <v>771.32</v>
      </c>
      <c r="J29" s="20">
        <v>1</v>
      </c>
    </row>
    <row r="30" spans="1:10" ht="15.6" x14ac:dyDescent="0.3">
      <c r="A30" s="15">
        <v>26</v>
      </c>
      <c r="B30" s="16"/>
      <c r="C30" s="20">
        <v>1</v>
      </c>
      <c r="D30" s="23">
        <v>149.1</v>
      </c>
      <c r="E30" s="18">
        <v>0</v>
      </c>
      <c r="F30" s="19">
        <f t="shared" si="0"/>
        <v>0</v>
      </c>
      <c r="G30" s="19">
        <f t="shared" si="1"/>
        <v>0</v>
      </c>
      <c r="H30" s="19">
        <f t="shared" si="2"/>
        <v>0</v>
      </c>
      <c r="I30" s="20">
        <f t="shared" si="3"/>
        <v>768.12</v>
      </c>
      <c r="J30" s="20">
        <v>1</v>
      </c>
    </row>
    <row r="31" spans="1:10" ht="15.6" x14ac:dyDescent="0.3">
      <c r="A31" s="15">
        <v>27</v>
      </c>
      <c r="B31" s="16"/>
      <c r="C31" s="20">
        <v>700</v>
      </c>
      <c r="D31" s="23">
        <v>154.19999999999999</v>
      </c>
      <c r="E31" s="18">
        <v>0</v>
      </c>
      <c r="F31" s="19">
        <f t="shared" si="0"/>
        <v>0</v>
      </c>
      <c r="G31" s="19">
        <f t="shared" si="1"/>
        <v>0</v>
      </c>
      <c r="H31" s="19">
        <f t="shared" si="2"/>
        <v>0</v>
      </c>
      <c r="I31" s="20">
        <f t="shared" si="3"/>
        <v>763.02</v>
      </c>
      <c r="J31" s="20">
        <v>700</v>
      </c>
    </row>
    <row r="32" spans="1:10" ht="15.6" x14ac:dyDescent="0.3">
      <c r="A32" s="15">
        <v>28</v>
      </c>
      <c r="B32" s="16"/>
      <c r="C32" s="20">
        <v>800</v>
      </c>
      <c r="D32" s="23">
        <v>159.4</v>
      </c>
      <c r="E32" s="18">
        <v>0</v>
      </c>
      <c r="F32" s="19">
        <f t="shared" si="0"/>
        <v>0</v>
      </c>
      <c r="G32" s="19">
        <f t="shared" si="1"/>
        <v>0</v>
      </c>
      <c r="H32" s="19">
        <f t="shared" si="2"/>
        <v>0</v>
      </c>
      <c r="I32" s="20">
        <f t="shared" si="3"/>
        <v>757.82</v>
      </c>
      <c r="J32" s="20">
        <v>800</v>
      </c>
    </row>
    <row r="33" spans="1:10" ht="15.6" x14ac:dyDescent="0.3">
      <c r="A33" s="15">
        <v>29</v>
      </c>
      <c r="B33" s="16">
        <v>6</v>
      </c>
      <c r="C33" s="20">
        <v>900</v>
      </c>
      <c r="D33" s="23">
        <v>161.1</v>
      </c>
      <c r="E33" s="18">
        <v>5.4489999999999998</v>
      </c>
      <c r="F33" s="19">
        <f t="shared" si="0"/>
        <v>5582.5978799999993</v>
      </c>
      <c r="G33" s="19">
        <f t="shared" si="1"/>
        <v>5503.32</v>
      </c>
      <c r="H33" s="19">
        <f t="shared" si="2"/>
        <v>79.277879999999641</v>
      </c>
      <c r="I33" s="20">
        <f t="shared" si="3"/>
        <v>756.12</v>
      </c>
      <c r="J33" s="20">
        <v>900</v>
      </c>
    </row>
    <row r="34" spans="1:10" ht="15.6" x14ac:dyDescent="0.3">
      <c r="A34" s="15">
        <v>30</v>
      </c>
      <c r="B34" s="16">
        <v>12</v>
      </c>
      <c r="C34" s="20">
        <v>886.3</v>
      </c>
      <c r="D34" s="23">
        <v>162.9</v>
      </c>
      <c r="E34" s="18">
        <v>5.4489999999999998</v>
      </c>
      <c r="F34" s="19">
        <f t="shared" si="0"/>
        <v>11871.240980000002</v>
      </c>
      <c r="G34" s="19">
        <f t="shared" si="1"/>
        <v>11006.64</v>
      </c>
      <c r="H34" s="19">
        <f t="shared" si="2"/>
        <v>864.60098000000289</v>
      </c>
      <c r="I34" s="20">
        <f t="shared" si="3"/>
        <v>754.32</v>
      </c>
      <c r="J34" s="20">
        <v>886.3</v>
      </c>
    </row>
    <row r="35" spans="1:10" ht="15.6" x14ac:dyDescent="0.3">
      <c r="A35" s="15">
        <v>31</v>
      </c>
      <c r="B35" s="16">
        <v>12</v>
      </c>
      <c r="C35" s="20">
        <v>917</v>
      </c>
      <c r="D35" s="23">
        <v>164.6</v>
      </c>
      <c r="E35" s="18">
        <v>5.4489999999999998</v>
      </c>
      <c r="F35" s="19">
        <f t="shared" si="0"/>
        <v>12083.49338</v>
      </c>
      <c r="G35" s="19">
        <f t="shared" si="1"/>
        <v>11006.64</v>
      </c>
      <c r="H35" s="19">
        <f t="shared" si="2"/>
        <v>1076.8533800000005</v>
      </c>
      <c r="I35" s="20">
        <f t="shared" si="3"/>
        <v>752.62</v>
      </c>
      <c r="J35" s="20">
        <v>917</v>
      </c>
    </row>
    <row r="36" spans="1:10" ht="15.6" x14ac:dyDescent="0.3">
      <c r="A36" s="15">
        <v>32</v>
      </c>
      <c r="B36" s="16">
        <v>12</v>
      </c>
      <c r="C36" s="20">
        <v>890.2</v>
      </c>
      <c r="D36" s="23">
        <v>166.3</v>
      </c>
      <c r="E36" s="18">
        <v>5.4489999999999998</v>
      </c>
      <c r="F36" s="19">
        <f t="shared" si="0"/>
        <v>11919.06328</v>
      </c>
      <c r="G36" s="19">
        <f t="shared" si="1"/>
        <v>11006.64</v>
      </c>
      <c r="H36" s="19">
        <f t="shared" si="2"/>
        <v>912.42328000000089</v>
      </c>
      <c r="I36" s="20">
        <f t="shared" si="3"/>
        <v>750.92000000000007</v>
      </c>
      <c r="J36" s="20">
        <v>890.2</v>
      </c>
    </row>
    <row r="37" spans="1:10" ht="15.6" x14ac:dyDescent="0.3">
      <c r="A37" s="15">
        <v>33</v>
      </c>
      <c r="B37" s="16">
        <v>12</v>
      </c>
      <c r="C37" s="20">
        <v>900</v>
      </c>
      <c r="D37" s="23">
        <v>165.3</v>
      </c>
      <c r="E37" s="18">
        <v>5.4489999999999998</v>
      </c>
      <c r="F37" s="19">
        <f t="shared" si="0"/>
        <v>11976.712079999999</v>
      </c>
      <c r="G37" s="19">
        <f t="shared" si="1"/>
        <v>11006.64</v>
      </c>
      <c r="H37" s="19">
        <f t="shared" si="2"/>
        <v>970.07207999999991</v>
      </c>
      <c r="I37" s="20">
        <f t="shared" si="3"/>
        <v>751.92000000000007</v>
      </c>
      <c r="J37" s="20">
        <v>900</v>
      </c>
    </row>
    <row r="38" spans="1:10" ht="15.6" x14ac:dyDescent="0.3">
      <c r="A38" s="15">
        <v>34</v>
      </c>
      <c r="B38" s="16">
        <v>12</v>
      </c>
      <c r="C38" s="20">
        <v>1000</v>
      </c>
      <c r="D38" s="23">
        <v>164.4</v>
      </c>
      <c r="E38" s="18">
        <v>5.4489999999999998</v>
      </c>
      <c r="F38" s="19">
        <f t="shared" si="0"/>
        <v>12625.916180000002</v>
      </c>
      <c r="G38" s="19">
        <f t="shared" si="1"/>
        <v>11006.64</v>
      </c>
      <c r="H38" s="19">
        <f t="shared" si="2"/>
        <v>1619.2761800000026</v>
      </c>
      <c r="I38" s="20">
        <f t="shared" si="3"/>
        <v>752.82</v>
      </c>
      <c r="J38" s="20">
        <v>1000</v>
      </c>
    </row>
    <row r="39" spans="1:10" ht="15.6" x14ac:dyDescent="0.3">
      <c r="A39" s="15">
        <v>35</v>
      </c>
      <c r="B39" s="16">
        <v>12</v>
      </c>
      <c r="C39" s="20">
        <v>962</v>
      </c>
      <c r="D39" s="23">
        <v>169.4</v>
      </c>
      <c r="E39" s="18">
        <v>5.4489999999999998</v>
      </c>
      <c r="F39" s="19">
        <f t="shared" si="0"/>
        <v>12409.733180000001</v>
      </c>
      <c r="G39" s="19">
        <f t="shared" si="1"/>
        <v>11006.64</v>
      </c>
      <c r="H39" s="19">
        <f t="shared" si="2"/>
        <v>1403.0931800000017</v>
      </c>
      <c r="I39" s="20">
        <f t="shared" si="3"/>
        <v>747.82</v>
      </c>
      <c r="J39" s="20">
        <v>962</v>
      </c>
    </row>
    <row r="40" spans="1:10" ht="15.6" x14ac:dyDescent="0.3">
      <c r="A40" s="15">
        <v>36</v>
      </c>
      <c r="B40" s="16">
        <v>12</v>
      </c>
      <c r="C40" s="20">
        <v>1266</v>
      </c>
      <c r="D40" s="23">
        <v>174.4</v>
      </c>
      <c r="E40" s="18">
        <v>5.4489999999999998</v>
      </c>
      <c r="F40" s="19">
        <f t="shared" si="0"/>
        <v>14433.992180000003</v>
      </c>
      <c r="G40" s="19">
        <f t="shared" si="1"/>
        <v>11006.64</v>
      </c>
      <c r="H40" s="19">
        <f t="shared" si="2"/>
        <v>3427.3521800000035</v>
      </c>
      <c r="I40" s="20">
        <f t="shared" si="3"/>
        <v>742.82</v>
      </c>
      <c r="J40" s="20">
        <v>1266</v>
      </c>
    </row>
    <row r="41" spans="1:10" ht="15.6" x14ac:dyDescent="0.3">
      <c r="A41" s="15">
        <v>37</v>
      </c>
      <c r="B41" s="16">
        <v>12</v>
      </c>
      <c r="C41" s="20">
        <v>1266</v>
      </c>
      <c r="D41" s="23">
        <v>169.9</v>
      </c>
      <c r="E41" s="18">
        <v>5.4489999999999998</v>
      </c>
      <c r="F41" s="19">
        <f t="shared" si="0"/>
        <v>14404.512680000003</v>
      </c>
      <c r="G41" s="19">
        <f t="shared" si="1"/>
        <v>11006.64</v>
      </c>
      <c r="H41" s="19">
        <f t="shared" si="2"/>
        <v>3397.872680000004</v>
      </c>
      <c r="I41" s="20">
        <f t="shared" si="3"/>
        <v>747.32</v>
      </c>
      <c r="J41" s="20">
        <v>1266</v>
      </c>
    </row>
    <row r="42" spans="1:10" ht="15.6" x14ac:dyDescent="0.3">
      <c r="A42" s="15">
        <v>38</v>
      </c>
      <c r="B42" s="16">
        <v>12</v>
      </c>
      <c r="C42" s="20">
        <v>1266</v>
      </c>
      <c r="D42" s="23">
        <v>165.4</v>
      </c>
      <c r="E42" s="18">
        <v>5.4489999999999998</v>
      </c>
      <c r="F42" s="19">
        <f t="shared" si="0"/>
        <v>14375.033180000002</v>
      </c>
      <c r="G42" s="19">
        <f t="shared" si="1"/>
        <v>11006.64</v>
      </c>
      <c r="H42" s="19">
        <f t="shared" si="2"/>
        <v>3368.3931800000028</v>
      </c>
      <c r="I42" s="20">
        <f t="shared" si="3"/>
        <v>751.82</v>
      </c>
      <c r="J42" s="20">
        <v>1266</v>
      </c>
    </row>
    <row r="43" spans="1:10" ht="15.6" x14ac:dyDescent="0.3">
      <c r="A43" s="15">
        <v>39</v>
      </c>
      <c r="B43" s="16">
        <v>12</v>
      </c>
      <c r="C43" s="20">
        <v>1000</v>
      </c>
      <c r="D43" s="23">
        <v>161</v>
      </c>
      <c r="E43" s="18">
        <v>5.4489999999999998</v>
      </c>
      <c r="F43" s="19">
        <f t="shared" si="0"/>
        <v>12603.64278</v>
      </c>
      <c r="G43" s="19">
        <f t="shared" si="1"/>
        <v>11006.64</v>
      </c>
      <c r="H43" s="19">
        <f t="shared" si="2"/>
        <v>1597.0027800000007</v>
      </c>
      <c r="I43" s="20">
        <f t="shared" si="3"/>
        <v>756.22</v>
      </c>
      <c r="J43" s="20">
        <v>1000</v>
      </c>
    </row>
    <row r="44" spans="1:10" ht="15.6" x14ac:dyDescent="0.3">
      <c r="A44" s="15">
        <v>40</v>
      </c>
      <c r="B44" s="16">
        <v>12</v>
      </c>
      <c r="C44" s="20">
        <v>1000</v>
      </c>
      <c r="D44" s="23">
        <v>156.69999999999999</v>
      </c>
      <c r="E44" s="18">
        <v>5.4489999999999998</v>
      </c>
      <c r="F44" s="19">
        <f t="shared" si="0"/>
        <v>12575.473480000002</v>
      </c>
      <c r="G44" s="19">
        <f t="shared" si="1"/>
        <v>11006.64</v>
      </c>
      <c r="H44" s="19">
        <f t="shared" si="2"/>
        <v>1568.833480000003</v>
      </c>
      <c r="I44" s="20">
        <f t="shared" si="3"/>
        <v>760.52</v>
      </c>
      <c r="J44" s="20">
        <v>1000</v>
      </c>
    </row>
    <row r="45" spans="1:10" ht="15.6" x14ac:dyDescent="0.3">
      <c r="A45" s="15">
        <v>41</v>
      </c>
      <c r="B45" s="16">
        <v>12</v>
      </c>
      <c r="C45" s="20">
        <v>1024.2</v>
      </c>
      <c r="D45" s="23">
        <v>154.9</v>
      </c>
      <c r="E45" s="18">
        <v>5.4489999999999998</v>
      </c>
      <c r="F45" s="19">
        <f t="shared" si="0"/>
        <v>12722.215880000002</v>
      </c>
      <c r="G45" s="19">
        <f t="shared" si="1"/>
        <v>11006.64</v>
      </c>
      <c r="H45" s="19">
        <f t="shared" si="2"/>
        <v>1715.5758800000021</v>
      </c>
      <c r="I45" s="20">
        <f t="shared" si="3"/>
        <v>762.32</v>
      </c>
      <c r="J45" s="20">
        <v>1024.2</v>
      </c>
    </row>
    <row r="46" spans="1:10" ht="15.6" x14ac:dyDescent="0.3">
      <c r="A46" s="15">
        <v>42</v>
      </c>
      <c r="B46" s="16">
        <v>12</v>
      </c>
      <c r="C46" s="20">
        <v>1266</v>
      </c>
      <c r="D46" s="23">
        <v>153.1</v>
      </c>
      <c r="E46" s="18">
        <v>5.4489999999999998</v>
      </c>
      <c r="F46" s="19">
        <f t="shared" si="0"/>
        <v>14294.455879999998</v>
      </c>
      <c r="G46" s="19">
        <f t="shared" si="1"/>
        <v>11006.64</v>
      </c>
      <c r="H46" s="19">
        <f t="shared" si="2"/>
        <v>3287.8158799999983</v>
      </c>
      <c r="I46" s="20">
        <f t="shared" si="3"/>
        <v>764.12</v>
      </c>
      <c r="J46" s="20">
        <v>1266</v>
      </c>
    </row>
    <row r="47" spans="1:10" ht="15.6" x14ac:dyDescent="0.3">
      <c r="A47" s="15">
        <v>43</v>
      </c>
      <c r="B47" s="16">
        <v>12</v>
      </c>
      <c r="C47" s="20">
        <v>917</v>
      </c>
      <c r="D47" s="23">
        <v>147</v>
      </c>
      <c r="E47" s="18">
        <v>5.4489999999999998</v>
      </c>
      <c r="F47" s="19">
        <f t="shared" si="0"/>
        <v>11968.19578</v>
      </c>
      <c r="G47" s="19">
        <f t="shared" si="1"/>
        <v>11006.64</v>
      </c>
      <c r="H47" s="19">
        <f t="shared" si="2"/>
        <v>961.5557800000006</v>
      </c>
      <c r="I47" s="20">
        <f t="shared" si="3"/>
        <v>770.22</v>
      </c>
      <c r="J47" s="20">
        <v>917</v>
      </c>
    </row>
    <row r="48" spans="1:10" ht="15.6" x14ac:dyDescent="0.3">
      <c r="A48" s="15">
        <v>44</v>
      </c>
      <c r="B48" s="16">
        <v>12</v>
      </c>
      <c r="C48" s="20">
        <v>900</v>
      </c>
      <c r="D48" s="23">
        <v>140.9</v>
      </c>
      <c r="E48" s="18">
        <v>5.4489999999999998</v>
      </c>
      <c r="F48" s="19">
        <f t="shared" si="0"/>
        <v>11816.867680000001</v>
      </c>
      <c r="G48" s="19">
        <f t="shared" si="1"/>
        <v>11006.64</v>
      </c>
      <c r="H48" s="19">
        <f t="shared" si="2"/>
        <v>810.22768000000178</v>
      </c>
      <c r="I48" s="20">
        <f t="shared" si="3"/>
        <v>776.32</v>
      </c>
      <c r="J48" s="20">
        <v>900</v>
      </c>
    </row>
    <row r="49" spans="1:11" ht="15.6" x14ac:dyDescent="0.3">
      <c r="A49" s="15">
        <v>45</v>
      </c>
      <c r="B49" s="16">
        <v>12</v>
      </c>
      <c r="C49" s="20">
        <v>886.3</v>
      </c>
      <c r="D49" s="23">
        <v>135.69999999999999</v>
      </c>
      <c r="E49" s="18">
        <v>5.4489999999999998</v>
      </c>
      <c r="F49" s="19">
        <f t="shared" si="0"/>
        <v>11693.05378</v>
      </c>
      <c r="G49" s="19">
        <f t="shared" si="1"/>
        <v>11006.64</v>
      </c>
      <c r="H49" s="19">
        <f t="shared" si="2"/>
        <v>686.41378000000077</v>
      </c>
      <c r="I49" s="20">
        <f t="shared" si="3"/>
        <v>781.52</v>
      </c>
      <c r="J49" s="20">
        <v>886.3</v>
      </c>
    </row>
    <row r="50" spans="1:11" ht="15.6" x14ac:dyDescent="0.3">
      <c r="A50" s="15">
        <v>46</v>
      </c>
      <c r="B50" s="16">
        <v>12</v>
      </c>
      <c r="C50" s="20">
        <v>886.3</v>
      </c>
      <c r="D50" s="23">
        <v>130.5</v>
      </c>
      <c r="E50" s="18">
        <v>5.4489999999999998</v>
      </c>
      <c r="F50" s="19">
        <f t="shared" si="0"/>
        <v>11658.988579999999</v>
      </c>
      <c r="G50" s="19">
        <f t="shared" si="1"/>
        <v>11006.64</v>
      </c>
      <c r="H50" s="19">
        <f t="shared" si="2"/>
        <v>652.34857999999986</v>
      </c>
      <c r="I50" s="20">
        <f t="shared" si="3"/>
        <v>786.72</v>
      </c>
      <c r="J50" s="20">
        <v>886.3</v>
      </c>
    </row>
    <row r="51" spans="1:11" ht="15.6" x14ac:dyDescent="0.3">
      <c r="A51" s="15">
        <v>47</v>
      </c>
      <c r="B51" s="16">
        <v>12</v>
      </c>
      <c r="C51" s="20">
        <v>900</v>
      </c>
      <c r="D51" s="23">
        <v>125.9</v>
      </c>
      <c r="E51" s="18">
        <v>5.4489999999999998</v>
      </c>
      <c r="F51" s="19">
        <f t="shared" si="0"/>
        <v>11718.602680000002</v>
      </c>
      <c r="G51" s="19">
        <f t="shared" si="1"/>
        <v>11006.64</v>
      </c>
      <c r="H51" s="19">
        <f t="shared" si="2"/>
        <v>711.96268000000236</v>
      </c>
      <c r="I51" s="20">
        <f t="shared" si="3"/>
        <v>791.32</v>
      </c>
      <c r="J51" s="20">
        <v>900</v>
      </c>
    </row>
    <row r="52" spans="1:11" ht="15.6" x14ac:dyDescent="0.3">
      <c r="A52" s="15">
        <v>48</v>
      </c>
      <c r="B52" s="16">
        <v>12</v>
      </c>
      <c r="C52" s="20">
        <v>886.3</v>
      </c>
      <c r="D52" s="23">
        <v>121.4</v>
      </c>
      <c r="E52" s="18">
        <v>5.4489999999999998</v>
      </c>
      <c r="F52" s="19">
        <f t="shared" si="0"/>
        <v>11599.37448</v>
      </c>
      <c r="G52" s="19">
        <f t="shared" si="1"/>
        <v>11006.64</v>
      </c>
      <c r="H52" s="19">
        <f t="shared" si="2"/>
        <v>592.73448000000099</v>
      </c>
      <c r="I52" s="20">
        <f t="shared" si="3"/>
        <v>795.82</v>
      </c>
      <c r="J52" s="20">
        <v>886.3</v>
      </c>
    </row>
    <row r="53" spans="1:11" ht="16.2" thickBot="1" x14ac:dyDescent="0.35">
      <c r="A53" s="25" t="s">
        <v>10</v>
      </c>
      <c r="B53" s="26"/>
      <c r="C53" s="26"/>
      <c r="D53" s="26"/>
      <c r="E53" s="27">
        <f>SUM(E5:E52)</f>
        <v>190.71500000000012</v>
      </c>
      <c r="F53" s="28">
        <f>SUM(F5:F52)</f>
        <v>455274.10590000002</v>
      </c>
      <c r="G53" s="29">
        <f>SUM(G5:G52)</f>
        <v>407245.68000000034</v>
      </c>
      <c r="H53" s="30">
        <f>F53-G53</f>
        <v>48028.425899999682</v>
      </c>
      <c r="I53" s="31"/>
      <c r="J53" s="20"/>
    </row>
    <row r="54" spans="1:11" ht="16.2" thickTop="1" x14ac:dyDescent="0.3">
      <c r="A54" s="33"/>
      <c r="B54" s="34"/>
      <c r="C54" s="34"/>
      <c r="D54" s="34"/>
      <c r="E54" s="35"/>
      <c r="F54" s="36"/>
      <c r="G54" s="37"/>
      <c r="H54" s="38"/>
      <c r="I54" s="39"/>
      <c r="J54" s="40"/>
    </row>
    <row r="55" spans="1:11" ht="15.6" x14ac:dyDescent="0.3">
      <c r="A55" s="89" t="s">
        <v>109</v>
      </c>
      <c r="B55" s="90"/>
      <c r="C55" s="90"/>
      <c r="D55" s="90"/>
      <c r="E55" s="90"/>
      <c r="F55" s="90"/>
      <c r="G55" s="90"/>
      <c r="H55" s="90"/>
    </row>
    <row r="56" spans="1:11" ht="15.6" x14ac:dyDescent="0.3">
      <c r="A56" s="1"/>
      <c r="B56" s="68" t="s">
        <v>110</v>
      </c>
      <c r="C56" s="68"/>
      <c r="D56" s="68"/>
      <c r="E56" s="68"/>
      <c r="F56" s="68"/>
      <c r="G56" s="68"/>
      <c r="H56" s="68"/>
    </row>
    <row r="57" spans="1:11" ht="15.6" x14ac:dyDescent="0.3">
      <c r="A57" s="1"/>
      <c r="B57" s="43" t="s">
        <v>113</v>
      </c>
      <c r="C57" s="44"/>
      <c r="D57" s="1"/>
      <c r="E57" s="2"/>
      <c r="F57" s="2"/>
      <c r="G57" s="2"/>
      <c r="H57" s="1"/>
    </row>
    <row r="58" spans="1:11" ht="15.6" x14ac:dyDescent="0.3">
      <c r="A58" s="1"/>
      <c r="B58" s="45" t="s">
        <v>111</v>
      </c>
      <c r="C58" s="44"/>
      <c r="D58" s="1"/>
      <c r="E58" s="2"/>
      <c r="F58" s="2"/>
      <c r="G58" s="2"/>
      <c r="H58" s="1"/>
    </row>
    <row r="59" spans="1:11" ht="15.6" x14ac:dyDescent="0.3">
      <c r="B59" s="45" t="s">
        <v>112</v>
      </c>
      <c r="C59" s="1"/>
      <c r="D59" s="1"/>
      <c r="E59" s="2"/>
      <c r="F59" s="2"/>
      <c r="G59" s="2"/>
      <c r="H59" s="1"/>
      <c r="J59" s="46"/>
      <c r="K59" s="46"/>
    </row>
    <row r="60" spans="1:11" ht="15.6" x14ac:dyDescent="0.3">
      <c r="B60" s="45"/>
      <c r="C60" s="1"/>
      <c r="D60" s="1"/>
      <c r="E60" s="2"/>
      <c r="F60" s="2"/>
      <c r="G60" s="2"/>
      <c r="H60" s="1"/>
    </row>
    <row r="61" spans="1:11" ht="15.6" x14ac:dyDescent="0.3">
      <c r="B61" s="89"/>
      <c r="C61" s="89"/>
      <c r="D61" s="89"/>
      <c r="E61" s="89"/>
      <c r="F61" s="89"/>
      <c r="G61" s="89"/>
      <c r="H61" s="89"/>
      <c r="I61" s="89"/>
    </row>
  </sheetData>
  <mergeCells count="3">
    <mergeCell ref="A3:B3"/>
    <mergeCell ref="A55:H55"/>
    <mergeCell ref="B61:I61"/>
  </mergeCells>
  <conditionalFormatting sqref="F5:F52">
    <cfRule type="expression" priority="1" stopIfTrue="1">
      <formula>-1</formula>
    </cfRule>
  </conditionalFormatting>
  <conditionalFormatting sqref="A53:I54">
    <cfRule type="colorScale" priority="2">
      <colorScale>
        <cfvo type="min"/>
        <cfvo type="percent" val="100"/>
        <color rgb="FFFF7128"/>
        <color rgb="FFFFEF9C"/>
      </colorScale>
    </cfRule>
  </conditionalFormatting>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61"/>
  <sheetViews>
    <sheetView topLeftCell="A34" workbookViewId="0">
      <selection activeCell="N53" sqref="N53"/>
    </sheetView>
  </sheetViews>
  <sheetFormatPr defaultRowHeight="14.4" x14ac:dyDescent="0.3"/>
  <cols>
    <col min="2" max="2" width="11.88671875" customWidth="1"/>
    <col min="3" max="3" width="12.6640625" customWidth="1"/>
    <col min="4" max="4" width="13.44140625" customWidth="1"/>
    <col min="5" max="5" width="13.33203125" customWidth="1"/>
    <col min="6" max="6" width="15" style="50" customWidth="1"/>
    <col min="7" max="7" width="13.44140625" style="50" customWidth="1"/>
    <col min="8" max="8" width="15" style="50" customWidth="1"/>
    <col min="9" max="9" width="13.5546875" customWidth="1"/>
    <col min="10" max="10" width="12.88671875" customWidth="1"/>
    <col min="258" max="258" width="11.88671875" customWidth="1"/>
    <col min="259" max="259" width="12.6640625" customWidth="1"/>
    <col min="260" max="260" width="13.44140625" customWidth="1"/>
    <col min="261" max="261" width="13.33203125" customWidth="1"/>
    <col min="262" max="262" width="15" customWidth="1"/>
    <col min="263" max="263" width="13.44140625" customWidth="1"/>
    <col min="264" max="264" width="15" customWidth="1"/>
    <col min="265" max="265" width="13.5546875" customWidth="1"/>
    <col min="266" max="266" width="12.88671875" customWidth="1"/>
    <col min="514" max="514" width="11.88671875" customWidth="1"/>
    <col min="515" max="515" width="12.6640625" customWidth="1"/>
    <col min="516" max="516" width="13.44140625" customWidth="1"/>
    <col min="517" max="517" width="13.33203125" customWidth="1"/>
    <col min="518" max="518" width="15" customWidth="1"/>
    <col min="519" max="519" width="13.44140625" customWidth="1"/>
    <col min="520" max="520" width="15" customWidth="1"/>
    <col min="521" max="521" width="13.5546875" customWidth="1"/>
    <col min="522" max="522" width="12.88671875" customWidth="1"/>
    <col min="770" max="770" width="11.88671875" customWidth="1"/>
    <col min="771" max="771" width="12.6640625" customWidth="1"/>
    <col min="772" max="772" width="13.44140625" customWidth="1"/>
    <col min="773" max="773" width="13.33203125" customWidth="1"/>
    <col min="774" max="774" width="15" customWidth="1"/>
    <col min="775" max="775" width="13.44140625" customWidth="1"/>
    <col min="776" max="776" width="15" customWidth="1"/>
    <col min="777" max="777" width="13.5546875" customWidth="1"/>
    <col min="778" max="778" width="12.88671875" customWidth="1"/>
    <col min="1026" max="1026" width="11.88671875" customWidth="1"/>
    <col min="1027" max="1027" width="12.6640625" customWidth="1"/>
    <col min="1028" max="1028" width="13.44140625" customWidth="1"/>
    <col min="1029" max="1029" width="13.33203125" customWidth="1"/>
    <col min="1030" max="1030" width="15" customWidth="1"/>
    <col min="1031" max="1031" width="13.44140625" customWidth="1"/>
    <col min="1032" max="1032" width="15" customWidth="1"/>
    <col min="1033" max="1033" width="13.5546875" customWidth="1"/>
    <col min="1034" max="1034" width="12.88671875" customWidth="1"/>
    <col min="1282" max="1282" width="11.88671875" customWidth="1"/>
    <col min="1283" max="1283" width="12.6640625" customWidth="1"/>
    <col min="1284" max="1284" width="13.44140625" customWidth="1"/>
    <col min="1285" max="1285" width="13.33203125" customWidth="1"/>
    <col min="1286" max="1286" width="15" customWidth="1"/>
    <col min="1287" max="1287" width="13.44140625" customWidth="1"/>
    <col min="1288" max="1288" width="15" customWidth="1"/>
    <col min="1289" max="1289" width="13.5546875" customWidth="1"/>
    <col min="1290" max="1290" width="12.88671875" customWidth="1"/>
    <col min="1538" max="1538" width="11.88671875" customWidth="1"/>
    <col min="1539" max="1539" width="12.6640625" customWidth="1"/>
    <col min="1540" max="1540" width="13.44140625" customWidth="1"/>
    <col min="1541" max="1541" width="13.33203125" customWidth="1"/>
    <col min="1542" max="1542" width="15" customWidth="1"/>
    <col min="1543" max="1543" width="13.44140625" customWidth="1"/>
    <col min="1544" max="1544" width="15" customWidth="1"/>
    <col min="1545" max="1545" width="13.5546875" customWidth="1"/>
    <col min="1546" max="1546" width="12.88671875" customWidth="1"/>
    <col min="1794" max="1794" width="11.88671875" customWidth="1"/>
    <col min="1795" max="1795" width="12.6640625" customWidth="1"/>
    <col min="1796" max="1796" width="13.44140625" customWidth="1"/>
    <col min="1797" max="1797" width="13.33203125" customWidth="1"/>
    <col min="1798" max="1798" width="15" customWidth="1"/>
    <col min="1799" max="1799" width="13.44140625" customWidth="1"/>
    <col min="1800" max="1800" width="15" customWidth="1"/>
    <col min="1801" max="1801" width="13.5546875" customWidth="1"/>
    <col min="1802" max="1802" width="12.88671875" customWidth="1"/>
    <col min="2050" max="2050" width="11.88671875" customWidth="1"/>
    <col min="2051" max="2051" width="12.6640625" customWidth="1"/>
    <col min="2052" max="2052" width="13.44140625" customWidth="1"/>
    <col min="2053" max="2053" width="13.33203125" customWidth="1"/>
    <col min="2054" max="2054" width="15" customWidth="1"/>
    <col min="2055" max="2055" width="13.44140625" customWidth="1"/>
    <col min="2056" max="2056" width="15" customWidth="1"/>
    <col min="2057" max="2057" width="13.5546875" customWidth="1"/>
    <col min="2058" max="2058" width="12.88671875" customWidth="1"/>
    <col min="2306" max="2306" width="11.88671875" customWidth="1"/>
    <col min="2307" max="2307" width="12.6640625" customWidth="1"/>
    <col min="2308" max="2308" width="13.44140625" customWidth="1"/>
    <col min="2309" max="2309" width="13.33203125" customWidth="1"/>
    <col min="2310" max="2310" width="15" customWidth="1"/>
    <col min="2311" max="2311" width="13.44140625" customWidth="1"/>
    <col min="2312" max="2312" width="15" customWidth="1"/>
    <col min="2313" max="2313" width="13.5546875" customWidth="1"/>
    <col min="2314" max="2314" width="12.88671875" customWidth="1"/>
    <col min="2562" max="2562" width="11.88671875" customWidth="1"/>
    <col min="2563" max="2563" width="12.6640625" customWidth="1"/>
    <col min="2564" max="2564" width="13.44140625" customWidth="1"/>
    <col min="2565" max="2565" width="13.33203125" customWidth="1"/>
    <col min="2566" max="2566" width="15" customWidth="1"/>
    <col min="2567" max="2567" width="13.44140625" customWidth="1"/>
    <col min="2568" max="2568" width="15" customWidth="1"/>
    <col min="2569" max="2569" width="13.5546875" customWidth="1"/>
    <col min="2570" max="2570" width="12.88671875" customWidth="1"/>
    <col min="2818" max="2818" width="11.88671875" customWidth="1"/>
    <col min="2819" max="2819" width="12.6640625" customWidth="1"/>
    <col min="2820" max="2820" width="13.44140625" customWidth="1"/>
    <col min="2821" max="2821" width="13.33203125" customWidth="1"/>
    <col min="2822" max="2822" width="15" customWidth="1"/>
    <col min="2823" max="2823" width="13.44140625" customWidth="1"/>
    <col min="2824" max="2824" width="15" customWidth="1"/>
    <col min="2825" max="2825" width="13.5546875" customWidth="1"/>
    <col min="2826" max="2826" width="12.88671875" customWidth="1"/>
    <col min="3074" max="3074" width="11.88671875" customWidth="1"/>
    <col min="3075" max="3075" width="12.6640625" customWidth="1"/>
    <col min="3076" max="3076" width="13.44140625" customWidth="1"/>
    <col min="3077" max="3077" width="13.33203125" customWidth="1"/>
    <col min="3078" max="3078" width="15" customWidth="1"/>
    <col min="3079" max="3079" width="13.44140625" customWidth="1"/>
    <col min="3080" max="3080" width="15" customWidth="1"/>
    <col min="3081" max="3081" width="13.5546875" customWidth="1"/>
    <col min="3082" max="3082" width="12.88671875" customWidth="1"/>
    <col min="3330" max="3330" width="11.88671875" customWidth="1"/>
    <col min="3331" max="3331" width="12.6640625" customWidth="1"/>
    <col min="3332" max="3332" width="13.44140625" customWidth="1"/>
    <col min="3333" max="3333" width="13.33203125" customWidth="1"/>
    <col min="3334" max="3334" width="15" customWidth="1"/>
    <col min="3335" max="3335" width="13.44140625" customWidth="1"/>
    <col min="3336" max="3336" width="15" customWidth="1"/>
    <col min="3337" max="3337" width="13.5546875" customWidth="1"/>
    <col min="3338" max="3338" width="12.88671875" customWidth="1"/>
    <col min="3586" max="3586" width="11.88671875" customWidth="1"/>
    <col min="3587" max="3587" width="12.6640625" customWidth="1"/>
    <col min="3588" max="3588" width="13.44140625" customWidth="1"/>
    <col min="3589" max="3589" width="13.33203125" customWidth="1"/>
    <col min="3590" max="3590" width="15" customWidth="1"/>
    <col min="3591" max="3591" width="13.44140625" customWidth="1"/>
    <col min="3592" max="3592" width="15" customWidth="1"/>
    <col min="3593" max="3593" width="13.5546875" customWidth="1"/>
    <col min="3594" max="3594" width="12.88671875" customWidth="1"/>
    <col min="3842" max="3842" width="11.88671875" customWidth="1"/>
    <col min="3843" max="3843" width="12.6640625" customWidth="1"/>
    <col min="3844" max="3844" width="13.44140625" customWidth="1"/>
    <col min="3845" max="3845" width="13.33203125" customWidth="1"/>
    <col min="3846" max="3846" width="15" customWidth="1"/>
    <col min="3847" max="3847" width="13.44140625" customWidth="1"/>
    <col min="3848" max="3848" width="15" customWidth="1"/>
    <col min="3849" max="3849" width="13.5546875" customWidth="1"/>
    <col min="3850" max="3850" width="12.88671875" customWidth="1"/>
    <col min="4098" max="4098" width="11.88671875" customWidth="1"/>
    <col min="4099" max="4099" width="12.6640625" customWidth="1"/>
    <col min="4100" max="4100" width="13.44140625" customWidth="1"/>
    <col min="4101" max="4101" width="13.33203125" customWidth="1"/>
    <col min="4102" max="4102" width="15" customWidth="1"/>
    <col min="4103" max="4103" width="13.44140625" customWidth="1"/>
    <col min="4104" max="4104" width="15" customWidth="1"/>
    <col min="4105" max="4105" width="13.5546875" customWidth="1"/>
    <col min="4106" max="4106" width="12.88671875" customWidth="1"/>
    <col min="4354" max="4354" width="11.88671875" customWidth="1"/>
    <col min="4355" max="4355" width="12.6640625" customWidth="1"/>
    <col min="4356" max="4356" width="13.44140625" customWidth="1"/>
    <col min="4357" max="4357" width="13.33203125" customWidth="1"/>
    <col min="4358" max="4358" width="15" customWidth="1"/>
    <col min="4359" max="4359" width="13.44140625" customWidth="1"/>
    <col min="4360" max="4360" width="15" customWidth="1"/>
    <col min="4361" max="4361" width="13.5546875" customWidth="1"/>
    <col min="4362" max="4362" width="12.88671875" customWidth="1"/>
    <col min="4610" max="4610" width="11.88671875" customWidth="1"/>
    <col min="4611" max="4611" width="12.6640625" customWidth="1"/>
    <col min="4612" max="4612" width="13.44140625" customWidth="1"/>
    <col min="4613" max="4613" width="13.33203125" customWidth="1"/>
    <col min="4614" max="4614" width="15" customWidth="1"/>
    <col min="4615" max="4615" width="13.44140625" customWidth="1"/>
    <col min="4616" max="4616" width="15" customWidth="1"/>
    <col min="4617" max="4617" width="13.5546875" customWidth="1"/>
    <col min="4618" max="4618" width="12.88671875" customWidth="1"/>
    <col min="4866" max="4866" width="11.88671875" customWidth="1"/>
    <col min="4867" max="4867" width="12.6640625" customWidth="1"/>
    <col min="4868" max="4868" width="13.44140625" customWidth="1"/>
    <col min="4869" max="4869" width="13.33203125" customWidth="1"/>
    <col min="4870" max="4870" width="15" customWidth="1"/>
    <col min="4871" max="4871" width="13.44140625" customWidth="1"/>
    <col min="4872" max="4872" width="15" customWidth="1"/>
    <col min="4873" max="4873" width="13.5546875" customWidth="1"/>
    <col min="4874" max="4874" width="12.88671875" customWidth="1"/>
    <col min="5122" max="5122" width="11.88671875" customWidth="1"/>
    <col min="5123" max="5123" width="12.6640625" customWidth="1"/>
    <col min="5124" max="5124" width="13.44140625" customWidth="1"/>
    <col min="5125" max="5125" width="13.33203125" customWidth="1"/>
    <col min="5126" max="5126" width="15" customWidth="1"/>
    <col min="5127" max="5127" width="13.44140625" customWidth="1"/>
    <col min="5128" max="5128" width="15" customWidth="1"/>
    <col min="5129" max="5129" width="13.5546875" customWidth="1"/>
    <col min="5130" max="5130" width="12.88671875" customWidth="1"/>
    <col min="5378" max="5378" width="11.88671875" customWidth="1"/>
    <col min="5379" max="5379" width="12.6640625" customWidth="1"/>
    <col min="5380" max="5380" width="13.44140625" customWidth="1"/>
    <col min="5381" max="5381" width="13.33203125" customWidth="1"/>
    <col min="5382" max="5382" width="15" customWidth="1"/>
    <col min="5383" max="5383" width="13.44140625" customWidth="1"/>
    <col min="5384" max="5384" width="15" customWidth="1"/>
    <col min="5385" max="5385" width="13.5546875" customWidth="1"/>
    <col min="5386" max="5386" width="12.88671875" customWidth="1"/>
    <col min="5634" max="5634" width="11.88671875" customWidth="1"/>
    <col min="5635" max="5635" width="12.6640625" customWidth="1"/>
    <col min="5636" max="5636" width="13.44140625" customWidth="1"/>
    <col min="5637" max="5637" width="13.33203125" customWidth="1"/>
    <col min="5638" max="5638" width="15" customWidth="1"/>
    <col min="5639" max="5639" width="13.44140625" customWidth="1"/>
    <col min="5640" max="5640" width="15" customWidth="1"/>
    <col min="5641" max="5641" width="13.5546875" customWidth="1"/>
    <col min="5642" max="5642" width="12.88671875" customWidth="1"/>
    <col min="5890" max="5890" width="11.88671875" customWidth="1"/>
    <col min="5891" max="5891" width="12.6640625" customWidth="1"/>
    <col min="5892" max="5892" width="13.44140625" customWidth="1"/>
    <col min="5893" max="5893" width="13.33203125" customWidth="1"/>
    <col min="5894" max="5894" width="15" customWidth="1"/>
    <col min="5895" max="5895" width="13.44140625" customWidth="1"/>
    <col min="5896" max="5896" width="15" customWidth="1"/>
    <col min="5897" max="5897" width="13.5546875" customWidth="1"/>
    <col min="5898" max="5898" width="12.88671875" customWidth="1"/>
    <col min="6146" max="6146" width="11.88671875" customWidth="1"/>
    <col min="6147" max="6147" width="12.6640625" customWidth="1"/>
    <col min="6148" max="6148" width="13.44140625" customWidth="1"/>
    <col min="6149" max="6149" width="13.33203125" customWidth="1"/>
    <col min="6150" max="6150" width="15" customWidth="1"/>
    <col min="6151" max="6151" width="13.44140625" customWidth="1"/>
    <col min="6152" max="6152" width="15" customWidth="1"/>
    <col min="6153" max="6153" width="13.5546875" customWidth="1"/>
    <col min="6154" max="6154" width="12.88671875" customWidth="1"/>
    <col min="6402" max="6402" width="11.88671875" customWidth="1"/>
    <col min="6403" max="6403" width="12.6640625" customWidth="1"/>
    <col min="6404" max="6404" width="13.44140625" customWidth="1"/>
    <col min="6405" max="6405" width="13.33203125" customWidth="1"/>
    <col min="6406" max="6406" width="15" customWidth="1"/>
    <col min="6407" max="6407" width="13.44140625" customWidth="1"/>
    <col min="6408" max="6408" width="15" customWidth="1"/>
    <col min="6409" max="6409" width="13.5546875" customWidth="1"/>
    <col min="6410" max="6410" width="12.88671875" customWidth="1"/>
    <col min="6658" max="6658" width="11.88671875" customWidth="1"/>
    <col min="6659" max="6659" width="12.6640625" customWidth="1"/>
    <col min="6660" max="6660" width="13.44140625" customWidth="1"/>
    <col min="6661" max="6661" width="13.33203125" customWidth="1"/>
    <col min="6662" max="6662" width="15" customWidth="1"/>
    <col min="6663" max="6663" width="13.44140625" customWidth="1"/>
    <col min="6664" max="6664" width="15" customWidth="1"/>
    <col min="6665" max="6665" width="13.5546875" customWidth="1"/>
    <col min="6666" max="6666" width="12.88671875" customWidth="1"/>
    <col min="6914" max="6914" width="11.88671875" customWidth="1"/>
    <col min="6915" max="6915" width="12.6640625" customWidth="1"/>
    <col min="6916" max="6916" width="13.44140625" customWidth="1"/>
    <col min="6917" max="6917" width="13.33203125" customWidth="1"/>
    <col min="6918" max="6918" width="15" customWidth="1"/>
    <col min="6919" max="6919" width="13.44140625" customWidth="1"/>
    <col min="6920" max="6920" width="15" customWidth="1"/>
    <col min="6921" max="6921" width="13.5546875" customWidth="1"/>
    <col min="6922" max="6922" width="12.88671875" customWidth="1"/>
    <col min="7170" max="7170" width="11.88671875" customWidth="1"/>
    <col min="7171" max="7171" width="12.6640625" customWidth="1"/>
    <col min="7172" max="7172" width="13.44140625" customWidth="1"/>
    <col min="7173" max="7173" width="13.33203125" customWidth="1"/>
    <col min="7174" max="7174" width="15" customWidth="1"/>
    <col min="7175" max="7175" width="13.44140625" customWidth="1"/>
    <col min="7176" max="7176" width="15" customWidth="1"/>
    <col min="7177" max="7177" width="13.5546875" customWidth="1"/>
    <col min="7178" max="7178" width="12.88671875" customWidth="1"/>
    <col min="7426" max="7426" width="11.88671875" customWidth="1"/>
    <col min="7427" max="7427" width="12.6640625" customWidth="1"/>
    <col min="7428" max="7428" width="13.44140625" customWidth="1"/>
    <col min="7429" max="7429" width="13.33203125" customWidth="1"/>
    <col min="7430" max="7430" width="15" customWidth="1"/>
    <col min="7431" max="7431" width="13.44140625" customWidth="1"/>
    <col min="7432" max="7432" width="15" customWidth="1"/>
    <col min="7433" max="7433" width="13.5546875" customWidth="1"/>
    <col min="7434" max="7434" width="12.88671875" customWidth="1"/>
    <col min="7682" max="7682" width="11.88671875" customWidth="1"/>
    <col min="7683" max="7683" width="12.6640625" customWidth="1"/>
    <col min="7684" max="7684" width="13.44140625" customWidth="1"/>
    <col min="7685" max="7685" width="13.33203125" customWidth="1"/>
    <col min="7686" max="7686" width="15" customWidth="1"/>
    <col min="7687" max="7687" width="13.44140625" customWidth="1"/>
    <col min="7688" max="7688" width="15" customWidth="1"/>
    <col min="7689" max="7689" width="13.5546875" customWidth="1"/>
    <col min="7690" max="7690" width="12.88671875" customWidth="1"/>
    <col min="7938" max="7938" width="11.88671875" customWidth="1"/>
    <col min="7939" max="7939" width="12.6640625" customWidth="1"/>
    <col min="7940" max="7940" width="13.44140625" customWidth="1"/>
    <col min="7941" max="7941" width="13.33203125" customWidth="1"/>
    <col min="7942" max="7942" width="15" customWidth="1"/>
    <col min="7943" max="7943" width="13.44140625" customWidth="1"/>
    <col min="7944" max="7944" width="15" customWidth="1"/>
    <col min="7945" max="7945" width="13.5546875" customWidth="1"/>
    <col min="7946" max="7946" width="12.88671875" customWidth="1"/>
    <col min="8194" max="8194" width="11.88671875" customWidth="1"/>
    <col min="8195" max="8195" width="12.6640625" customWidth="1"/>
    <col min="8196" max="8196" width="13.44140625" customWidth="1"/>
    <col min="8197" max="8197" width="13.33203125" customWidth="1"/>
    <col min="8198" max="8198" width="15" customWidth="1"/>
    <col min="8199" max="8199" width="13.44140625" customWidth="1"/>
    <col min="8200" max="8200" width="15" customWidth="1"/>
    <col min="8201" max="8201" width="13.5546875" customWidth="1"/>
    <col min="8202" max="8202" width="12.88671875" customWidth="1"/>
    <col min="8450" max="8450" width="11.88671875" customWidth="1"/>
    <col min="8451" max="8451" width="12.6640625" customWidth="1"/>
    <col min="8452" max="8452" width="13.44140625" customWidth="1"/>
    <col min="8453" max="8453" width="13.33203125" customWidth="1"/>
    <col min="8454" max="8454" width="15" customWidth="1"/>
    <col min="8455" max="8455" width="13.44140625" customWidth="1"/>
    <col min="8456" max="8456" width="15" customWidth="1"/>
    <col min="8457" max="8457" width="13.5546875" customWidth="1"/>
    <col min="8458" max="8458" width="12.88671875" customWidth="1"/>
    <col min="8706" max="8706" width="11.88671875" customWidth="1"/>
    <col min="8707" max="8707" width="12.6640625" customWidth="1"/>
    <col min="8708" max="8708" width="13.44140625" customWidth="1"/>
    <col min="8709" max="8709" width="13.33203125" customWidth="1"/>
    <col min="8710" max="8710" width="15" customWidth="1"/>
    <col min="8711" max="8711" width="13.44140625" customWidth="1"/>
    <col min="8712" max="8712" width="15" customWidth="1"/>
    <col min="8713" max="8713" width="13.5546875" customWidth="1"/>
    <col min="8714" max="8714" width="12.88671875" customWidth="1"/>
    <col min="8962" max="8962" width="11.88671875" customWidth="1"/>
    <col min="8963" max="8963" width="12.6640625" customWidth="1"/>
    <col min="8964" max="8964" width="13.44140625" customWidth="1"/>
    <col min="8965" max="8965" width="13.33203125" customWidth="1"/>
    <col min="8966" max="8966" width="15" customWidth="1"/>
    <col min="8967" max="8967" width="13.44140625" customWidth="1"/>
    <col min="8968" max="8968" width="15" customWidth="1"/>
    <col min="8969" max="8969" width="13.5546875" customWidth="1"/>
    <col min="8970" max="8970" width="12.88671875" customWidth="1"/>
    <col min="9218" max="9218" width="11.88671875" customWidth="1"/>
    <col min="9219" max="9219" width="12.6640625" customWidth="1"/>
    <col min="9220" max="9220" width="13.44140625" customWidth="1"/>
    <col min="9221" max="9221" width="13.33203125" customWidth="1"/>
    <col min="9222" max="9222" width="15" customWidth="1"/>
    <col min="9223" max="9223" width="13.44140625" customWidth="1"/>
    <col min="9224" max="9224" width="15" customWidth="1"/>
    <col min="9225" max="9225" width="13.5546875" customWidth="1"/>
    <col min="9226" max="9226" width="12.88671875" customWidth="1"/>
    <col min="9474" max="9474" width="11.88671875" customWidth="1"/>
    <col min="9475" max="9475" width="12.6640625" customWidth="1"/>
    <col min="9476" max="9476" width="13.44140625" customWidth="1"/>
    <col min="9477" max="9477" width="13.33203125" customWidth="1"/>
    <col min="9478" max="9478" width="15" customWidth="1"/>
    <col min="9479" max="9479" width="13.44140625" customWidth="1"/>
    <col min="9480" max="9480" width="15" customWidth="1"/>
    <col min="9481" max="9481" width="13.5546875" customWidth="1"/>
    <col min="9482" max="9482" width="12.88671875" customWidth="1"/>
    <col min="9730" max="9730" width="11.88671875" customWidth="1"/>
    <col min="9731" max="9731" width="12.6640625" customWidth="1"/>
    <col min="9732" max="9732" width="13.44140625" customWidth="1"/>
    <col min="9733" max="9733" width="13.33203125" customWidth="1"/>
    <col min="9734" max="9734" width="15" customWidth="1"/>
    <col min="9735" max="9735" width="13.44140625" customWidth="1"/>
    <col min="9736" max="9736" width="15" customWidth="1"/>
    <col min="9737" max="9737" width="13.5546875" customWidth="1"/>
    <col min="9738" max="9738" width="12.88671875" customWidth="1"/>
    <col min="9986" max="9986" width="11.88671875" customWidth="1"/>
    <col min="9987" max="9987" width="12.6640625" customWidth="1"/>
    <col min="9988" max="9988" width="13.44140625" customWidth="1"/>
    <col min="9989" max="9989" width="13.33203125" customWidth="1"/>
    <col min="9990" max="9990" width="15" customWidth="1"/>
    <col min="9991" max="9991" width="13.44140625" customWidth="1"/>
    <col min="9992" max="9992" width="15" customWidth="1"/>
    <col min="9993" max="9993" width="13.5546875" customWidth="1"/>
    <col min="9994" max="9994" width="12.88671875" customWidth="1"/>
    <col min="10242" max="10242" width="11.88671875" customWidth="1"/>
    <col min="10243" max="10243" width="12.6640625" customWidth="1"/>
    <col min="10244" max="10244" width="13.44140625" customWidth="1"/>
    <col min="10245" max="10245" width="13.33203125" customWidth="1"/>
    <col min="10246" max="10246" width="15" customWidth="1"/>
    <col min="10247" max="10247" width="13.44140625" customWidth="1"/>
    <col min="10248" max="10248" width="15" customWidth="1"/>
    <col min="10249" max="10249" width="13.5546875" customWidth="1"/>
    <col min="10250" max="10250" width="12.88671875" customWidth="1"/>
    <col min="10498" max="10498" width="11.88671875" customWidth="1"/>
    <col min="10499" max="10499" width="12.6640625" customWidth="1"/>
    <col min="10500" max="10500" width="13.44140625" customWidth="1"/>
    <col min="10501" max="10501" width="13.33203125" customWidth="1"/>
    <col min="10502" max="10502" width="15" customWidth="1"/>
    <col min="10503" max="10503" width="13.44140625" customWidth="1"/>
    <col min="10504" max="10504" width="15" customWidth="1"/>
    <col min="10505" max="10505" width="13.5546875" customWidth="1"/>
    <col min="10506" max="10506" width="12.88671875" customWidth="1"/>
    <col min="10754" max="10754" width="11.88671875" customWidth="1"/>
    <col min="10755" max="10755" width="12.6640625" customWidth="1"/>
    <col min="10756" max="10756" width="13.44140625" customWidth="1"/>
    <col min="10757" max="10757" width="13.33203125" customWidth="1"/>
    <col min="10758" max="10758" width="15" customWidth="1"/>
    <col min="10759" max="10759" width="13.44140625" customWidth="1"/>
    <col min="10760" max="10760" width="15" customWidth="1"/>
    <col min="10761" max="10761" width="13.5546875" customWidth="1"/>
    <col min="10762" max="10762" width="12.88671875" customWidth="1"/>
    <col min="11010" max="11010" width="11.88671875" customWidth="1"/>
    <col min="11011" max="11011" width="12.6640625" customWidth="1"/>
    <col min="11012" max="11012" width="13.44140625" customWidth="1"/>
    <col min="11013" max="11013" width="13.33203125" customWidth="1"/>
    <col min="11014" max="11014" width="15" customWidth="1"/>
    <col min="11015" max="11015" width="13.44140625" customWidth="1"/>
    <col min="11016" max="11016" width="15" customWidth="1"/>
    <col min="11017" max="11017" width="13.5546875" customWidth="1"/>
    <col min="11018" max="11018" width="12.88671875" customWidth="1"/>
    <col min="11266" max="11266" width="11.88671875" customWidth="1"/>
    <col min="11267" max="11267" width="12.6640625" customWidth="1"/>
    <col min="11268" max="11268" width="13.44140625" customWidth="1"/>
    <col min="11269" max="11269" width="13.33203125" customWidth="1"/>
    <col min="11270" max="11270" width="15" customWidth="1"/>
    <col min="11271" max="11271" width="13.44140625" customWidth="1"/>
    <col min="11272" max="11272" width="15" customWidth="1"/>
    <col min="11273" max="11273" width="13.5546875" customWidth="1"/>
    <col min="11274" max="11274" width="12.88671875" customWidth="1"/>
    <col min="11522" max="11522" width="11.88671875" customWidth="1"/>
    <col min="11523" max="11523" width="12.6640625" customWidth="1"/>
    <col min="11524" max="11524" width="13.44140625" customWidth="1"/>
    <col min="11525" max="11525" width="13.33203125" customWidth="1"/>
    <col min="11526" max="11526" width="15" customWidth="1"/>
    <col min="11527" max="11527" width="13.44140625" customWidth="1"/>
    <col min="11528" max="11528" width="15" customWidth="1"/>
    <col min="11529" max="11529" width="13.5546875" customWidth="1"/>
    <col min="11530" max="11530" width="12.88671875" customWidth="1"/>
    <col min="11778" max="11778" width="11.88671875" customWidth="1"/>
    <col min="11779" max="11779" width="12.6640625" customWidth="1"/>
    <col min="11780" max="11780" width="13.44140625" customWidth="1"/>
    <col min="11781" max="11781" width="13.33203125" customWidth="1"/>
    <col min="11782" max="11782" width="15" customWidth="1"/>
    <col min="11783" max="11783" width="13.44140625" customWidth="1"/>
    <col min="11784" max="11784" width="15" customWidth="1"/>
    <col min="11785" max="11785" width="13.5546875" customWidth="1"/>
    <col min="11786" max="11786" width="12.88671875" customWidth="1"/>
    <col min="12034" max="12034" width="11.88671875" customWidth="1"/>
    <col min="12035" max="12035" width="12.6640625" customWidth="1"/>
    <col min="12036" max="12036" width="13.44140625" customWidth="1"/>
    <col min="12037" max="12037" width="13.33203125" customWidth="1"/>
    <col min="12038" max="12038" width="15" customWidth="1"/>
    <col min="12039" max="12039" width="13.44140625" customWidth="1"/>
    <col min="12040" max="12040" width="15" customWidth="1"/>
    <col min="12041" max="12041" width="13.5546875" customWidth="1"/>
    <col min="12042" max="12042" width="12.88671875" customWidth="1"/>
    <col min="12290" max="12290" width="11.88671875" customWidth="1"/>
    <col min="12291" max="12291" width="12.6640625" customWidth="1"/>
    <col min="12292" max="12292" width="13.44140625" customWidth="1"/>
    <col min="12293" max="12293" width="13.33203125" customWidth="1"/>
    <col min="12294" max="12294" width="15" customWidth="1"/>
    <col min="12295" max="12295" width="13.44140625" customWidth="1"/>
    <col min="12296" max="12296" width="15" customWidth="1"/>
    <col min="12297" max="12297" width="13.5546875" customWidth="1"/>
    <col min="12298" max="12298" width="12.88671875" customWidth="1"/>
    <col min="12546" max="12546" width="11.88671875" customWidth="1"/>
    <col min="12547" max="12547" width="12.6640625" customWidth="1"/>
    <col min="12548" max="12548" width="13.44140625" customWidth="1"/>
    <col min="12549" max="12549" width="13.33203125" customWidth="1"/>
    <col min="12550" max="12550" width="15" customWidth="1"/>
    <col min="12551" max="12551" width="13.44140625" customWidth="1"/>
    <col min="12552" max="12552" width="15" customWidth="1"/>
    <col min="12553" max="12553" width="13.5546875" customWidth="1"/>
    <col min="12554" max="12554" width="12.88671875" customWidth="1"/>
    <col min="12802" max="12802" width="11.88671875" customWidth="1"/>
    <col min="12803" max="12803" width="12.6640625" customWidth="1"/>
    <col min="12804" max="12804" width="13.44140625" customWidth="1"/>
    <col min="12805" max="12805" width="13.33203125" customWidth="1"/>
    <col min="12806" max="12806" width="15" customWidth="1"/>
    <col min="12807" max="12807" width="13.44140625" customWidth="1"/>
    <col min="12808" max="12808" width="15" customWidth="1"/>
    <col min="12809" max="12809" width="13.5546875" customWidth="1"/>
    <col min="12810" max="12810" width="12.88671875" customWidth="1"/>
    <col min="13058" max="13058" width="11.88671875" customWidth="1"/>
    <col min="13059" max="13059" width="12.6640625" customWidth="1"/>
    <col min="13060" max="13060" width="13.44140625" customWidth="1"/>
    <col min="13061" max="13061" width="13.33203125" customWidth="1"/>
    <col min="13062" max="13062" width="15" customWidth="1"/>
    <col min="13063" max="13063" width="13.44140625" customWidth="1"/>
    <col min="13064" max="13064" width="15" customWidth="1"/>
    <col min="13065" max="13065" width="13.5546875" customWidth="1"/>
    <col min="13066" max="13066" width="12.88671875" customWidth="1"/>
    <col min="13314" max="13314" width="11.88671875" customWidth="1"/>
    <col min="13315" max="13315" width="12.6640625" customWidth="1"/>
    <col min="13316" max="13316" width="13.44140625" customWidth="1"/>
    <col min="13317" max="13317" width="13.33203125" customWidth="1"/>
    <col min="13318" max="13318" width="15" customWidth="1"/>
    <col min="13319" max="13319" width="13.44140625" customWidth="1"/>
    <col min="13320" max="13320" width="15" customWidth="1"/>
    <col min="13321" max="13321" width="13.5546875" customWidth="1"/>
    <col min="13322" max="13322" width="12.88671875" customWidth="1"/>
    <col min="13570" max="13570" width="11.88671875" customWidth="1"/>
    <col min="13571" max="13571" width="12.6640625" customWidth="1"/>
    <col min="13572" max="13572" width="13.44140625" customWidth="1"/>
    <col min="13573" max="13573" width="13.33203125" customWidth="1"/>
    <col min="13574" max="13574" width="15" customWidth="1"/>
    <col min="13575" max="13575" width="13.44140625" customWidth="1"/>
    <col min="13576" max="13576" width="15" customWidth="1"/>
    <col min="13577" max="13577" width="13.5546875" customWidth="1"/>
    <col min="13578" max="13578" width="12.88671875" customWidth="1"/>
    <col min="13826" max="13826" width="11.88671875" customWidth="1"/>
    <col min="13827" max="13827" width="12.6640625" customWidth="1"/>
    <col min="13828" max="13828" width="13.44140625" customWidth="1"/>
    <col min="13829" max="13829" width="13.33203125" customWidth="1"/>
    <col min="13830" max="13830" width="15" customWidth="1"/>
    <col min="13831" max="13831" width="13.44140625" customWidth="1"/>
    <col min="13832" max="13832" width="15" customWidth="1"/>
    <col min="13833" max="13833" width="13.5546875" customWidth="1"/>
    <col min="13834" max="13834" width="12.88671875" customWidth="1"/>
    <col min="14082" max="14082" width="11.88671875" customWidth="1"/>
    <col min="14083" max="14083" width="12.6640625" customWidth="1"/>
    <col min="14084" max="14084" width="13.44140625" customWidth="1"/>
    <col min="14085" max="14085" width="13.33203125" customWidth="1"/>
    <col min="14086" max="14086" width="15" customWidth="1"/>
    <col min="14087" max="14087" width="13.44140625" customWidth="1"/>
    <col min="14088" max="14088" width="15" customWidth="1"/>
    <col min="14089" max="14089" width="13.5546875" customWidth="1"/>
    <col min="14090" max="14090" width="12.88671875" customWidth="1"/>
    <col min="14338" max="14338" width="11.88671875" customWidth="1"/>
    <col min="14339" max="14339" width="12.6640625" customWidth="1"/>
    <col min="14340" max="14340" width="13.44140625" customWidth="1"/>
    <col min="14341" max="14341" width="13.33203125" customWidth="1"/>
    <col min="14342" max="14342" width="15" customWidth="1"/>
    <col min="14343" max="14343" width="13.44140625" customWidth="1"/>
    <col min="14344" max="14344" width="15" customWidth="1"/>
    <col min="14345" max="14345" width="13.5546875" customWidth="1"/>
    <col min="14346" max="14346" width="12.88671875" customWidth="1"/>
    <col min="14594" max="14594" width="11.88671875" customWidth="1"/>
    <col min="14595" max="14595" width="12.6640625" customWidth="1"/>
    <col min="14596" max="14596" width="13.44140625" customWidth="1"/>
    <col min="14597" max="14597" width="13.33203125" customWidth="1"/>
    <col min="14598" max="14598" width="15" customWidth="1"/>
    <col min="14599" max="14599" width="13.44140625" customWidth="1"/>
    <col min="14600" max="14600" width="15" customWidth="1"/>
    <col min="14601" max="14601" width="13.5546875" customWidth="1"/>
    <col min="14602" max="14602" width="12.88671875" customWidth="1"/>
    <col min="14850" max="14850" width="11.88671875" customWidth="1"/>
    <col min="14851" max="14851" width="12.6640625" customWidth="1"/>
    <col min="14852" max="14852" width="13.44140625" customWidth="1"/>
    <col min="14853" max="14853" width="13.33203125" customWidth="1"/>
    <col min="14854" max="14854" width="15" customWidth="1"/>
    <col min="14855" max="14855" width="13.44140625" customWidth="1"/>
    <col min="14856" max="14856" width="15" customWidth="1"/>
    <col min="14857" max="14857" width="13.5546875" customWidth="1"/>
    <col min="14858" max="14858" width="12.88671875" customWidth="1"/>
    <col min="15106" max="15106" width="11.88671875" customWidth="1"/>
    <col min="15107" max="15107" width="12.6640625" customWidth="1"/>
    <col min="15108" max="15108" width="13.44140625" customWidth="1"/>
    <col min="15109" max="15109" width="13.33203125" customWidth="1"/>
    <col min="15110" max="15110" width="15" customWidth="1"/>
    <col min="15111" max="15111" width="13.44140625" customWidth="1"/>
    <col min="15112" max="15112" width="15" customWidth="1"/>
    <col min="15113" max="15113" width="13.5546875" customWidth="1"/>
    <col min="15114" max="15114" width="12.88671875" customWidth="1"/>
    <col min="15362" max="15362" width="11.88671875" customWidth="1"/>
    <col min="15363" max="15363" width="12.6640625" customWidth="1"/>
    <col min="15364" max="15364" width="13.44140625" customWidth="1"/>
    <col min="15365" max="15365" width="13.33203125" customWidth="1"/>
    <col min="15366" max="15366" width="15" customWidth="1"/>
    <col min="15367" max="15367" width="13.44140625" customWidth="1"/>
    <col min="15368" max="15368" width="15" customWidth="1"/>
    <col min="15369" max="15369" width="13.5546875" customWidth="1"/>
    <col min="15370" max="15370" width="12.88671875" customWidth="1"/>
    <col min="15618" max="15618" width="11.88671875" customWidth="1"/>
    <col min="15619" max="15619" width="12.6640625" customWidth="1"/>
    <col min="15620" max="15620" width="13.44140625" customWidth="1"/>
    <col min="15621" max="15621" width="13.33203125" customWidth="1"/>
    <col min="15622" max="15622" width="15" customWidth="1"/>
    <col min="15623" max="15623" width="13.44140625" customWidth="1"/>
    <col min="15624" max="15624" width="15" customWidth="1"/>
    <col min="15625" max="15625" width="13.5546875" customWidth="1"/>
    <col min="15626" max="15626" width="12.88671875" customWidth="1"/>
    <col min="15874" max="15874" width="11.88671875" customWidth="1"/>
    <col min="15875" max="15875" width="12.6640625" customWidth="1"/>
    <col min="15876" max="15876" width="13.44140625" customWidth="1"/>
    <col min="15877" max="15877" width="13.33203125" customWidth="1"/>
    <col min="15878" max="15878" width="15" customWidth="1"/>
    <col min="15879" max="15879" width="13.44140625" customWidth="1"/>
    <col min="15880" max="15880" width="15" customWidth="1"/>
    <col min="15881" max="15881" width="13.5546875" customWidth="1"/>
    <col min="15882" max="15882" width="12.88671875" customWidth="1"/>
    <col min="16130" max="16130" width="11.88671875" customWidth="1"/>
    <col min="16131" max="16131" width="12.6640625" customWidth="1"/>
    <col min="16132" max="16132" width="13.44140625" customWidth="1"/>
    <col min="16133" max="16133" width="13.33203125" customWidth="1"/>
    <col min="16134" max="16134" width="15" customWidth="1"/>
    <col min="16135" max="16135" width="13.44140625" customWidth="1"/>
    <col min="16136" max="16136" width="15" customWidth="1"/>
    <col min="16137" max="16137" width="13.5546875" customWidth="1"/>
    <col min="16138" max="16138" width="12.88671875" customWidth="1"/>
  </cols>
  <sheetData>
    <row r="1" spans="1:14" ht="15.6" x14ac:dyDescent="0.3">
      <c r="A1" s="1"/>
      <c r="B1" s="2"/>
      <c r="C1" s="1"/>
      <c r="D1" s="1"/>
      <c r="E1" s="1"/>
      <c r="F1" s="2"/>
      <c r="G1" s="2"/>
      <c r="H1" s="2"/>
      <c r="I1" s="1"/>
    </row>
    <row r="2" spans="1:14" ht="15.6" x14ac:dyDescent="0.3">
      <c r="A2" s="1" t="s">
        <v>0</v>
      </c>
      <c r="B2" s="3">
        <v>917.22</v>
      </c>
      <c r="C2" s="1"/>
      <c r="D2" s="1"/>
      <c r="E2" s="1"/>
      <c r="F2" s="2"/>
      <c r="G2" s="2"/>
      <c r="H2" s="2"/>
      <c r="I2" s="1"/>
    </row>
    <row r="3" spans="1:14" ht="16.2" thickBot="1" x14ac:dyDescent="0.35">
      <c r="A3" s="88" t="s">
        <v>115</v>
      </c>
      <c r="B3" s="88"/>
      <c r="C3" s="4"/>
      <c r="D3" s="4"/>
      <c r="E3" s="4"/>
      <c r="F3" s="5"/>
      <c r="G3" s="5"/>
      <c r="H3" s="2"/>
      <c r="I3" s="1"/>
    </row>
    <row r="4" spans="1:14" ht="78.599999999999994" thickTop="1" x14ac:dyDescent="0.3">
      <c r="A4" s="6" t="s">
        <v>1</v>
      </c>
      <c r="B4" s="7" t="s">
        <v>2</v>
      </c>
      <c r="C4" s="8" t="s">
        <v>3</v>
      </c>
      <c r="D4" s="9" t="s">
        <v>4</v>
      </c>
      <c r="E4" s="9" t="s">
        <v>5</v>
      </c>
      <c r="F4" s="10" t="s">
        <v>6</v>
      </c>
      <c r="G4" s="10" t="s">
        <v>7</v>
      </c>
      <c r="H4" s="11" t="s">
        <v>8</v>
      </c>
      <c r="I4" s="12" t="s">
        <v>9</v>
      </c>
      <c r="J4" s="13" t="s">
        <v>116</v>
      </c>
      <c r="L4" s="14"/>
      <c r="M4" s="14"/>
      <c r="N4" s="14"/>
    </row>
    <row r="5" spans="1:14" ht="15.6" x14ac:dyDescent="0.3">
      <c r="A5" s="15">
        <v>1</v>
      </c>
      <c r="B5" s="16">
        <v>12</v>
      </c>
      <c r="C5" s="20">
        <f>J5-(J5*0)</f>
        <v>917</v>
      </c>
      <c r="D5" s="17">
        <v>133.4</v>
      </c>
      <c r="E5" s="18">
        <v>5.4489999999999998</v>
      </c>
      <c r="F5" s="19">
        <f>(E5*($B$2-C5-D5)+B5*(C5+D5))</f>
        <v>11879.102180000002</v>
      </c>
      <c r="G5" s="19">
        <f>B5*$B$2</f>
        <v>11006.64</v>
      </c>
      <c r="H5" s="19">
        <f>F5-G5</f>
        <v>872.46218000000226</v>
      </c>
      <c r="I5" s="20">
        <f>$B$2-D5</f>
        <v>783.82</v>
      </c>
      <c r="J5" s="20">
        <v>917</v>
      </c>
    </row>
    <row r="6" spans="1:14" ht="15.6" x14ac:dyDescent="0.3">
      <c r="A6" s="15">
        <v>2</v>
      </c>
      <c r="B6" s="16">
        <v>12</v>
      </c>
      <c r="C6" s="20">
        <f t="shared" ref="C6:C52" si="0">J6-(J6*0)</f>
        <v>917</v>
      </c>
      <c r="D6" s="23">
        <v>131.6</v>
      </c>
      <c r="E6" s="18">
        <v>5.4489999999999998</v>
      </c>
      <c r="F6" s="19">
        <f t="shared" ref="F6:F52" si="1">(E6*($B$2-C6-D6)+B6*(C6+D6))</f>
        <v>11867.310379999999</v>
      </c>
      <c r="G6" s="19">
        <f t="shared" ref="G6:G52" si="2">B6*$B$2</f>
        <v>11006.64</v>
      </c>
      <c r="H6" s="19">
        <f t="shared" ref="H6:H52" si="3">F6-G6</f>
        <v>860.67037999999957</v>
      </c>
      <c r="I6" s="20">
        <f t="shared" ref="I6:I52" si="4">$B$2-D6</f>
        <v>785.62</v>
      </c>
      <c r="J6" s="20">
        <v>917</v>
      </c>
    </row>
    <row r="7" spans="1:14" ht="15.6" x14ac:dyDescent="0.3">
      <c r="A7" s="15">
        <v>3</v>
      </c>
      <c r="B7" s="16">
        <v>12</v>
      </c>
      <c r="C7" s="20">
        <f t="shared" si="0"/>
        <v>917</v>
      </c>
      <c r="D7" s="23">
        <v>130.19999999999999</v>
      </c>
      <c r="E7" s="18">
        <v>5.4489999999999998</v>
      </c>
      <c r="F7" s="19">
        <f t="shared" si="1"/>
        <v>11858.138980000002</v>
      </c>
      <c r="G7" s="19">
        <f t="shared" si="2"/>
        <v>11006.64</v>
      </c>
      <c r="H7" s="19">
        <f t="shared" si="3"/>
        <v>851.49898000000212</v>
      </c>
      <c r="I7" s="20">
        <f t="shared" si="4"/>
        <v>787.02</v>
      </c>
      <c r="J7" s="20">
        <v>917</v>
      </c>
    </row>
    <row r="8" spans="1:14" ht="15.6" x14ac:dyDescent="0.3">
      <c r="A8" s="15">
        <v>4</v>
      </c>
      <c r="B8" s="16">
        <v>12</v>
      </c>
      <c r="C8" s="20">
        <f t="shared" si="0"/>
        <v>917</v>
      </c>
      <c r="D8" s="23">
        <v>128.69999999999999</v>
      </c>
      <c r="E8" s="18">
        <v>0</v>
      </c>
      <c r="F8" s="19">
        <f t="shared" si="1"/>
        <v>12548.400000000001</v>
      </c>
      <c r="G8" s="19">
        <f t="shared" si="2"/>
        <v>11006.64</v>
      </c>
      <c r="H8" s="19">
        <f t="shared" si="3"/>
        <v>1541.760000000002</v>
      </c>
      <c r="I8" s="20">
        <f t="shared" si="4"/>
        <v>788.52</v>
      </c>
      <c r="J8" s="20">
        <v>917</v>
      </c>
    </row>
    <row r="9" spans="1:14" ht="15.6" x14ac:dyDescent="0.3">
      <c r="A9" s="15">
        <v>5</v>
      </c>
      <c r="B9" s="16">
        <v>12</v>
      </c>
      <c r="C9" s="20">
        <f t="shared" si="0"/>
        <v>917</v>
      </c>
      <c r="D9" s="23">
        <v>127.9</v>
      </c>
      <c r="E9" s="18">
        <v>0</v>
      </c>
      <c r="F9" s="19">
        <f t="shared" si="1"/>
        <v>12538.800000000001</v>
      </c>
      <c r="G9" s="19">
        <f t="shared" si="2"/>
        <v>11006.64</v>
      </c>
      <c r="H9" s="19">
        <f t="shared" si="3"/>
        <v>1532.1600000000017</v>
      </c>
      <c r="I9" s="20">
        <f t="shared" si="4"/>
        <v>789.32</v>
      </c>
      <c r="J9" s="20">
        <v>917</v>
      </c>
    </row>
    <row r="10" spans="1:14" ht="15.6" x14ac:dyDescent="0.3">
      <c r="A10" s="15">
        <v>6</v>
      </c>
      <c r="B10" s="16">
        <v>12</v>
      </c>
      <c r="C10" s="20">
        <f t="shared" si="0"/>
        <v>917</v>
      </c>
      <c r="D10" s="23">
        <v>127.2</v>
      </c>
      <c r="E10" s="18">
        <v>0</v>
      </c>
      <c r="F10" s="19">
        <f t="shared" si="1"/>
        <v>12530.400000000001</v>
      </c>
      <c r="G10" s="19">
        <f t="shared" si="2"/>
        <v>11006.64</v>
      </c>
      <c r="H10" s="19">
        <f t="shared" si="3"/>
        <v>1523.760000000002</v>
      </c>
      <c r="I10" s="20">
        <f t="shared" si="4"/>
        <v>790.02</v>
      </c>
      <c r="J10" s="20">
        <v>917</v>
      </c>
    </row>
    <row r="11" spans="1:14" ht="15.6" x14ac:dyDescent="0.3">
      <c r="A11" s="15">
        <v>7</v>
      </c>
      <c r="B11" s="16">
        <v>12</v>
      </c>
      <c r="C11" s="20">
        <f t="shared" si="0"/>
        <v>910</v>
      </c>
      <c r="D11" s="23">
        <v>126.8</v>
      </c>
      <c r="E11" s="18">
        <v>0</v>
      </c>
      <c r="F11" s="19">
        <f t="shared" si="1"/>
        <v>12441.599999999999</v>
      </c>
      <c r="G11" s="19">
        <f t="shared" si="2"/>
        <v>11006.64</v>
      </c>
      <c r="H11" s="19">
        <f t="shared" si="3"/>
        <v>1434.9599999999991</v>
      </c>
      <c r="I11" s="20">
        <f t="shared" si="4"/>
        <v>790.42000000000007</v>
      </c>
      <c r="J11" s="20">
        <v>910</v>
      </c>
    </row>
    <row r="12" spans="1:14" ht="15.6" x14ac:dyDescent="0.3">
      <c r="A12" s="15">
        <v>8</v>
      </c>
      <c r="B12" s="16">
        <v>12</v>
      </c>
      <c r="C12" s="20">
        <f t="shared" si="0"/>
        <v>917</v>
      </c>
      <c r="D12" s="23">
        <v>126.4</v>
      </c>
      <c r="E12" s="18">
        <v>0</v>
      </c>
      <c r="F12" s="19">
        <f t="shared" si="1"/>
        <v>12520.800000000001</v>
      </c>
      <c r="G12" s="19">
        <f t="shared" si="2"/>
        <v>11006.64</v>
      </c>
      <c r="H12" s="19">
        <f t="shared" si="3"/>
        <v>1514.1600000000017</v>
      </c>
      <c r="I12" s="20">
        <f t="shared" si="4"/>
        <v>790.82</v>
      </c>
      <c r="J12" s="20">
        <v>917</v>
      </c>
    </row>
    <row r="13" spans="1:14" ht="15.6" x14ac:dyDescent="0.3">
      <c r="A13" s="15">
        <v>9</v>
      </c>
      <c r="B13" s="16">
        <v>12</v>
      </c>
      <c r="C13" s="20">
        <f t="shared" si="0"/>
        <v>917</v>
      </c>
      <c r="D13" s="23">
        <v>126.8</v>
      </c>
      <c r="E13" s="18">
        <v>0</v>
      </c>
      <c r="F13" s="19">
        <f t="shared" si="1"/>
        <v>12525.599999999999</v>
      </c>
      <c r="G13" s="19">
        <f t="shared" si="2"/>
        <v>11006.64</v>
      </c>
      <c r="H13" s="19">
        <f t="shared" si="3"/>
        <v>1518.9599999999991</v>
      </c>
      <c r="I13" s="20">
        <f t="shared" si="4"/>
        <v>790.42000000000007</v>
      </c>
      <c r="J13" s="20">
        <v>917</v>
      </c>
    </row>
    <row r="14" spans="1:14" ht="15.6" x14ac:dyDescent="0.3">
      <c r="A14" s="15">
        <v>10</v>
      </c>
      <c r="B14" s="16">
        <v>12</v>
      </c>
      <c r="C14" s="20">
        <f t="shared" si="0"/>
        <v>917</v>
      </c>
      <c r="D14" s="23">
        <v>127.1</v>
      </c>
      <c r="E14" s="18">
        <v>0</v>
      </c>
      <c r="F14" s="19">
        <f t="shared" si="1"/>
        <v>12529.199999999999</v>
      </c>
      <c r="G14" s="19">
        <f t="shared" si="2"/>
        <v>11006.64</v>
      </c>
      <c r="H14" s="19">
        <f t="shared" si="3"/>
        <v>1522.5599999999995</v>
      </c>
      <c r="I14" s="20">
        <f t="shared" si="4"/>
        <v>790.12</v>
      </c>
      <c r="J14" s="20">
        <v>917</v>
      </c>
    </row>
    <row r="15" spans="1:14" ht="15.6" x14ac:dyDescent="0.3">
      <c r="A15" s="15">
        <v>11</v>
      </c>
      <c r="B15" s="16">
        <v>12</v>
      </c>
      <c r="C15" s="20">
        <f t="shared" si="0"/>
        <v>935</v>
      </c>
      <c r="D15" s="23">
        <v>129.4</v>
      </c>
      <c r="E15" s="18">
        <v>0</v>
      </c>
      <c r="F15" s="19">
        <f t="shared" si="1"/>
        <v>12772.800000000001</v>
      </c>
      <c r="G15" s="19">
        <f t="shared" si="2"/>
        <v>11006.64</v>
      </c>
      <c r="H15" s="19">
        <f t="shared" si="3"/>
        <v>1766.1600000000017</v>
      </c>
      <c r="I15" s="20">
        <f t="shared" si="4"/>
        <v>787.82</v>
      </c>
      <c r="J15" s="20">
        <v>935</v>
      </c>
    </row>
    <row r="16" spans="1:14" ht="15.6" x14ac:dyDescent="0.3">
      <c r="A16" s="15">
        <v>12</v>
      </c>
      <c r="B16" s="16">
        <v>12</v>
      </c>
      <c r="C16" s="20">
        <f t="shared" si="0"/>
        <v>938</v>
      </c>
      <c r="D16" s="23">
        <v>131.6</v>
      </c>
      <c r="E16" s="18">
        <v>5.4489999999999998</v>
      </c>
      <c r="F16" s="19">
        <f t="shared" si="1"/>
        <v>12004.881379999999</v>
      </c>
      <c r="G16" s="19">
        <f t="shared" si="2"/>
        <v>11006.64</v>
      </c>
      <c r="H16" s="19">
        <f t="shared" si="3"/>
        <v>998.24137999999948</v>
      </c>
      <c r="I16" s="20">
        <f t="shared" si="4"/>
        <v>785.62</v>
      </c>
      <c r="J16" s="20">
        <v>938</v>
      </c>
    </row>
    <row r="17" spans="1:10" ht="15.6" x14ac:dyDescent="0.3">
      <c r="A17" s="15">
        <v>13</v>
      </c>
      <c r="B17" s="16">
        <v>12</v>
      </c>
      <c r="C17" s="20">
        <f t="shared" si="0"/>
        <v>935</v>
      </c>
      <c r="D17" s="23">
        <v>134.19999999999999</v>
      </c>
      <c r="E17" s="18">
        <v>5.4489999999999998</v>
      </c>
      <c r="F17" s="19">
        <f t="shared" si="1"/>
        <v>12002.260980000001</v>
      </c>
      <c r="G17" s="19">
        <f t="shared" si="2"/>
        <v>11006.64</v>
      </c>
      <c r="H17" s="19">
        <f t="shared" si="3"/>
        <v>995.62098000000151</v>
      </c>
      <c r="I17" s="20">
        <f t="shared" si="4"/>
        <v>783.02</v>
      </c>
      <c r="J17" s="20">
        <v>935</v>
      </c>
    </row>
    <row r="18" spans="1:10" ht="15.6" x14ac:dyDescent="0.3">
      <c r="A18" s="15">
        <v>14</v>
      </c>
      <c r="B18" s="16">
        <v>12</v>
      </c>
      <c r="C18" s="20">
        <f t="shared" si="0"/>
        <v>938</v>
      </c>
      <c r="D18" s="23">
        <v>136.80000000000001</v>
      </c>
      <c r="E18" s="18">
        <v>5.4489999999999998</v>
      </c>
      <c r="F18" s="19">
        <f t="shared" si="1"/>
        <v>12038.946579999998</v>
      </c>
      <c r="G18" s="19">
        <f t="shared" si="2"/>
        <v>11006.64</v>
      </c>
      <c r="H18" s="19">
        <f t="shared" si="3"/>
        <v>1032.3065799999986</v>
      </c>
      <c r="I18" s="20">
        <f t="shared" si="4"/>
        <v>780.42000000000007</v>
      </c>
      <c r="J18" s="20">
        <v>938</v>
      </c>
    </row>
    <row r="19" spans="1:10" ht="15.6" x14ac:dyDescent="0.3">
      <c r="A19" s="15">
        <v>15</v>
      </c>
      <c r="B19" s="16">
        <v>12</v>
      </c>
      <c r="C19" s="20">
        <f t="shared" si="0"/>
        <v>917</v>
      </c>
      <c r="D19" s="23">
        <v>147.9</v>
      </c>
      <c r="E19" s="18">
        <v>5.4489999999999998</v>
      </c>
      <c r="F19" s="19">
        <f t="shared" si="1"/>
        <v>11974.091680000001</v>
      </c>
      <c r="G19" s="19">
        <f t="shared" si="2"/>
        <v>11006.64</v>
      </c>
      <c r="H19" s="19">
        <f t="shared" si="3"/>
        <v>967.45168000000194</v>
      </c>
      <c r="I19" s="20">
        <f t="shared" si="4"/>
        <v>769.32</v>
      </c>
      <c r="J19" s="20">
        <v>917</v>
      </c>
    </row>
    <row r="20" spans="1:10" ht="15.6" x14ac:dyDescent="0.3">
      <c r="A20" s="15">
        <v>16</v>
      </c>
      <c r="B20" s="16">
        <v>12</v>
      </c>
      <c r="C20" s="20">
        <f t="shared" si="0"/>
        <v>900</v>
      </c>
      <c r="D20" s="23">
        <v>159.1</v>
      </c>
      <c r="E20" s="18">
        <v>5.4489999999999998</v>
      </c>
      <c r="F20" s="19">
        <f t="shared" si="1"/>
        <v>11936.095879999999</v>
      </c>
      <c r="G20" s="19">
        <f t="shared" si="2"/>
        <v>11006.64</v>
      </c>
      <c r="H20" s="19">
        <f t="shared" si="3"/>
        <v>929.45587999999952</v>
      </c>
      <c r="I20" s="20">
        <f t="shared" si="4"/>
        <v>758.12</v>
      </c>
      <c r="J20" s="20">
        <v>900</v>
      </c>
    </row>
    <row r="21" spans="1:10" ht="15.6" x14ac:dyDescent="0.3">
      <c r="A21" s="15">
        <v>17</v>
      </c>
      <c r="B21" s="16">
        <v>12</v>
      </c>
      <c r="C21" s="20">
        <f t="shared" si="0"/>
        <v>897.8</v>
      </c>
      <c r="D21" s="23">
        <v>163.19999999999999</v>
      </c>
      <c r="E21" s="18">
        <v>5.4489999999999998</v>
      </c>
      <c r="F21" s="19">
        <f t="shared" si="1"/>
        <v>11948.54278</v>
      </c>
      <c r="G21" s="19">
        <f t="shared" si="2"/>
        <v>11006.64</v>
      </c>
      <c r="H21" s="19">
        <f t="shared" si="3"/>
        <v>941.90278000000035</v>
      </c>
      <c r="I21" s="20">
        <f t="shared" si="4"/>
        <v>754.02</v>
      </c>
      <c r="J21" s="20">
        <v>897.8</v>
      </c>
    </row>
    <row r="22" spans="1:10" ht="15.6" x14ac:dyDescent="0.3">
      <c r="A22" s="15">
        <v>18</v>
      </c>
      <c r="B22" s="16">
        <v>12</v>
      </c>
      <c r="C22" s="20">
        <f t="shared" si="0"/>
        <v>917</v>
      </c>
      <c r="D22" s="23">
        <v>167.3</v>
      </c>
      <c r="E22" s="18">
        <v>0</v>
      </c>
      <c r="F22" s="19">
        <f t="shared" si="1"/>
        <v>13011.599999999999</v>
      </c>
      <c r="G22" s="19">
        <f t="shared" si="2"/>
        <v>11006.64</v>
      </c>
      <c r="H22" s="19">
        <f t="shared" si="3"/>
        <v>2004.9599999999991</v>
      </c>
      <c r="I22" s="20">
        <f t="shared" si="4"/>
        <v>749.92000000000007</v>
      </c>
      <c r="J22" s="20">
        <v>917</v>
      </c>
    </row>
    <row r="23" spans="1:10" ht="15.6" x14ac:dyDescent="0.3">
      <c r="A23" s="15">
        <v>19</v>
      </c>
      <c r="B23" s="16">
        <v>6</v>
      </c>
      <c r="C23" s="20">
        <f t="shared" si="0"/>
        <v>820</v>
      </c>
      <c r="D23" s="23">
        <v>168.3</v>
      </c>
      <c r="E23" s="18">
        <v>0</v>
      </c>
      <c r="F23" s="19">
        <f t="shared" si="1"/>
        <v>5929.7999999999993</v>
      </c>
      <c r="G23" s="19">
        <f t="shared" si="2"/>
        <v>5503.32</v>
      </c>
      <c r="H23" s="19">
        <f t="shared" si="3"/>
        <v>426.47999999999956</v>
      </c>
      <c r="I23" s="20">
        <f t="shared" si="4"/>
        <v>748.92000000000007</v>
      </c>
      <c r="J23" s="20">
        <v>820</v>
      </c>
    </row>
    <row r="24" spans="1:10" ht="15.6" x14ac:dyDescent="0.3">
      <c r="A24" s="15">
        <v>20</v>
      </c>
      <c r="B24" s="16"/>
      <c r="C24" s="20">
        <f t="shared" si="0"/>
        <v>820</v>
      </c>
      <c r="D24" s="23">
        <v>169.3</v>
      </c>
      <c r="E24" s="18">
        <v>0</v>
      </c>
      <c r="F24" s="19">
        <f t="shared" si="1"/>
        <v>0</v>
      </c>
      <c r="G24" s="19">
        <f t="shared" si="2"/>
        <v>0</v>
      </c>
      <c r="H24" s="19">
        <f t="shared" si="3"/>
        <v>0</v>
      </c>
      <c r="I24" s="20">
        <f t="shared" si="4"/>
        <v>747.92000000000007</v>
      </c>
      <c r="J24" s="20">
        <v>820</v>
      </c>
    </row>
    <row r="25" spans="1:10" ht="15.6" x14ac:dyDescent="0.3">
      <c r="A25" s="15">
        <v>21</v>
      </c>
      <c r="B25" s="16"/>
      <c r="C25" s="20">
        <f t="shared" si="0"/>
        <v>850</v>
      </c>
      <c r="D25" s="23">
        <v>167.7</v>
      </c>
      <c r="E25" s="18">
        <v>0</v>
      </c>
      <c r="F25" s="19">
        <f t="shared" si="1"/>
        <v>0</v>
      </c>
      <c r="G25" s="19">
        <f t="shared" si="2"/>
        <v>0</v>
      </c>
      <c r="H25" s="19">
        <f t="shared" si="3"/>
        <v>0</v>
      </c>
      <c r="I25" s="20">
        <f t="shared" si="4"/>
        <v>749.52</v>
      </c>
      <c r="J25" s="20">
        <v>850</v>
      </c>
    </row>
    <row r="26" spans="1:10" ht="15.6" x14ac:dyDescent="0.3">
      <c r="A26" s="15">
        <v>22</v>
      </c>
      <c r="B26" s="16"/>
      <c r="C26" s="20">
        <f t="shared" si="0"/>
        <v>1</v>
      </c>
      <c r="D26" s="23">
        <v>166.1</v>
      </c>
      <c r="E26" s="18">
        <v>0</v>
      </c>
      <c r="F26" s="19">
        <f t="shared" si="1"/>
        <v>0</v>
      </c>
      <c r="G26" s="19">
        <f t="shared" si="2"/>
        <v>0</v>
      </c>
      <c r="H26" s="19">
        <f t="shared" si="3"/>
        <v>0</v>
      </c>
      <c r="I26" s="20">
        <f t="shared" si="4"/>
        <v>751.12</v>
      </c>
      <c r="J26" s="20">
        <v>1</v>
      </c>
    </row>
    <row r="27" spans="1:10" ht="15.6" x14ac:dyDescent="0.3">
      <c r="A27" s="15">
        <v>23</v>
      </c>
      <c r="B27" s="16"/>
      <c r="C27" s="20">
        <f t="shared" si="0"/>
        <v>1</v>
      </c>
      <c r="D27" s="23">
        <v>160.69999999999999</v>
      </c>
      <c r="E27" s="18">
        <v>0</v>
      </c>
      <c r="F27" s="19">
        <f t="shared" si="1"/>
        <v>0</v>
      </c>
      <c r="G27" s="19">
        <f t="shared" si="2"/>
        <v>0</v>
      </c>
      <c r="H27" s="19">
        <f t="shared" si="3"/>
        <v>0</v>
      </c>
      <c r="I27" s="20">
        <f t="shared" si="4"/>
        <v>756.52</v>
      </c>
      <c r="J27" s="20">
        <v>1</v>
      </c>
    </row>
    <row r="28" spans="1:10" ht="15.6" x14ac:dyDescent="0.3">
      <c r="A28" s="15">
        <v>24</v>
      </c>
      <c r="B28" s="16"/>
      <c r="C28" s="20">
        <f t="shared" si="0"/>
        <v>1</v>
      </c>
      <c r="D28" s="23">
        <v>155.4</v>
      </c>
      <c r="E28" s="18">
        <v>0</v>
      </c>
      <c r="F28" s="19">
        <f t="shared" si="1"/>
        <v>0</v>
      </c>
      <c r="G28" s="19">
        <f t="shared" si="2"/>
        <v>0</v>
      </c>
      <c r="H28" s="19">
        <f t="shared" si="3"/>
        <v>0</v>
      </c>
      <c r="I28" s="20">
        <f t="shared" si="4"/>
        <v>761.82</v>
      </c>
      <c r="J28" s="20">
        <v>1</v>
      </c>
    </row>
    <row r="29" spans="1:10" ht="15.6" x14ac:dyDescent="0.3">
      <c r="A29" s="15">
        <v>25</v>
      </c>
      <c r="B29" s="16"/>
      <c r="C29" s="20">
        <f t="shared" si="0"/>
        <v>850</v>
      </c>
      <c r="D29" s="23">
        <v>159.5</v>
      </c>
      <c r="E29" s="18">
        <v>0</v>
      </c>
      <c r="F29" s="19">
        <f t="shared" si="1"/>
        <v>0</v>
      </c>
      <c r="G29" s="19">
        <f t="shared" si="2"/>
        <v>0</v>
      </c>
      <c r="H29" s="19">
        <f t="shared" si="3"/>
        <v>0</v>
      </c>
      <c r="I29" s="20">
        <f t="shared" si="4"/>
        <v>757.72</v>
      </c>
      <c r="J29" s="20">
        <v>850</v>
      </c>
    </row>
    <row r="30" spans="1:10" ht="15.6" x14ac:dyDescent="0.3">
      <c r="A30" s="15">
        <v>26</v>
      </c>
      <c r="B30" s="16"/>
      <c r="C30" s="20">
        <f t="shared" si="0"/>
        <v>900</v>
      </c>
      <c r="D30" s="23">
        <v>163.69999999999999</v>
      </c>
      <c r="E30" s="18">
        <v>0</v>
      </c>
      <c r="F30" s="19">
        <f t="shared" si="1"/>
        <v>0</v>
      </c>
      <c r="G30" s="19">
        <f t="shared" si="2"/>
        <v>0</v>
      </c>
      <c r="H30" s="19">
        <f t="shared" si="3"/>
        <v>0</v>
      </c>
      <c r="I30" s="20">
        <f t="shared" si="4"/>
        <v>753.52</v>
      </c>
      <c r="J30" s="20">
        <v>900</v>
      </c>
    </row>
    <row r="31" spans="1:10" ht="15.6" x14ac:dyDescent="0.3">
      <c r="A31" s="15">
        <v>27</v>
      </c>
      <c r="B31" s="16"/>
      <c r="C31" s="20">
        <f t="shared" si="0"/>
        <v>900</v>
      </c>
      <c r="D31" s="23">
        <v>167.2</v>
      </c>
      <c r="E31" s="18">
        <v>0</v>
      </c>
      <c r="F31" s="19">
        <f t="shared" si="1"/>
        <v>0</v>
      </c>
      <c r="G31" s="19">
        <f t="shared" si="2"/>
        <v>0</v>
      </c>
      <c r="H31" s="19">
        <f t="shared" si="3"/>
        <v>0</v>
      </c>
      <c r="I31" s="20">
        <f t="shared" si="4"/>
        <v>750.02</v>
      </c>
      <c r="J31" s="20">
        <v>900</v>
      </c>
    </row>
    <row r="32" spans="1:10" ht="15.6" x14ac:dyDescent="0.3">
      <c r="A32" s="15">
        <v>28</v>
      </c>
      <c r="B32" s="16"/>
      <c r="C32" s="20">
        <f t="shared" si="0"/>
        <v>900</v>
      </c>
      <c r="D32" s="23">
        <v>170.8</v>
      </c>
      <c r="E32" s="18">
        <v>0</v>
      </c>
      <c r="F32" s="19">
        <f t="shared" si="1"/>
        <v>0</v>
      </c>
      <c r="G32" s="19">
        <f t="shared" si="2"/>
        <v>0</v>
      </c>
      <c r="H32" s="19">
        <f t="shared" si="3"/>
        <v>0</v>
      </c>
      <c r="I32" s="20">
        <f t="shared" si="4"/>
        <v>746.42000000000007</v>
      </c>
      <c r="J32" s="20">
        <v>900</v>
      </c>
    </row>
    <row r="33" spans="1:10" ht="15.6" x14ac:dyDescent="0.3">
      <c r="A33" s="15">
        <v>29</v>
      </c>
      <c r="B33" s="16">
        <v>6</v>
      </c>
      <c r="C33" s="20">
        <f t="shared" si="0"/>
        <v>910</v>
      </c>
      <c r="D33" s="23">
        <v>171.4</v>
      </c>
      <c r="E33" s="18">
        <v>0</v>
      </c>
      <c r="F33" s="19">
        <f t="shared" si="1"/>
        <v>6488.4000000000005</v>
      </c>
      <c r="G33" s="19">
        <f t="shared" si="2"/>
        <v>5503.32</v>
      </c>
      <c r="H33" s="19">
        <f t="shared" si="3"/>
        <v>985.08000000000084</v>
      </c>
      <c r="I33" s="20">
        <f t="shared" si="4"/>
        <v>745.82</v>
      </c>
      <c r="J33" s="20">
        <v>910</v>
      </c>
    </row>
    <row r="34" spans="1:10" ht="15.6" x14ac:dyDescent="0.3">
      <c r="A34" s="15">
        <v>30</v>
      </c>
      <c r="B34" s="16">
        <v>12</v>
      </c>
      <c r="C34" s="20">
        <f t="shared" si="0"/>
        <v>910</v>
      </c>
      <c r="D34" s="23">
        <v>171.9</v>
      </c>
      <c r="E34" s="18">
        <v>0</v>
      </c>
      <c r="F34" s="19">
        <f t="shared" si="1"/>
        <v>12982.800000000001</v>
      </c>
      <c r="G34" s="19">
        <f t="shared" si="2"/>
        <v>11006.64</v>
      </c>
      <c r="H34" s="19">
        <f t="shared" si="3"/>
        <v>1976.1600000000017</v>
      </c>
      <c r="I34" s="20">
        <f t="shared" si="4"/>
        <v>745.32</v>
      </c>
      <c r="J34" s="20">
        <v>910</v>
      </c>
    </row>
    <row r="35" spans="1:10" ht="15.6" x14ac:dyDescent="0.3">
      <c r="A35" s="15">
        <v>31</v>
      </c>
      <c r="B35" s="16">
        <v>12</v>
      </c>
      <c r="C35" s="20">
        <f t="shared" si="0"/>
        <v>955</v>
      </c>
      <c r="D35" s="23">
        <v>172</v>
      </c>
      <c r="E35" s="18">
        <v>5.4489999999999998</v>
      </c>
      <c r="F35" s="19">
        <f t="shared" si="1"/>
        <v>12380.90878</v>
      </c>
      <c r="G35" s="19">
        <f t="shared" si="2"/>
        <v>11006.64</v>
      </c>
      <c r="H35" s="19">
        <f t="shared" si="3"/>
        <v>1374.2687800000003</v>
      </c>
      <c r="I35" s="20">
        <f t="shared" si="4"/>
        <v>745.22</v>
      </c>
      <c r="J35" s="20">
        <v>955</v>
      </c>
    </row>
    <row r="36" spans="1:10" ht="15.6" x14ac:dyDescent="0.3">
      <c r="A36" s="15">
        <v>32</v>
      </c>
      <c r="B36" s="16">
        <v>12</v>
      </c>
      <c r="C36" s="20">
        <f t="shared" si="0"/>
        <v>960</v>
      </c>
      <c r="D36" s="23">
        <v>172.2</v>
      </c>
      <c r="E36" s="18">
        <v>5.4489999999999998</v>
      </c>
      <c r="F36" s="19">
        <f t="shared" si="1"/>
        <v>12414.973980000002</v>
      </c>
      <c r="G36" s="19">
        <f t="shared" si="2"/>
        <v>11006.64</v>
      </c>
      <c r="H36" s="19">
        <f t="shared" si="3"/>
        <v>1408.3339800000031</v>
      </c>
      <c r="I36" s="20">
        <f t="shared" si="4"/>
        <v>745.02</v>
      </c>
      <c r="J36" s="20">
        <v>960</v>
      </c>
    </row>
    <row r="37" spans="1:10" ht="15.6" x14ac:dyDescent="0.3">
      <c r="A37" s="15">
        <v>33</v>
      </c>
      <c r="B37" s="16">
        <v>12</v>
      </c>
      <c r="C37" s="20">
        <f t="shared" si="0"/>
        <v>1266</v>
      </c>
      <c r="D37" s="23">
        <v>168.7</v>
      </c>
      <c r="E37" s="18">
        <v>5.4489999999999998</v>
      </c>
      <c r="F37" s="19">
        <f t="shared" si="1"/>
        <v>14396.65148</v>
      </c>
      <c r="G37" s="19">
        <f t="shared" si="2"/>
        <v>11006.64</v>
      </c>
      <c r="H37" s="19">
        <f t="shared" si="3"/>
        <v>3390.011480000001</v>
      </c>
      <c r="I37" s="20">
        <f t="shared" si="4"/>
        <v>748.52</v>
      </c>
      <c r="J37" s="20">
        <v>1266</v>
      </c>
    </row>
    <row r="38" spans="1:10" ht="15.6" x14ac:dyDescent="0.3">
      <c r="A38" s="15">
        <v>34</v>
      </c>
      <c r="B38" s="16">
        <v>12</v>
      </c>
      <c r="C38" s="20">
        <f t="shared" si="0"/>
        <v>1266</v>
      </c>
      <c r="D38" s="23">
        <v>165.2</v>
      </c>
      <c r="E38" s="18">
        <v>5.4489999999999998</v>
      </c>
      <c r="F38" s="19">
        <f t="shared" si="1"/>
        <v>14373.722980000002</v>
      </c>
      <c r="G38" s="19">
        <f t="shared" si="2"/>
        <v>11006.64</v>
      </c>
      <c r="H38" s="19">
        <f t="shared" si="3"/>
        <v>3367.0829800000029</v>
      </c>
      <c r="I38" s="20">
        <f t="shared" si="4"/>
        <v>752.02</v>
      </c>
      <c r="J38" s="20">
        <v>1266</v>
      </c>
    </row>
    <row r="39" spans="1:10" ht="15.6" x14ac:dyDescent="0.3">
      <c r="A39" s="15">
        <v>35</v>
      </c>
      <c r="B39" s="16">
        <v>12</v>
      </c>
      <c r="C39" s="20">
        <f t="shared" si="0"/>
        <v>1503.5</v>
      </c>
      <c r="D39" s="23">
        <v>166.8</v>
      </c>
      <c r="E39" s="18">
        <v>5.4489999999999998</v>
      </c>
      <c r="F39" s="19">
        <f t="shared" si="1"/>
        <v>15940.067079999999</v>
      </c>
      <c r="G39" s="19">
        <f t="shared" si="2"/>
        <v>11006.64</v>
      </c>
      <c r="H39" s="19">
        <f t="shared" si="3"/>
        <v>4933.4270799999995</v>
      </c>
      <c r="I39" s="20">
        <f t="shared" si="4"/>
        <v>750.42000000000007</v>
      </c>
      <c r="J39" s="20">
        <v>1503.5</v>
      </c>
    </row>
    <row r="40" spans="1:10" ht="15.6" x14ac:dyDescent="0.3">
      <c r="A40" s="15">
        <v>36</v>
      </c>
      <c r="B40" s="16">
        <v>12</v>
      </c>
      <c r="C40" s="20">
        <f t="shared" si="0"/>
        <v>1503.5</v>
      </c>
      <c r="D40" s="23">
        <v>168.3</v>
      </c>
      <c r="E40" s="18">
        <v>5.4489999999999998</v>
      </c>
      <c r="F40" s="19">
        <f t="shared" si="1"/>
        <v>15949.89358</v>
      </c>
      <c r="G40" s="19">
        <f t="shared" si="2"/>
        <v>11006.64</v>
      </c>
      <c r="H40" s="19">
        <f t="shared" si="3"/>
        <v>4943.2535800000005</v>
      </c>
      <c r="I40" s="20">
        <f t="shared" si="4"/>
        <v>748.92000000000007</v>
      </c>
      <c r="J40" s="20">
        <v>1503.5</v>
      </c>
    </row>
    <row r="41" spans="1:10" ht="15.6" x14ac:dyDescent="0.3">
      <c r="A41" s="15">
        <v>37</v>
      </c>
      <c r="B41" s="16">
        <v>12</v>
      </c>
      <c r="C41" s="20">
        <f t="shared" si="0"/>
        <v>1503.5</v>
      </c>
      <c r="D41" s="23">
        <v>165.5</v>
      </c>
      <c r="E41" s="18">
        <v>5.4489999999999998</v>
      </c>
      <c r="F41" s="19">
        <f t="shared" si="1"/>
        <v>15931.550780000001</v>
      </c>
      <c r="G41" s="19">
        <f t="shared" si="2"/>
        <v>11006.64</v>
      </c>
      <c r="H41" s="19">
        <f t="shared" si="3"/>
        <v>4924.910780000002</v>
      </c>
      <c r="I41" s="20">
        <f t="shared" si="4"/>
        <v>751.72</v>
      </c>
      <c r="J41" s="20">
        <v>1503.5</v>
      </c>
    </row>
    <row r="42" spans="1:10" ht="15.6" x14ac:dyDescent="0.3">
      <c r="A42" s="15">
        <v>38</v>
      </c>
      <c r="B42" s="16">
        <v>12</v>
      </c>
      <c r="C42" s="20">
        <f t="shared" si="0"/>
        <v>1503.5</v>
      </c>
      <c r="D42" s="23">
        <v>162.80000000000001</v>
      </c>
      <c r="E42" s="18">
        <v>5.4489999999999998</v>
      </c>
      <c r="F42" s="19">
        <f t="shared" si="1"/>
        <v>15913.863079999999</v>
      </c>
      <c r="G42" s="19">
        <f t="shared" si="2"/>
        <v>11006.64</v>
      </c>
      <c r="H42" s="19">
        <f t="shared" si="3"/>
        <v>4907.2230799999998</v>
      </c>
      <c r="I42" s="20">
        <f t="shared" si="4"/>
        <v>754.42000000000007</v>
      </c>
      <c r="J42" s="20">
        <v>1503.5</v>
      </c>
    </row>
    <row r="43" spans="1:10" ht="15.6" x14ac:dyDescent="0.3">
      <c r="A43" s="15">
        <v>39</v>
      </c>
      <c r="B43" s="16">
        <v>12</v>
      </c>
      <c r="C43" s="20">
        <f t="shared" si="0"/>
        <v>1266</v>
      </c>
      <c r="D43" s="23">
        <v>160.19999999999999</v>
      </c>
      <c r="E43" s="18">
        <v>5.4489999999999998</v>
      </c>
      <c r="F43" s="19">
        <f t="shared" si="1"/>
        <v>14340.967980000001</v>
      </c>
      <c r="G43" s="19">
        <f t="shared" si="2"/>
        <v>11006.64</v>
      </c>
      <c r="H43" s="19">
        <f t="shared" si="3"/>
        <v>3334.3279800000018</v>
      </c>
      <c r="I43" s="20">
        <f t="shared" si="4"/>
        <v>757.02</v>
      </c>
      <c r="J43" s="20">
        <v>1266</v>
      </c>
    </row>
    <row r="44" spans="1:10" ht="15.6" x14ac:dyDescent="0.3">
      <c r="A44" s="15">
        <v>40</v>
      </c>
      <c r="B44" s="16">
        <v>12</v>
      </c>
      <c r="C44" s="20">
        <f t="shared" si="0"/>
        <v>1266</v>
      </c>
      <c r="D44" s="23">
        <v>157.5</v>
      </c>
      <c r="E44" s="18">
        <v>5.4489999999999998</v>
      </c>
      <c r="F44" s="19">
        <f t="shared" si="1"/>
        <v>14323.280280000001</v>
      </c>
      <c r="G44" s="19">
        <f t="shared" si="2"/>
        <v>11006.64</v>
      </c>
      <c r="H44" s="19">
        <f t="shared" si="3"/>
        <v>3316.6402800000014</v>
      </c>
      <c r="I44" s="20">
        <f t="shared" si="4"/>
        <v>759.72</v>
      </c>
      <c r="J44" s="20">
        <v>1266</v>
      </c>
    </row>
    <row r="45" spans="1:10" ht="15.6" x14ac:dyDescent="0.3">
      <c r="A45" s="15">
        <v>41</v>
      </c>
      <c r="B45" s="16">
        <v>12</v>
      </c>
      <c r="C45" s="20">
        <f t="shared" si="0"/>
        <v>1266</v>
      </c>
      <c r="D45" s="23">
        <v>158.19999999999999</v>
      </c>
      <c r="E45" s="18">
        <v>5.4489999999999998</v>
      </c>
      <c r="F45" s="19">
        <f t="shared" si="1"/>
        <v>14327.865980000002</v>
      </c>
      <c r="G45" s="19">
        <f t="shared" si="2"/>
        <v>11006.64</v>
      </c>
      <c r="H45" s="19">
        <f t="shared" si="3"/>
        <v>3321.2259800000029</v>
      </c>
      <c r="I45" s="20">
        <f t="shared" si="4"/>
        <v>759.02</v>
      </c>
      <c r="J45" s="20">
        <v>1266</v>
      </c>
    </row>
    <row r="46" spans="1:10" ht="15.6" x14ac:dyDescent="0.3">
      <c r="A46" s="15">
        <v>42</v>
      </c>
      <c r="B46" s="16">
        <v>12</v>
      </c>
      <c r="C46" s="20">
        <f t="shared" si="0"/>
        <v>1266</v>
      </c>
      <c r="D46" s="23">
        <v>159</v>
      </c>
      <c r="E46" s="18">
        <v>5.4489999999999998</v>
      </c>
      <c r="F46" s="19">
        <f t="shared" si="1"/>
        <v>14333.10678</v>
      </c>
      <c r="G46" s="19">
        <f t="shared" si="2"/>
        <v>11006.64</v>
      </c>
      <c r="H46" s="19">
        <f t="shared" si="3"/>
        <v>3326.4667800000007</v>
      </c>
      <c r="I46" s="20">
        <f t="shared" si="4"/>
        <v>758.22</v>
      </c>
      <c r="J46" s="20">
        <v>1266</v>
      </c>
    </row>
    <row r="47" spans="1:10" ht="15.6" x14ac:dyDescent="0.3">
      <c r="A47" s="15">
        <v>43</v>
      </c>
      <c r="B47" s="16">
        <v>12</v>
      </c>
      <c r="C47" s="20">
        <f t="shared" si="0"/>
        <v>1170</v>
      </c>
      <c r="D47" s="23">
        <v>156.1</v>
      </c>
      <c r="E47" s="18">
        <v>5.4489999999999998</v>
      </c>
      <c r="F47" s="19">
        <f t="shared" si="1"/>
        <v>13685.212879999999</v>
      </c>
      <c r="G47" s="19">
        <f t="shared" si="2"/>
        <v>11006.64</v>
      </c>
      <c r="H47" s="19">
        <f t="shared" si="3"/>
        <v>2678.5728799999997</v>
      </c>
      <c r="I47" s="20">
        <f t="shared" si="4"/>
        <v>761.12</v>
      </c>
      <c r="J47" s="20">
        <v>1170</v>
      </c>
    </row>
    <row r="48" spans="1:10" ht="15.6" x14ac:dyDescent="0.3">
      <c r="A48" s="15">
        <v>44</v>
      </c>
      <c r="B48" s="16">
        <v>12</v>
      </c>
      <c r="C48" s="20">
        <f t="shared" si="0"/>
        <v>960</v>
      </c>
      <c r="D48" s="23">
        <v>153.30000000000001</v>
      </c>
      <c r="E48" s="18">
        <v>5.4489999999999998</v>
      </c>
      <c r="F48" s="19">
        <f t="shared" si="1"/>
        <v>12291.160079999998</v>
      </c>
      <c r="G48" s="19">
        <f t="shared" si="2"/>
        <v>11006.64</v>
      </c>
      <c r="H48" s="19">
        <f t="shared" si="3"/>
        <v>1284.5200799999984</v>
      </c>
      <c r="I48" s="20">
        <f t="shared" si="4"/>
        <v>763.92000000000007</v>
      </c>
      <c r="J48" s="20">
        <v>960</v>
      </c>
    </row>
    <row r="49" spans="1:11" ht="15.6" x14ac:dyDescent="0.3">
      <c r="A49" s="15">
        <v>45</v>
      </c>
      <c r="B49" s="16">
        <v>12</v>
      </c>
      <c r="C49" s="20">
        <f t="shared" si="0"/>
        <v>917</v>
      </c>
      <c r="D49" s="23">
        <v>149.80000000000001</v>
      </c>
      <c r="E49" s="18">
        <v>5.4489999999999998</v>
      </c>
      <c r="F49" s="19">
        <f t="shared" si="1"/>
        <v>11986.538579999999</v>
      </c>
      <c r="G49" s="19">
        <f t="shared" si="2"/>
        <v>11006.64</v>
      </c>
      <c r="H49" s="19">
        <f t="shared" si="3"/>
        <v>979.89857999999913</v>
      </c>
      <c r="I49" s="20">
        <f t="shared" si="4"/>
        <v>767.42000000000007</v>
      </c>
      <c r="J49" s="20">
        <v>917</v>
      </c>
    </row>
    <row r="50" spans="1:11" ht="15.6" x14ac:dyDescent="0.3">
      <c r="A50" s="15">
        <v>46</v>
      </c>
      <c r="B50" s="16">
        <v>12</v>
      </c>
      <c r="C50" s="20">
        <f t="shared" si="0"/>
        <v>800</v>
      </c>
      <c r="D50" s="23">
        <v>146.19999999999999</v>
      </c>
      <c r="E50" s="18">
        <v>5.4489999999999998</v>
      </c>
      <c r="F50" s="19">
        <f t="shared" si="1"/>
        <v>11196.487980000002</v>
      </c>
      <c r="G50" s="19">
        <f t="shared" si="2"/>
        <v>11006.64</v>
      </c>
      <c r="H50" s="19">
        <f t="shared" si="3"/>
        <v>189.84798000000228</v>
      </c>
      <c r="I50" s="20">
        <f t="shared" si="4"/>
        <v>771.02</v>
      </c>
      <c r="J50" s="20">
        <v>800</v>
      </c>
    </row>
    <row r="51" spans="1:11" ht="15.6" x14ac:dyDescent="0.3">
      <c r="A51" s="15">
        <v>47</v>
      </c>
      <c r="B51" s="16">
        <v>12</v>
      </c>
      <c r="C51" s="20">
        <f t="shared" si="0"/>
        <v>910</v>
      </c>
      <c r="D51" s="23">
        <v>142</v>
      </c>
      <c r="E51" s="18">
        <v>5.4489999999999998</v>
      </c>
      <c r="F51" s="19">
        <f t="shared" si="1"/>
        <v>11889.583780000001</v>
      </c>
      <c r="G51" s="19">
        <f t="shared" si="2"/>
        <v>11006.64</v>
      </c>
      <c r="H51" s="19">
        <f t="shared" si="3"/>
        <v>882.94378000000142</v>
      </c>
      <c r="I51" s="20">
        <f t="shared" si="4"/>
        <v>775.22</v>
      </c>
      <c r="J51" s="20">
        <v>910</v>
      </c>
    </row>
    <row r="52" spans="1:11" ht="15.6" x14ac:dyDescent="0.3">
      <c r="A52" s="15">
        <v>48</v>
      </c>
      <c r="B52" s="16">
        <v>12</v>
      </c>
      <c r="C52" s="20">
        <f t="shared" si="0"/>
        <v>900</v>
      </c>
      <c r="D52" s="23">
        <v>137.69999999999999</v>
      </c>
      <c r="E52" s="18">
        <v>5.4489999999999998</v>
      </c>
      <c r="F52" s="19">
        <f t="shared" si="1"/>
        <v>11795.904480000001</v>
      </c>
      <c r="G52" s="19">
        <f t="shared" si="2"/>
        <v>11006.64</v>
      </c>
      <c r="H52" s="19">
        <f t="shared" si="3"/>
        <v>789.26448000000164</v>
      </c>
      <c r="I52" s="20">
        <f t="shared" si="4"/>
        <v>779.52</v>
      </c>
      <c r="J52" s="20">
        <v>900</v>
      </c>
    </row>
    <row r="53" spans="1:11" ht="16.2" thickBot="1" x14ac:dyDescent="0.35">
      <c r="A53" s="25" t="s">
        <v>10</v>
      </c>
      <c r="B53" s="26"/>
      <c r="C53" s="26"/>
      <c r="D53" s="26"/>
      <c r="E53" s="27">
        <f>SUM(E5:E52)</f>
        <v>147.12300000000002</v>
      </c>
      <c r="F53" s="28">
        <f>SUM(F5:F52)</f>
        <v>493801.31135999993</v>
      </c>
      <c r="G53" s="29">
        <f>SUM(G5:G52)</f>
        <v>418252.32000000036</v>
      </c>
      <c r="H53" s="30">
        <f>F53-G53</f>
        <v>75548.991359999578</v>
      </c>
      <c r="I53" s="31"/>
      <c r="J53" s="20"/>
    </row>
    <row r="54" spans="1:11" ht="16.2" thickTop="1" x14ac:dyDescent="0.3">
      <c r="A54" s="33"/>
      <c r="B54" s="34"/>
      <c r="C54" s="34"/>
      <c r="D54" s="34"/>
      <c r="E54" s="35"/>
      <c r="F54" s="36"/>
      <c r="G54" s="37"/>
      <c r="H54" s="38"/>
      <c r="I54" s="39"/>
      <c r="J54" s="40"/>
    </row>
    <row r="55" spans="1:11" ht="15.6" x14ac:dyDescent="0.3">
      <c r="A55" s="89" t="s">
        <v>11</v>
      </c>
      <c r="B55" s="90"/>
      <c r="C55" s="90"/>
      <c r="D55" s="90"/>
      <c r="E55" s="90"/>
      <c r="F55" s="90"/>
      <c r="G55" s="90"/>
      <c r="H55" s="90"/>
    </row>
    <row r="56" spans="1:11" ht="15.6" x14ac:dyDescent="0.3">
      <c r="A56" s="1"/>
      <c r="B56" s="69" t="s">
        <v>118</v>
      </c>
      <c r="C56" s="69"/>
      <c r="D56" s="69"/>
      <c r="E56" s="69"/>
      <c r="F56" s="69"/>
      <c r="G56" s="69"/>
      <c r="H56" s="69"/>
    </row>
    <row r="57" spans="1:11" ht="15.6" x14ac:dyDescent="0.3">
      <c r="A57" s="1"/>
      <c r="B57" s="43" t="s">
        <v>119</v>
      </c>
      <c r="C57" s="44"/>
      <c r="D57" s="1"/>
      <c r="E57" s="2"/>
      <c r="F57" s="2"/>
      <c r="G57" s="2"/>
      <c r="H57" s="1"/>
    </row>
    <row r="58" spans="1:11" ht="15.6" x14ac:dyDescent="0.3">
      <c r="A58" s="1"/>
      <c r="B58" s="45" t="s">
        <v>117</v>
      </c>
      <c r="C58" s="44"/>
      <c r="D58" s="1"/>
      <c r="E58" s="2"/>
      <c r="F58" s="2"/>
      <c r="G58" s="2"/>
      <c r="H58" s="1"/>
    </row>
    <row r="59" spans="1:11" ht="15.6" x14ac:dyDescent="0.3">
      <c r="B59" s="45"/>
      <c r="C59" s="1"/>
      <c r="D59" s="1"/>
      <c r="E59" s="2"/>
      <c r="F59" s="2"/>
      <c r="G59" s="2"/>
      <c r="H59" s="1"/>
      <c r="J59" s="46"/>
      <c r="K59" s="46"/>
    </row>
    <row r="60" spans="1:11" ht="15.6" x14ac:dyDescent="0.3">
      <c r="B60" s="45"/>
      <c r="C60" s="1"/>
      <c r="D60" s="1"/>
      <c r="E60" s="2"/>
      <c r="F60" s="2"/>
      <c r="G60" s="2"/>
      <c r="H60" s="1"/>
    </row>
    <row r="61" spans="1:11" ht="15.6" x14ac:dyDescent="0.3">
      <c r="B61" s="89"/>
      <c r="C61" s="89"/>
      <c r="D61" s="89"/>
      <c r="E61" s="89"/>
      <c r="F61" s="89"/>
      <c r="G61" s="89"/>
      <c r="H61" s="89"/>
      <c r="I61" s="89"/>
    </row>
  </sheetData>
  <mergeCells count="3">
    <mergeCell ref="A3:B3"/>
    <mergeCell ref="A55:H55"/>
    <mergeCell ref="B61:I61"/>
  </mergeCells>
  <conditionalFormatting sqref="F5:F52">
    <cfRule type="expression" priority="1" stopIfTrue="1">
      <formula>-1</formula>
    </cfRule>
  </conditionalFormatting>
  <conditionalFormatting sqref="A53:I54">
    <cfRule type="colorScale" priority="2">
      <colorScale>
        <cfvo type="min"/>
        <cfvo type="percent" val="100"/>
        <color rgb="FFFF7128"/>
        <color rgb="FFFFEF9C"/>
      </colorScale>
    </cfRule>
  </conditionalFormatting>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61"/>
  <sheetViews>
    <sheetView topLeftCell="A17" workbookViewId="0">
      <selection activeCell="D5" sqref="D5:D52"/>
    </sheetView>
  </sheetViews>
  <sheetFormatPr defaultRowHeight="14.4" x14ac:dyDescent="0.3"/>
  <cols>
    <col min="2" max="2" width="11.88671875" customWidth="1"/>
    <col min="3" max="3" width="12.6640625" customWidth="1"/>
    <col min="4" max="4" width="13.44140625" customWidth="1"/>
    <col min="5" max="5" width="13.33203125" customWidth="1"/>
    <col min="6" max="6" width="15" style="50" customWidth="1"/>
    <col min="7" max="7" width="13.44140625" style="50" customWidth="1"/>
    <col min="8" max="8" width="15" style="50" customWidth="1"/>
    <col min="9" max="9" width="13.5546875" customWidth="1"/>
    <col min="10" max="10" width="12.88671875" customWidth="1"/>
    <col min="258" max="258" width="11.88671875" customWidth="1"/>
    <col min="259" max="259" width="12.6640625" customWidth="1"/>
    <col min="260" max="260" width="13.44140625" customWidth="1"/>
    <col min="261" max="261" width="13.33203125" customWidth="1"/>
    <col min="262" max="262" width="15" customWidth="1"/>
    <col min="263" max="263" width="13.44140625" customWidth="1"/>
    <col min="264" max="264" width="15" customWidth="1"/>
    <col min="265" max="265" width="13.5546875" customWidth="1"/>
    <col min="266" max="266" width="12.88671875" customWidth="1"/>
    <col min="514" max="514" width="11.88671875" customWidth="1"/>
    <col min="515" max="515" width="12.6640625" customWidth="1"/>
    <col min="516" max="516" width="13.44140625" customWidth="1"/>
    <col min="517" max="517" width="13.33203125" customWidth="1"/>
    <col min="518" max="518" width="15" customWidth="1"/>
    <col min="519" max="519" width="13.44140625" customWidth="1"/>
    <col min="520" max="520" width="15" customWidth="1"/>
    <col min="521" max="521" width="13.5546875" customWidth="1"/>
    <col min="522" max="522" width="12.88671875" customWidth="1"/>
    <col min="770" max="770" width="11.88671875" customWidth="1"/>
    <col min="771" max="771" width="12.6640625" customWidth="1"/>
    <col min="772" max="772" width="13.44140625" customWidth="1"/>
    <col min="773" max="773" width="13.33203125" customWidth="1"/>
    <col min="774" max="774" width="15" customWidth="1"/>
    <col min="775" max="775" width="13.44140625" customWidth="1"/>
    <col min="776" max="776" width="15" customWidth="1"/>
    <col min="777" max="777" width="13.5546875" customWidth="1"/>
    <col min="778" max="778" width="12.88671875" customWidth="1"/>
    <col min="1026" max="1026" width="11.88671875" customWidth="1"/>
    <col min="1027" max="1027" width="12.6640625" customWidth="1"/>
    <col min="1028" max="1028" width="13.44140625" customWidth="1"/>
    <col min="1029" max="1029" width="13.33203125" customWidth="1"/>
    <col min="1030" max="1030" width="15" customWidth="1"/>
    <col min="1031" max="1031" width="13.44140625" customWidth="1"/>
    <col min="1032" max="1032" width="15" customWidth="1"/>
    <col min="1033" max="1033" width="13.5546875" customWidth="1"/>
    <col min="1034" max="1034" width="12.88671875" customWidth="1"/>
    <col min="1282" max="1282" width="11.88671875" customWidth="1"/>
    <col min="1283" max="1283" width="12.6640625" customWidth="1"/>
    <col min="1284" max="1284" width="13.44140625" customWidth="1"/>
    <col min="1285" max="1285" width="13.33203125" customWidth="1"/>
    <col min="1286" max="1286" width="15" customWidth="1"/>
    <col min="1287" max="1287" width="13.44140625" customWidth="1"/>
    <col min="1288" max="1288" width="15" customWidth="1"/>
    <col min="1289" max="1289" width="13.5546875" customWidth="1"/>
    <col min="1290" max="1290" width="12.88671875" customWidth="1"/>
    <col min="1538" max="1538" width="11.88671875" customWidth="1"/>
    <col min="1539" max="1539" width="12.6640625" customWidth="1"/>
    <col min="1540" max="1540" width="13.44140625" customWidth="1"/>
    <col min="1541" max="1541" width="13.33203125" customWidth="1"/>
    <col min="1542" max="1542" width="15" customWidth="1"/>
    <col min="1543" max="1543" width="13.44140625" customWidth="1"/>
    <col min="1544" max="1544" width="15" customWidth="1"/>
    <col min="1545" max="1545" width="13.5546875" customWidth="1"/>
    <col min="1546" max="1546" width="12.88671875" customWidth="1"/>
    <col min="1794" max="1794" width="11.88671875" customWidth="1"/>
    <col min="1795" max="1795" width="12.6640625" customWidth="1"/>
    <col min="1796" max="1796" width="13.44140625" customWidth="1"/>
    <col min="1797" max="1797" width="13.33203125" customWidth="1"/>
    <col min="1798" max="1798" width="15" customWidth="1"/>
    <col min="1799" max="1799" width="13.44140625" customWidth="1"/>
    <col min="1800" max="1800" width="15" customWidth="1"/>
    <col min="1801" max="1801" width="13.5546875" customWidth="1"/>
    <col min="1802" max="1802" width="12.88671875" customWidth="1"/>
    <col min="2050" max="2050" width="11.88671875" customWidth="1"/>
    <col min="2051" max="2051" width="12.6640625" customWidth="1"/>
    <col min="2052" max="2052" width="13.44140625" customWidth="1"/>
    <col min="2053" max="2053" width="13.33203125" customWidth="1"/>
    <col min="2054" max="2054" width="15" customWidth="1"/>
    <col min="2055" max="2055" width="13.44140625" customWidth="1"/>
    <col min="2056" max="2056" width="15" customWidth="1"/>
    <col min="2057" max="2057" width="13.5546875" customWidth="1"/>
    <col min="2058" max="2058" width="12.88671875" customWidth="1"/>
    <col min="2306" max="2306" width="11.88671875" customWidth="1"/>
    <col min="2307" max="2307" width="12.6640625" customWidth="1"/>
    <col min="2308" max="2308" width="13.44140625" customWidth="1"/>
    <col min="2309" max="2309" width="13.33203125" customWidth="1"/>
    <col min="2310" max="2310" width="15" customWidth="1"/>
    <col min="2311" max="2311" width="13.44140625" customWidth="1"/>
    <col min="2312" max="2312" width="15" customWidth="1"/>
    <col min="2313" max="2313" width="13.5546875" customWidth="1"/>
    <col min="2314" max="2314" width="12.88671875" customWidth="1"/>
    <col min="2562" max="2562" width="11.88671875" customWidth="1"/>
    <col min="2563" max="2563" width="12.6640625" customWidth="1"/>
    <col min="2564" max="2564" width="13.44140625" customWidth="1"/>
    <col min="2565" max="2565" width="13.33203125" customWidth="1"/>
    <col min="2566" max="2566" width="15" customWidth="1"/>
    <col min="2567" max="2567" width="13.44140625" customWidth="1"/>
    <col min="2568" max="2568" width="15" customWidth="1"/>
    <col min="2569" max="2569" width="13.5546875" customWidth="1"/>
    <col min="2570" max="2570" width="12.88671875" customWidth="1"/>
    <col min="2818" max="2818" width="11.88671875" customWidth="1"/>
    <col min="2819" max="2819" width="12.6640625" customWidth="1"/>
    <col min="2820" max="2820" width="13.44140625" customWidth="1"/>
    <col min="2821" max="2821" width="13.33203125" customWidth="1"/>
    <col min="2822" max="2822" width="15" customWidth="1"/>
    <col min="2823" max="2823" width="13.44140625" customWidth="1"/>
    <col min="2824" max="2824" width="15" customWidth="1"/>
    <col min="2825" max="2825" width="13.5546875" customWidth="1"/>
    <col min="2826" max="2826" width="12.88671875" customWidth="1"/>
    <col min="3074" max="3074" width="11.88671875" customWidth="1"/>
    <col min="3075" max="3075" width="12.6640625" customWidth="1"/>
    <col min="3076" max="3076" width="13.44140625" customWidth="1"/>
    <col min="3077" max="3077" width="13.33203125" customWidth="1"/>
    <col min="3078" max="3078" width="15" customWidth="1"/>
    <col min="3079" max="3079" width="13.44140625" customWidth="1"/>
    <col min="3080" max="3080" width="15" customWidth="1"/>
    <col min="3081" max="3081" width="13.5546875" customWidth="1"/>
    <col min="3082" max="3082" width="12.88671875" customWidth="1"/>
    <col min="3330" max="3330" width="11.88671875" customWidth="1"/>
    <col min="3331" max="3331" width="12.6640625" customWidth="1"/>
    <col min="3332" max="3332" width="13.44140625" customWidth="1"/>
    <col min="3333" max="3333" width="13.33203125" customWidth="1"/>
    <col min="3334" max="3334" width="15" customWidth="1"/>
    <col min="3335" max="3335" width="13.44140625" customWidth="1"/>
    <col min="3336" max="3336" width="15" customWidth="1"/>
    <col min="3337" max="3337" width="13.5546875" customWidth="1"/>
    <col min="3338" max="3338" width="12.88671875" customWidth="1"/>
    <col min="3586" max="3586" width="11.88671875" customWidth="1"/>
    <col min="3587" max="3587" width="12.6640625" customWidth="1"/>
    <col min="3588" max="3588" width="13.44140625" customWidth="1"/>
    <col min="3589" max="3589" width="13.33203125" customWidth="1"/>
    <col min="3590" max="3590" width="15" customWidth="1"/>
    <col min="3591" max="3591" width="13.44140625" customWidth="1"/>
    <col min="3592" max="3592" width="15" customWidth="1"/>
    <col min="3593" max="3593" width="13.5546875" customWidth="1"/>
    <col min="3594" max="3594" width="12.88671875" customWidth="1"/>
    <col min="3842" max="3842" width="11.88671875" customWidth="1"/>
    <col min="3843" max="3843" width="12.6640625" customWidth="1"/>
    <col min="3844" max="3844" width="13.44140625" customWidth="1"/>
    <col min="3845" max="3845" width="13.33203125" customWidth="1"/>
    <col min="3846" max="3846" width="15" customWidth="1"/>
    <col min="3847" max="3847" width="13.44140625" customWidth="1"/>
    <col min="3848" max="3848" width="15" customWidth="1"/>
    <col min="3849" max="3849" width="13.5546875" customWidth="1"/>
    <col min="3850" max="3850" width="12.88671875" customWidth="1"/>
    <col min="4098" max="4098" width="11.88671875" customWidth="1"/>
    <col min="4099" max="4099" width="12.6640625" customWidth="1"/>
    <col min="4100" max="4100" width="13.44140625" customWidth="1"/>
    <col min="4101" max="4101" width="13.33203125" customWidth="1"/>
    <col min="4102" max="4102" width="15" customWidth="1"/>
    <col min="4103" max="4103" width="13.44140625" customWidth="1"/>
    <col min="4104" max="4104" width="15" customWidth="1"/>
    <col min="4105" max="4105" width="13.5546875" customWidth="1"/>
    <col min="4106" max="4106" width="12.88671875" customWidth="1"/>
    <col min="4354" max="4354" width="11.88671875" customWidth="1"/>
    <col min="4355" max="4355" width="12.6640625" customWidth="1"/>
    <col min="4356" max="4356" width="13.44140625" customWidth="1"/>
    <col min="4357" max="4357" width="13.33203125" customWidth="1"/>
    <col min="4358" max="4358" width="15" customWidth="1"/>
    <col min="4359" max="4359" width="13.44140625" customWidth="1"/>
    <col min="4360" max="4360" width="15" customWidth="1"/>
    <col min="4361" max="4361" width="13.5546875" customWidth="1"/>
    <col min="4362" max="4362" width="12.88671875" customWidth="1"/>
    <col min="4610" max="4610" width="11.88671875" customWidth="1"/>
    <col min="4611" max="4611" width="12.6640625" customWidth="1"/>
    <col min="4612" max="4612" width="13.44140625" customWidth="1"/>
    <col min="4613" max="4613" width="13.33203125" customWidth="1"/>
    <col min="4614" max="4614" width="15" customWidth="1"/>
    <col min="4615" max="4615" width="13.44140625" customWidth="1"/>
    <col min="4616" max="4616" width="15" customWidth="1"/>
    <col min="4617" max="4617" width="13.5546875" customWidth="1"/>
    <col min="4618" max="4618" width="12.88671875" customWidth="1"/>
    <col min="4866" max="4866" width="11.88671875" customWidth="1"/>
    <col min="4867" max="4867" width="12.6640625" customWidth="1"/>
    <col min="4868" max="4868" width="13.44140625" customWidth="1"/>
    <col min="4869" max="4869" width="13.33203125" customWidth="1"/>
    <col min="4870" max="4870" width="15" customWidth="1"/>
    <col min="4871" max="4871" width="13.44140625" customWidth="1"/>
    <col min="4872" max="4872" width="15" customWidth="1"/>
    <col min="4873" max="4873" width="13.5546875" customWidth="1"/>
    <col min="4874" max="4874" width="12.88671875" customWidth="1"/>
    <col min="5122" max="5122" width="11.88671875" customWidth="1"/>
    <col min="5123" max="5123" width="12.6640625" customWidth="1"/>
    <col min="5124" max="5124" width="13.44140625" customWidth="1"/>
    <col min="5125" max="5125" width="13.33203125" customWidth="1"/>
    <col min="5126" max="5126" width="15" customWidth="1"/>
    <col min="5127" max="5127" width="13.44140625" customWidth="1"/>
    <col min="5128" max="5128" width="15" customWidth="1"/>
    <col min="5129" max="5129" width="13.5546875" customWidth="1"/>
    <col min="5130" max="5130" width="12.88671875" customWidth="1"/>
    <col min="5378" max="5378" width="11.88671875" customWidth="1"/>
    <col min="5379" max="5379" width="12.6640625" customWidth="1"/>
    <col min="5380" max="5380" width="13.44140625" customWidth="1"/>
    <col min="5381" max="5381" width="13.33203125" customWidth="1"/>
    <col min="5382" max="5382" width="15" customWidth="1"/>
    <col min="5383" max="5383" width="13.44140625" customWidth="1"/>
    <col min="5384" max="5384" width="15" customWidth="1"/>
    <col min="5385" max="5385" width="13.5546875" customWidth="1"/>
    <col min="5386" max="5386" width="12.88671875" customWidth="1"/>
    <col min="5634" max="5634" width="11.88671875" customWidth="1"/>
    <col min="5635" max="5635" width="12.6640625" customWidth="1"/>
    <col min="5636" max="5636" width="13.44140625" customWidth="1"/>
    <col min="5637" max="5637" width="13.33203125" customWidth="1"/>
    <col min="5638" max="5638" width="15" customWidth="1"/>
    <col min="5639" max="5639" width="13.44140625" customWidth="1"/>
    <col min="5640" max="5640" width="15" customWidth="1"/>
    <col min="5641" max="5641" width="13.5546875" customWidth="1"/>
    <col min="5642" max="5642" width="12.88671875" customWidth="1"/>
    <col min="5890" max="5890" width="11.88671875" customWidth="1"/>
    <col min="5891" max="5891" width="12.6640625" customWidth="1"/>
    <col min="5892" max="5892" width="13.44140625" customWidth="1"/>
    <col min="5893" max="5893" width="13.33203125" customWidth="1"/>
    <col min="5894" max="5894" width="15" customWidth="1"/>
    <col min="5895" max="5895" width="13.44140625" customWidth="1"/>
    <col min="5896" max="5896" width="15" customWidth="1"/>
    <col min="5897" max="5897" width="13.5546875" customWidth="1"/>
    <col min="5898" max="5898" width="12.88671875" customWidth="1"/>
    <col min="6146" max="6146" width="11.88671875" customWidth="1"/>
    <col min="6147" max="6147" width="12.6640625" customWidth="1"/>
    <col min="6148" max="6148" width="13.44140625" customWidth="1"/>
    <col min="6149" max="6149" width="13.33203125" customWidth="1"/>
    <col min="6150" max="6150" width="15" customWidth="1"/>
    <col min="6151" max="6151" width="13.44140625" customWidth="1"/>
    <col min="6152" max="6152" width="15" customWidth="1"/>
    <col min="6153" max="6153" width="13.5546875" customWidth="1"/>
    <col min="6154" max="6154" width="12.88671875" customWidth="1"/>
    <col min="6402" max="6402" width="11.88671875" customWidth="1"/>
    <col min="6403" max="6403" width="12.6640625" customWidth="1"/>
    <col min="6404" max="6404" width="13.44140625" customWidth="1"/>
    <col min="6405" max="6405" width="13.33203125" customWidth="1"/>
    <col min="6406" max="6406" width="15" customWidth="1"/>
    <col min="6407" max="6407" width="13.44140625" customWidth="1"/>
    <col min="6408" max="6408" width="15" customWidth="1"/>
    <col min="6409" max="6409" width="13.5546875" customWidth="1"/>
    <col min="6410" max="6410" width="12.88671875" customWidth="1"/>
    <col min="6658" max="6658" width="11.88671875" customWidth="1"/>
    <col min="6659" max="6659" width="12.6640625" customWidth="1"/>
    <col min="6660" max="6660" width="13.44140625" customWidth="1"/>
    <col min="6661" max="6661" width="13.33203125" customWidth="1"/>
    <col min="6662" max="6662" width="15" customWidth="1"/>
    <col min="6663" max="6663" width="13.44140625" customWidth="1"/>
    <col min="6664" max="6664" width="15" customWidth="1"/>
    <col min="6665" max="6665" width="13.5546875" customWidth="1"/>
    <col min="6666" max="6666" width="12.88671875" customWidth="1"/>
    <col min="6914" max="6914" width="11.88671875" customWidth="1"/>
    <col min="6915" max="6915" width="12.6640625" customWidth="1"/>
    <col min="6916" max="6916" width="13.44140625" customWidth="1"/>
    <col min="6917" max="6917" width="13.33203125" customWidth="1"/>
    <col min="6918" max="6918" width="15" customWidth="1"/>
    <col min="6919" max="6919" width="13.44140625" customWidth="1"/>
    <col min="6920" max="6920" width="15" customWidth="1"/>
    <col min="6921" max="6921" width="13.5546875" customWidth="1"/>
    <col min="6922" max="6922" width="12.88671875" customWidth="1"/>
    <col min="7170" max="7170" width="11.88671875" customWidth="1"/>
    <col min="7171" max="7171" width="12.6640625" customWidth="1"/>
    <col min="7172" max="7172" width="13.44140625" customWidth="1"/>
    <col min="7173" max="7173" width="13.33203125" customWidth="1"/>
    <col min="7174" max="7174" width="15" customWidth="1"/>
    <col min="7175" max="7175" width="13.44140625" customWidth="1"/>
    <col min="7176" max="7176" width="15" customWidth="1"/>
    <col min="7177" max="7177" width="13.5546875" customWidth="1"/>
    <col min="7178" max="7178" width="12.88671875" customWidth="1"/>
    <col min="7426" max="7426" width="11.88671875" customWidth="1"/>
    <col min="7427" max="7427" width="12.6640625" customWidth="1"/>
    <col min="7428" max="7428" width="13.44140625" customWidth="1"/>
    <col min="7429" max="7429" width="13.33203125" customWidth="1"/>
    <col min="7430" max="7430" width="15" customWidth="1"/>
    <col min="7431" max="7431" width="13.44140625" customWidth="1"/>
    <col min="7432" max="7432" width="15" customWidth="1"/>
    <col min="7433" max="7433" width="13.5546875" customWidth="1"/>
    <col min="7434" max="7434" width="12.88671875" customWidth="1"/>
    <col min="7682" max="7682" width="11.88671875" customWidth="1"/>
    <col min="7683" max="7683" width="12.6640625" customWidth="1"/>
    <col min="7684" max="7684" width="13.44140625" customWidth="1"/>
    <col min="7685" max="7685" width="13.33203125" customWidth="1"/>
    <col min="7686" max="7686" width="15" customWidth="1"/>
    <col min="7687" max="7687" width="13.44140625" customWidth="1"/>
    <col min="7688" max="7688" width="15" customWidth="1"/>
    <col min="7689" max="7689" width="13.5546875" customWidth="1"/>
    <col min="7690" max="7690" width="12.88671875" customWidth="1"/>
    <col min="7938" max="7938" width="11.88671875" customWidth="1"/>
    <col min="7939" max="7939" width="12.6640625" customWidth="1"/>
    <col min="7940" max="7940" width="13.44140625" customWidth="1"/>
    <col min="7941" max="7941" width="13.33203125" customWidth="1"/>
    <col min="7942" max="7942" width="15" customWidth="1"/>
    <col min="7943" max="7943" width="13.44140625" customWidth="1"/>
    <col min="7944" max="7944" width="15" customWidth="1"/>
    <col min="7945" max="7945" width="13.5546875" customWidth="1"/>
    <col min="7946" max="7946" width="12.88671875" customWidth="1"/>
    <col min="8194" max="8194" width="11.88671875" customWidth="1"/>
    <col min="8195" max="8195" width="12.6640625" customWidth="1"/>
    <col min="8196" max="8196" width="13.44140625" customWidth="1"/>
    <col min="8197" max="8197" width="13.33203125" customWidth="1"/>
    <col min="8198" max="8198" width="15" customWidth="1"/>
    <col min="8199" max="8199" width="13.44140625" customWidth="1"/>
    <col min="8200" max="8200" width="15" customWidth="1"/>
    <col min="8201" max="8201" width="13.5546875" customWidth="1"/>
    <col min="8202" max="8202" width="12.88671875" customWidth="1"/>
    <col min="8450" max="8450" width="11.88671875" customWidth="1"/>
    <col min="8451" max="8451" width="12.6640625" customWidth="1"/>
    <col min="8452" max="8452" width="13.44140625" customWidth="1"/>
    <col min="8453" max="8453" width="13.33203125" customWidth="1"/>
    <col min="8454" max="8454" width="15" customWidth="1"/>
    <col min="8455" max="8455" width="13.44140625" customWidth="1"/>
    <col min="8456" max="8456" width="15" customWidth="1"/>
    <col min="8457" max="8457" width="13.5546875" customWidth="1"/>
    <col min="8458" max="8458" width="12.88671875" customWidth="1"/>
    <col min="8706" max="8706" width="11.88671875" customWidth="1"/>
    <col min="8707" max="8707" width="12.6640625" customWidth="1"/>
    <col min="8708" max="8708" width="13.44140625" customWidth="1"/>
    <col min="8709" max="8709" width="13.33203125" customWidth="1"/>
    <col min="8710" max="8710" width="15" customWidth="1"/>
    <col min="8711" max="8711" width="13.44140625" customWidth="1"/>
    <col min="8712" max="8712" width="15" customWidth="1"/>
    <col min="8713" max="8713" width="13.5546875" customWidth="1"/>
    <col min="8714" max="8714" width="12.88671875" customWidth="1"/>
    <col min="8962" max="8962" width="11.88671875" customWidth="1"/>
    <col min="8963" max="8963" width="12.6640625" customWidth="1"/>
    <col min="8964" max="8964" width="13.44140625" customWidth="1"/>
    <col min="8965" max="8965" width="13.33203125" customWidth="1"/>
    <col min="8966" max="8966" width="15" customWidth="1"/>
    <col min="8967" max="8967" width="13.44140625" customWidth="1"/>
    <col min="8968" max="8968" width="15" customWidth="1"/>
    <col min="8969" max="8969" width="13.5546875" customWidth="1"/>
    <col min="8970" max="8970" width="12.88671875" customWidth="1"/>
    <col min="9218" max="9218" width="11.88671875" customWidth="1"/>
    <col min="9219" max="9219" width="12.6640625" customWidth="1"/>
    <col min="9220" max="9220" width="13.44140625" customWidth="1"/>
    <col min="9221" max="9221" width="13.33203125" customWidth="1"/>
    <col min="9222" max="9222" width="15" customWidth="1"/>
    <col min="9223" max="9223" width="13.44140625" customWidth="1"/>
    <col min="9224" max="9224" width="15" customWidth="1"/>
    <col min="9225" max="9225" width="13.5546875" customWidth="1"/>
    <col min="9226" max="9226" width="12.88671875" customWidth="1"/>
    <col min="9474" max="9474" width="11.88671875" customWidth="1"/>
    <col min="9475" max="9475" width="12.6640625" customWidth="1"/>
    <col min="9476" max="9476" width="13.44140625" customWidth="1"/>
    <col min="9477" max="9477" width="13.33203125" customWidth="1"/>
    <col min="9478" max="9478" width="15" customWidth="1"/>
    <col min="9479" max="9479" width="13.44140625" customWidth="1"/>
    <col min="9480" max="9480" width="15" customWidth="1"/>
    <col min="9481" max="9481" width="13.5546875" customWidth="1"/>
    <col min="9482" max="9482" width="12.88671875" customWidth="1"/>
    <col min="9730" max="9730" width="11.88671875" customWidth="1"/>
    <col min="9731" max="9731" width="12.6640625" customWidth="1"/>
    <col min="9732" max="9732" width="13.44140625" customWidth="1"/>
    <col min="9733" max="9733" width="13.33203125" customWidth="1"/>
    <col min="9734" max="9734" width="15" customWidth="1"/>
    <col min="9735" max="9735" width="13.44140625" customWidth="1"/>
    <col min="9736" max="9736" width="15" customWidth="1"/>
    <col min="9737" max="9737" width="13.5546875" customWidth="1"/>
    <col min="9738" max="9738" width="12.88671875" customWidth="1"/>
    <col min="9986" max="9986" width="11.88671875" customWidth="1"/>
    <col min="9987" max="9987" width="12.6640625" customWidth="1"/>
    <col min="9988" max="9988" width="13.44140625" customWidth="1"/>
    <col min="9989" max="9989" width="13.33203125" customWidth="1"/>
    <col min="9990" max="9990" width="15" customWidth="1"/>
    <col min="9991" max="9991" width="13.44140625" customWidth="1"/>
    <col min="9992" max="9992" width="15" customWidth="1"/>
    <col min="9993" max="9993" width="13.5546875" customWidth="1"/>
    <col min="9994" max="9994" width="12.88671875" customWidth="1"/>
    <col min="10242" max="10242" width="11.88671875" customWidth="1"/>
    <col min="10243" max="10243" width="12.6640625" customWidth="1"/>
    <col min="10244" max="10244" width="13.44140625" customWidth="1"/>
    <col min="10245" max="10245" width="13.33203125" customWidth="1"/>
    <col min="10246" max="10246" width="15" customWidth="1"/>
    <col min="10247" max="10247" width="13.44140625" customWidth="1"/>
    <col min="10248" max="10248" width="15" customWidth="1"/>
    <col min="10249" max="10249" width="13.5546875" customWidth="1"/>
    <col min="10250" max="10250" width="12.88671875" customWidth="1"/>
    <col min="10498" max="10498" width="11.88671875" customWidth="1"/>
    <col min="10499" max="10499" width="12.6640625" customWidth="1"/>
    <col min="10500" max="10500" width="13.44140625" customWidth="1"/>
    <col min="10501" max="10501" width="13.33203125" customWidth="1"/>
    <col min="10502" max="10502" width="15" customWidth="1"/>
    <col min="10503" max="10503" width="13.44140625" customWidth="1"/>
    <col min="10504" max="10504" width="15" customWidth="1"/>
    <col min="10505" max="10505" width="13.5546875" customWidth="1"/>
    <col min="10506" max="10506" width="12.88671875" customWidth="1"/>
    <col min="10754" max="10754" width="11.88671875" customWidth="1"/>
    <col min="10755" max="10755" width="12.6640625" customWidth="1"/>
    <col min="10756" max="10756" width="13.44140625" customWidth="1"/>
    <col min="10757" max="10757" width="13.33203125" customWidth="1"/>
    <col min="10758" max="10758" width="15" customWidth="1"/>
    <col min="10759" max="10759" width="13.44140625" customWidth="1"/>
    <col min="10760" max="10760" width="15" customWidth="1"/>
    <col min="10761" max="10761" width="13.5546875" customWidth="1"/>
    <col min="10762" max="10762" width="12.88671875" customWidth="1"/>
    <col min="11010" max="11010" width="11.88671875" customWidth="1"/>
    <col min="11011" max="11011" width="12.6640625" customWidth="1"/>
    <col min="11012" max="11012" width="13.44140625" customWidth="1"/>
    <col min="11013" max="11013" width="13.33203125" customWidth="1"/>
    <col min="11014" max="11014" width="15" customWidth="1"/>
    <col min="11015" max="11015" width="13.44140625" customWidth="1"/>
    <col min="11016" max="11016" width="15" customWidth="1"/>
    <col min="11017" max="11017" width="13.5546875" customWidth="1"/>
    <col min="11018" max="11018" width="12.88671875" customWidth="1"/>
    <col min="11266" max="11266" width="11.88671875" customWidth="1"/>
    <col min="11267" max="11267" width="12.6640625" customWidth="1"/>
    <col min="11268" max="11268" width="13.44140625" customWidth="1"/>
    <col min="11269" max="11269" width="13.33203125" customWidth="1"/>
    <col min="11270" max="11270" width="15" customWidth="1"/>
    <col min="11271" max="11271" width="13.44140625" customWidth="1"/>
    <col min="11272" max="11272" width="15" customWidth="1"/>
    <col min="11273" max="11273" width="13.5546875" customWidth="1"/>
    <col min="11274" max="11274" width="12.88671875" customWidth="1"/>
    <col min="11522" max="11522" width="11.88671875" customWidth="1"/>
    <col min="11523" max="11523" width="12.6640625" customWidth="1"/>
    <col min="11524" max="11524" width="13.44140625" customWidth="1"/>
    <col min="11525" max="11525" width="13.33203125" customWidth="1"/>
    <col min="11526" max="11526" width="15" customWidth="1"/>
    <col min="11527" max="11527" width="13.44140625" customWidth="1"/>
    <col min="11528" max="11528" width="15" customWidth="1"/>
    <col min="11529" max="11529" width="13.5546875" customWidth="1"/>
    <col min="11530" max="11530" width="12.88671875" customWidth="1"/>
    <col min="11778" max="11778" width="11.88671875" customWidth="1"/>
    <col min="11779" max="11779" width="12.6640625" customWidth="1"/>
    <col min="11780" max="11780" width="13.44140625" customWidth="1"/>
    <col min="11781" max="11781" width="13.33203125" customWidth="1"/>
    <col min="11782" max="11782" width="15" customWidth="1"/>
    <col min="11783" max="11783" width="13.44140625" customWidth="1"/>
    <col min="11784" max="11784" width="15" customWidth="1"/>
    <col min="11785" max="11785" width="13.5546875" customWidth="1"/>
    <col min="11786" max="11786" width="12.88671875" customWidth="1"/>
    <col min="12034" max="12034" width="11.88671875" customWidth="1"/>
    <col min="12035" max="12035" width="12.6640625" customWidth="1"/>
    <col min="12036" max="12036" width="13.44140625" customWidth="1"/>
    <col min="12037" max="12037" width="13.33203125" customWidth="1"/>
    <col min="12038" max="12038" width="15" customWidth="1"/>
    <col min="12039" max="12039" width="13.44140625" customWidth="1"/>
    <col min="12040" max="12040" width="15" customWidth="1"/>
    <col min="12041" max="12041" width="13.5546875" customWidth="1"/>
    <col min="12042" max="12042" width="12.88671875" customWidth="1"/>
    <col min="12290" max="12290" width="11.88671875" customWidth="1"/>
    <col min="12291" max="12291" width="12.6640625" customWidth="1"/>
    <col min="12292" max="12292" width="13.44140625" customWidth="1"/>
    <col min="12293" max="12293" width="13.33203125" customWidth="1"/>
    <col min="12294" max="12294" width="15" customWidth="1"/>
    <col min="12295" max="12295" width="13.44140625" customWidth="1"/>
    <col min="12296" max="12296" width="15" customWidth="1"/>
    <col min="12297" max="12297" width="13.5546875" customWidth="1"/>
    <col min="12298" max="12298" width="12.88671875" customWidth="1"/>
    <col min="12546" max="12546" width="11.88671875" customWidth="1"/>
    <col min="12547" max="12547" width="12.6640625" customWidth="1"/>
    <col min="12548" max="12548" width="13.44140625" customWidth="1"/>
    <col min="12549" max="12549" width="13.33203125" customWidth="1"/>
    <col min="12550" max="12550" width="15" customWidth="1"/>
    <col min="12551" max="12551" width="13.44140625" customWidth="1"/>
    <col min="12552" max="12552" width="15" customWidth="1"/>
    <col min="12553" max="12553" width="13.5546875" customWidth="1"/>
    <col min="12554" max="12554" width="12.88671875" customWidth="1"/>
    <col min="12802" max="12802" width="11.88671875" customWidth="1"/>
    <col min="12803" max="12803" width="12.6640625" customWidth="1"/>
    <col min="12804" max="12804" width="13.44140625" customWidth="1"/>
    <col min="12805" max="12805" width="13.33203125" customWidth="1"/>
    <col min="12806" max="12806" width="15" customWidth="1"/>
    <col min="12807" max="12807" width="13.44140625" customWidth="1"/>
    <col min="12808" max="12808" width="15" customWidth="1"/>
    <col min="12809" max="12809" width="13.5546875" customWidth="1"/>
    <col min="12810" max="12810" width="12.88671875" customWidth="1"/>
    <col min="13058" max="13058" width="11.88671875" customWidth="1"/>
    <col min="13059" max="13059" width="12.6640625" customWidth="1"/>
    <col min="13060" max="13060" width="13.44140625" customWidth="1"/>
    <col min="13061" max="13061" width="13.33203125" customWidth="1"/>
    <col min="13062" max="13062" width="15" customWidth="1"/>
    <col min="13063" max="13063" width="13.44140625" customWidth="1"/>
    <col min="13064" max="13064" width="15" customWidth="1"/>
    <col min="13065" max="13065" width="13.5546875" customWidth="1"/>
    <col min="13066" max="13066" width="12.88671875" customWidth="1"/>
    <col min="13314" max="13314" width="11.88671875" customWidth="1"/>
    <col min="13315" max="13315" width="12.6640625" customWidth="1"/>
    <col min="13316" max="13316" width="13.44140625" customWidth="1"/>
    <col min="13317" max="13317" width="13.33203125" customWidth="1"/>
    <col min="13318" max="13318" width="15" customWidth="1"/>
    <col min="13319" max="13319" width="13.44140625" customWidth="1"/>
    <col min="13320" max="13320" width="15" customWidth="1"/>
    <col min="13321" max="13321" width="13.5546875" customWidth="1"/>
    <col min="13322" max="13322" width="12.88671875" customWidth="1"/>
    <col min="13570" max="13570" width="11.88671875" customWidth="1"/>
    <col min="13571" max="13571" width="12.6640625" customWidth="1"/>
    <col min="13572" max="13572" width="13.44140625" customWidth="1"/>
    <col min="13573" max="13573" width="13.33203125" customWidth="1"/>
    <col min="13574" max="13574" width="15" customWidth="1"/>
    <col min="13575" max="13575" width="13.44140625" customWidth="1"/>
    <col min="13576" max="13576" width="15" customWidth="1"/>
    <col min="13577" max="13577" width="13.5546875" customWidth="1"/>
    <col min="13578" max="13578" width="12.88671875" customWidth="1"/>
    <col min="13826" max="13826" width="11.88671875" customWidth="1"/>
    <col min="13827" max="13827" width="12.6640625" customWidth="1"/>
    <col min="13828" max="13828" width="13.44140625" customWidth="1"/>
    <col min="13829" max="13829" width="13.33203125" customWidth="1"/>
    <col min="13830" max="13830" width="15" customWidth="1"/>
    <col min="13831" max="13831" width="13.44140625" customWidth="1"/>
    <col min="13832" max="13832" width="15" customWidth="1"/>
    <col min="13833" max="13833" width="13.5546875" customWidth="1"/>
    <col min="13834" max="13834" width="12.88671875" customWidth="1"/>
    <col min="14082" max="14082" width="11.88671875" customWidth="1"/>
    <col min="14083" max="14083" width="12.6640625" customWidth="1"/>
    <col min="14084" max="14084" width="13.44140625" customWidth="1"/>
    <col min="14085" max="14085" width="13.33203125" customWidth="1"/>
    <col min="14086" max="14086" width="15" customWidth="1"/>
    <col min="14087" max="14087" width="13.44140625" customWidth="1"/>
    <col min="14088" max="14088" width="15" customWidth="1"/>
    <col min="14089" max="14089" width="13.5546875" customWidth="1"/>
    <col min="14090" max="14090" width="12.88671875" customWidth="1"/>
    <col min="14338" max="14338" width="11.88671875" customWidth="1"/>
    <col min="14339" max="14339" width="12.6640625" customWidth="1"/>
    <col min="14340" max="14340" width="13.44140625" customWidth="1"/>
    <col min="14341" max="14341" width="13.33203125" customWidth="1"/>
    <col min="14342" max="14342" width="15" customWidth="1"/>
    <col min="14343" max="14343" width="13.44140625" customWidth="1"/>
    <col min="14344" max="14344" width="15" customWidth="1"/>
    <col min="14345" max="14345" width="13.5546875" customWidth="1"/>
    <col min="14346" max="14346" width="12.88671875" customWidth="1"/>
    <col min="14594" max="14594" width="11.88671875" customWidth="1"/>
    <col min="14595" max="14595" width="12.6640625" customWidth="1"/>
    <col min="14596" max="14596" width="13.44140625" customWidth="1"/>
    <col min="14597" max="14597" width="13.33203125" customWidth="1"/>
    <col min="14598" max="14598" width="15" customWidth="1"/>
    <col min="14599" max="14599" width="13.44140625" customWidth="1"/>
    <col min="14600" max="14600" width="15" customWidth="1"/>
    <col min="14601" max="14601" width="13.5546875" customWidth="1"/>
    <col min="14602" max="14602" width="12.88671875" customWidth="1"/>
    <col min="14850" max="14850" width="11.88671875" customWidth="1"/>
    <col min="14851" max="14851" width="12.6640625" customWidth="1"/>
    <col min="14852" max="14852" width="13.44140625" customWidth="1"/>
    <col min="14853" max="14853" width="13.33203125" customWidth="1"/>
    <col min="14854" max="14854" width="15" customWidth="1"/>
    <col min="14855" max="14855" width="13.44140625" customWidth="1"/>
    <col min="14856" max="14856" width="15" customWidth="1"/>
    <col min="14857" max="14857" width="13.5546875" customWidth="1"/>
    <col min="14858" max="14858" width="12.88671875" customWidth="1"/>
    <col min="15106" max="15106" width="11.88671875" customWidth="1"/>
    <col min="15107" max="15107" width="12.6640625" customWidth="1"/>
    <col min="15108" max="15108" width="13.44140625" customWidth="1"/>
    <col min="15109" max="15109" width="13.33203125" customWidth="1"/>
    <col min="15110" max="15110" width="15" customWidth="1"/>
    <col min="15111" max="15111" width="13.44140625" customWidth="1"/>
    <col min="15112" max="15112" width="15" customWidth="1"/>
    <col min="15113" max="15113" width="13.5546875" customWidth="1"/>
    <col min="15114" max="15114" width="12.88671875" customWidth="1"/>
    <col min="15362" max="15362" width="11.88671875" customWidth="1"/>
    <col min="15363" max="15363" width="12.6640625" customWidth="1"/>
    <col min="15364" max="15364" width="13.44140625" customWidth="1"/>
    <col min="15365" max="15365" width="13.33203125" customWidth="1"/>
    <col min="15366" max="15366" width="15" customWidth="1"/>
    <col min="15367" max="15367" width="13.44140625" customWidth="1"/>
    <col min="15368" max="15368" width="15" customWidth="1"/>
    <col min="15369" max="15369" width="13.5546875" customWidth="1"/>
    <col min="15370" max="15370" width="12.88671875" customWidth="1"/>
    <col min="15618" max="15618" width="11.88671875" customWidth="1"/>
    <col min="15619" max="15619" width="12.6640625" customWidth="1"/>
    <col min="15620" max="15620" width="13.44140625" customWidth="1"/>
    <col min="15621" max="15621" width="13.33203125" customWidth="1"/>
    <col min="15622" max="15622" width="15" customWidth="1"/>
    <col min="15623" max="15623" width="13.44140625" customWidth="1"/>
    <col min="15624" max="15624" width="15" customWidth="1"/>
    <col min="15625" max="15625" width="13.5546875" customWidth="1"/>
    <col min="15626" max="15626" width="12.88671875" customWidth="1"/>
    <col min="15874" max="15874" width="11.88671875" customWidth="1"/>
    <col min="15875" max="15875" width="12.6640625" customWidth="1"/>
    <col min="15876" max="15876" width="13.44140625" customWidth="1"/>
    <col min="15877" max="15877" width="13.33203125" customWidth="1"/>
    <col min="15878" max="15878" width="15" customWidth="1"/>
    <col min="15879" max="15879" width="13.44140625" customWidth="1"/>
    <col min="15880" max="15880" width="15" customWidth="1"/>
    <col min="15881" max="15881" width="13.5546875" customWidth="1"/>
    <col min="15882" max="15882" width="12.88671875" customWidth="1"/>
    <col min="16130" max="16130" width="11.88671875" customWidth="1"/>
    <col min="16131" max="16131" width="12.6640625" customWidth="1"/>
    <col min="16132" max="16132" width="13.44140625" customWidth="1"/>
    <col min="16133" max="16133" width="13.33203125" customWidth="1"/>
    <col min="16134" max="16134" width="15" customWidth="1"/>
    <col min="16135" max="16135" width="13.44140625" customWidth="1"/>
    <col min="16136" max="16136" width="15" customWidth="1"/>
    <col min="16137" max="16137" width="13.5546875" customWidth="1"/>
    <col min="16138" max="16138" width="12.88671875" customWidth="1"/>
  </cols>
  <sheetData>
    <row r="1" spans="1:14" ht="15.6" x14ac:dyDescent="0.3">
      <c r="A1" s="1"/>
      <c r="B1" s="2"/>
      <c r="C1" s="1"/>
      <c r="D1" s="1"/>
      <c r="E1" s="1"/>
      <c r="F1" s="2"/>
      <c r="G1" s="2"/>
      <c r="H1" s="2"/>
      <c r="I1" s="1"/>
    </row>
    <row r="2" spans="1:14" ht="15.6" x14ac:dyDescent="0.3">
      <c r="A2" s="1" t="s">
        <v>0</v>
      </c>
      <c r="B2" s="3">
        <v>917.22</v>
      </c>
      <c r="C2" s="1"/>
      <c r="D2" s="1"/>
      <c r="E2" s="1"/>
      <c r="F2" s="2"/>
      <c r="G2" s="2"/>
      <c r="H2" s="2"/>
      <c r="I2" s="1"/>
    </row>
    <row r="3" spans="1:14" ht="16.2" thickBot="1" x14ac:dyDescent="0.35">
      <c r="A3" s="88" t="s">
        <v>120</v>
      </c>
      <c r="B3" s="88"/>
      <c r="C3" s="4"/>
      <c r="D3" s="4"/>
      <c r="E3" s="4"/>
      <c r="F3" s="5"/>
      <c r="G3" s="5"/>
      <c r="H3" s="2"/>
      <c r="I3" s="1"/>
    </row>
    <row r="4" spans="1:14" ht="78.599999999999994" thickTop="1" x14ac:dyDescent="0.3">
      <c r="A4" s="6" t="s">
        <v>1</v>
      </c>
      <c r="B4" s="7" t="s">
        <v>2</v>
      </c>
      <c r="C4" s="8" t="s">
        <v>3</v>
      </c>
      <c r="D4" s="9" t="s">
        <v>4</v>
      </c>
      <c r="E4" s="9" t="s">
        <v>5</v>
      </c>
      <c r="F4" s="10" t="s">
        <v>6</v>
      </c>
      <c r="G4" s="10" t="s">
        <v>7</v>
      </c>
      <c r="H4" s="11" t="s">
        <v>8</v>
      </c>
      <c r="I4" s="12" t="s">
        <v>9</v>
      </c>
      <c r="J4" s="13" t="s">
        <v>121</v>
      </c>
      <c r="L4" s="14"/>
      <c r="M4" s="14"/>
      <c r="N4" s="14"/>
    </row>
    <row r="5" spans="1:14" ht="15.6" x14ac:dyDescent="0.3">
      <c r="A5" s="15">
        <v>1</v>
      </c>
      <c r="B5" s="71">
        <v>12</v>
      </c>
      <c r="C5" s="20">
        <f>J5-(J5*0)</f>
        <v>917</v>
      </c>
      <c r="D5" s="17">
        <v>133.4</v>
      </c>
      <c r="E5" s="18">
        <v>0</v>
      </c>
      <c r="F5" s="19">
        <f>(E5*($B$2-C5-D5)+B5*(C5+D5))</f>
        <v>12604.800000000001</v>
      </c>
      <c r="G5" s="19">
        <f>B5*$B$2</f>
        <v>11006.64</v>
      </c>
      <c r="H5" s="19">
        <f>F5-G5</f>
        <v>1598.1600000000017</v>
      </c>
      <c r="I5" s="20">
        <f>$B$2-D5</f>
        <v>783.82</v>
      </c>
      <c r="J5" s="20">
        <v>917</v>
      </c>
    </row>
    <row r="6" spans="1:14" ht="15.6" x14ac:dyDescent="0.3">
      <c r="A6" s="15">
        <v>2</v>
      </c>
      <c r="B6" s="71">
        <v>12</v>
      </c>
      <c r="C6" s="20">
        <f t="shared" ref="C6:C52" si="0">J6-(J6*0)</f>
        <v>917</v>
      </c>
      <c r="D6" s="23">
        <v>131.6</v>
      </c>
      <c r="E6" s="18">
        <v>5.4489999999999998</v>
      </c>
      <c r="F6" s="19">
        <f t="shared" ref="F6:F52" si="1">(E6*($B$2-C6-D6)+B6*(C6+D6))</f>
        <v>11867.310379999999</v>
      </c>
      <c r="G6" s="19">
        <f t="shared" ref="G6:G52" si="2">B6*$B$2</f>
        <v>11006.64</v>
      </c>
      <c r="H6" s="19">
        <f t="shared" ref="H6:H52" si="3">F6-G6</f>
        <v>860.67037999999957</v>
      </c>
      <c r="I6" s="20">
        <f t="shared" ref="I6:I52" si="4">$B$2-D6</f>
        <v>785.62</v>
      </c>
      <c r="J6" s="20">
        <v>917</v>
      </c>
    </row>
    <row r="7" spans="1:14" ht="15.6" x14ac:dyDescent="0.3">
      <c r="A7" s="15">
        <v>3</v>
      </c>
      <c r="B7" s="71">
        <v>12</v>
      </c>
      <c r="C7" s="20">
        <f t="shared" si="0"/>
        <v>917</v>
      </c>
      <c r="D7" s="23">
        <v>130.19999999999999</v>
      </c>
      <c r="E7" s="18">
        <v>0</v>
      </c>
      <c r="F7" s="19">
        <f t="shared" si="1"/>
        <v>12566.400000000001</v>
      </c>
      <c r="G7" s="19">
        <f t="shared" si="2"/>
        <v>11006.64</v>
      </c>
      <c r="H7" s="19">
        <f t="shared" si="3"/>
        <v>1559.760000000002</v>
      </c>
      <c r="I7" s="20">
        <f t="shared" si="4"/>
        <v>787.02</v>
      </c>
      <c r="J7" s="20">
        <v>917</v>
      </c>
    </row>
    <row r="8" spans="1:14" ht="15.6" x14ac:dyDescent="0.3">
      <c r="A8" s="15">
        <v>4</v>
      </c>
      <c r="B8" s="71">
        <v>12</v>
      </c>
      <c r="C8" s="20">
        <f t="shared" si="0"/>
        <v>917</v>
      </c>
      <c r="D8" s="23">
        <v>128.69999999999999</v>
      </c>
      <c r="E8" s="18">
        <v>0</v>
      </c>
      <c r="F8" s="19">
        <f t="shared" si="1"/>
        <v>12548.400000000001</v>
      </c>
      <c r="G8" s="19">
        <f t="shared" si="2"/>
        <v>11006.64</v>
      </c>
      <c r="H8" s="19">
        <f t="shared" si="3"/>
        <v>1541.760000000002</v>
      </c>
      <c r="I8" s="20">
        <f t="shared" si="4"/>
        <v>788.52</v>
      </c>
      <c r="J8" s="20">
        <v>917</v>
      </c>
    </row>
    <row r="9" spans="1:14" ht="15.6" x14ac:dyDescent="0.3">
      <c r="A9" s="15">
        <v>5</v>
      </c>
      <c r="B9" s="71">
        <v>12</v>
      </c>
      <c r="C9" s="20">
        <f t="shared" si="0"/>
        <v>917</v>
      </c>
      <c r="D9" s="23">
        <v>127.9</v>
      </c>
      <c r="E9" s="18">
        <v>0</v>
      </c>
      <c r="F9" s="19">
        <f t="shared" si="1"/>
        <v>12538.800000000001</v>
      </c>
      <c r="G9" s="19">
        <f t="shared" si="2"/>
        <v>11006.64</v>
      </c>
      <c r="H9" s="19">
        <f t="shared" si="3"/>
        <v>1532.1600000000017</v>
      </c>
      <c r="I9" s="20">
        <f t="shared" si="4"/>
        <v>789.32</v>
      </c>
      <c r="J9" s="20">
        <v>917</v>
      </c>
    </row>
    <row r="10" spans="1:14" ht="15.6" x14ac:dyDescent="0.3">
      <c r="A10" s="15">
        <v>6</v>
      </c>
      <c r="B10" s="71">
        <v>12</v>
      </c>
      <c r="C10" s="20">
        <f t="shared" si="0"/>
        <v>917</v>
      </c>
      <c r="D10" s="23">
        <v>127.2</v>
      </c>
      <c r="E10" s="18">
        <v>0</v>
      </c>
      <c r="F10" s="19">
        <f t="shared" si="1"/>
        <v>12530.400000000001</v>
      </c>
      <c r="G10" s="19">
        <f t="shared" si="2"/>
        <v>11006.64</v>
      </c>
      <c r="H10" s="19">
        <f t="shared" si="3"/>
        <v>1523.760000000002</v>
      </c>
      <c r="I10" s="20">
        <f t="shared" si="4"/>
        <v>790.02</v>
      </c>
      <c r="J10" s="20">
        <v>917</v>
      </c>
    </row>
    <row r="11" spans="1:14" ht="15.6" x14ac:dyDescent="0.3">
      <c r="A11" s="15">
        <v>7</v>
      </c>
      <c r="B11" s="71">
        <v>12</v>
      </c>
      <c r="C11" s="20">
        <f t="shared" si="0"/>
        <v>910</v>
      </c>
      <c r="D11" s="23">
        <v>126.8</v>
      </c>
      <c r="E11" s="18">
        <v>0</v>
      </c>
      <c r="F11" s="19">
        <f t="shared" si="1"/>
        <v>12441.599999999999</v>
      </c>
      <c r="G11" s="19">
        <f t="shared" si="2"/>
        <v>11006.64</v>
      </c>
      <c r="H11" s="19">
        <f t="shared" si="3"/>
        <v>1434.9599999999991</v>
      </c>
      <c r="I11" s="20">
        <f t="shared" si="4"/>
        <v>790.42000000000007</v>
      </c>
      <c r="J11" s="20">
        <v>910</v>
      </c>
    </row>
    <row r="12" spans="1:14" ht="15.6" x14ac:dyDescent="0.3">
      <c r="A12" s="15">
        <v>8</v>
      </c>
      <c r="B12" s="71">
        <v>12</v>
      </c>
      <c r="C12" s="20">
        <f t="shared" si="0"/>
        <v>917</v>
      </c>
      <c r="D12" s="23">
        <v>126.4</v>
      </c>
      <c r="E12" s="18">
        <v>0</v>
      </c>
      <c r="F12" s="19">
        <f t="shared" si="1"/>
        <v>12520.800000000001</v>
      </c>
      <c r="G12" s="19">
        <f t="shared" si="2"/>
        <v>11006.64</v>
      </c>
      <c r="H12" s="19">
        <f t="shared" si="3"/>
        <v>1514.1600000000017</v>
      </c>
      <c r="I12" s="20">
        <f t="shared" si="4"/>
        <v>790.82</v>
      </c>
      <c r="J12" s="20">
        <v>917</v>
      </c>
    </row>
    <row r="13" spans="1:14" ht="15.6" x14ac:dyDescent="0.3">
      <c r="A13" s="15">
        <v>9</v>
      </c>
      <c r="B13" s="71">
        <v>12</v>
      </c>
      <c r="C13" s="20">
        <f t="shared" si="0"/>
        <v>917</v>
      </c>
      <c r="D13" s="23">
        <v>126.8</v>
      </c>
      <c r="E13" s="18">
        <v>0</v>
      </c>
      <c r="F13" s="19">
        <f t="shared" si="1"/>
        <v>12525.599999999999</v>
      </c>
      <c r="G13" s="19">
        <f t="shared" si="2"/>
        <v>11006.64</v>
      </c>
      <c r="H13" s="19">
        <f t="shared" si="3"/>
        <v>1518.9599999999991</v>
      </c>
      <c r="I13" s="20">
        <f t="shared" si="4"/>
        <v>790.42000000000007</v>
      </c>
      <c r="J13" s="20">
        <v>917</v>
      </c>
    </row>
    <row r="14" spans="1:14" ht="15.6" x14ac:dyDescent="0.3">
      <c r="A14" s="15">
        <v>10</v>
      </c>
      <c r="B14" s="71">
        <v>12</v>
      </c>
      <c r="C14" s="20">
        <f t="shared" si="0"/>
        <v>917</v>
      </c>
      <c r="D14" s="23">
        <v>127.1</v>
      </c>
      <c r="E14" s="18">
        <v>0</v>
      </c>
      <c r="F14" s="19">
        <f t="shared" si="1"/>
        <v>12529.199999999999</v>
      </c>
      <c r="G14" s="19">
        <f t="shared" si="2"/>
        <v>11006.64</v>
      </c>
      <c r="H14" s="19">
        <f t="shared" si="3"/>
        <v>1522.5599999999995</v>
      </c>
      <c r="I14" s="20">
        <f t="shared" si="4"/>
        <v>790.12</v>
      </c>
      <c r="J14" s="20">
        <v>917</v>
      </c>
    </row>
    <row r="15" spans="1:14" ht="15.6" x14ac:dyDescent="0.3">
      <c r="A15" s="15">
        <v>11</v>
      </c>
      <c r="B15" s="71">
        <v>12</v>
      </c>
      <c r="C15" s="20">
        <f t="shared" si="0"/>
        <v>935</v>
      </c>
      <c r="D15" s="23">
        <v>129.4</v>
      </c>
      <c r="E15" s="18">
        <v>0</v>
      </c>
      <c r="F15" s="19">
        <f t="shared" si="1"/>
        <v>12772.800000000001</v>
      </c>
      <c r="G15" s="19">
        <f t="shared" si="2"/>
        <v>11006.64</v>
      </c>
      <c r="H15" s="19">
        <f t="shared" si="3"/>
        <v>1766.1600000000017</v>
      </c>
      <c r="I15" s="20">
        <f t="shared" si="4"/>
        <v>787.82</v>
      </c>
      <c r="J15" s="20">
        <v>935</v>
      </c>
    </row>
    <row r="16" spans="1:14" ht="15.6" x14ac:dyDescent="0.3">
      <c r="A16" s="15">
        <v>12</v>
      </c>
      <c r="B16" s="71">
        <v>12</v>
      </c>
      <c r="C16" s="20">
        <f t="shared" si="0"/>
        <v>938</v>
      </c>
      <c r="D16" s="23">
        <v>131.6</v>
      </c>
      <c r="E16" s="18">
        <v>5.4489999999999998</v>
      </c>
      <c r="F16" s="19">
        <f t="shared" si="1"/>
        <v>12004.881379999999</v>
      </c>
      <c r="G16" s="19">
        <f t="shared" si="2"/>
        <v>11006.64</v>
      </c>
      <c r="H16" s="19">
        <f t="shared" si="3"/>
        <v>998.24137999999948</v>
      </c>
      <c r="I16" s="20">
        <f t="shared" si="4"/>
        <v>785.62</v>
      </c>
      <c r="J16" s="20">
        <v>938</v>
      </c>
    </row>
    <row r="17" spans="1:10" ht="15.6" x14ac:dyDescent="0.3">
      <c r="A17" s="15">
        <v>13</v>
      </c>
      <c r="B17" s="71">
        <v>12</v>
      </c>
      <c r="C17" s="20">
        <f t="shared" si="0"/>
        <v>935</v>
      </c>
      <c r="D17" s="23">
        <v>134.19999999999999</v>
      </c>
      <c r="E17" s="18">
        <v>5.4489999999999998</v>
      </c>
      <c r="F17" s="19">
        <f t="shared" si="1"/>
        <v>12002.260980000001</v>
      </c>
      <c r="G17" s="19">
        <f t="shared" si="2"/>
        <v>11006.64</v>
      </c>
      <c r="H17" s="19">
        <f t="shared" si="3"/>
        <v>995.62098000000151</v>
      </c>
      <c r="I17" s="20">
        <f t="shared" si="4"/>
        <v>783.02</v>
      </c>
      <c r="J17" s="20">
        <v>935</v>
      </c>
    </row>
    <row r="18" spans="1:10" ht="15.6" x14ac:dyDescent="0.3">
      <c r="A18" s="15">
        <v>14</v>
      </c>
      <c r="B18" s="71">
        <v>12</v>
      </c>
      <c r="C18" s="20">
        <f t="shared" si="0"/>
        <v>938</v>
      </c>
      <c r="D18" s="23">
        <v>136.80000000000001</v>
      </c>
      <c r="E18" s="18">
        <v>5.4489999999999998</v>
      </c>
      <c r="F18" s="19">
        <f t="shared" si="1"/>
        <v>12038.946579999998</v>
      </c>
      <c r="G18" s="19">
        <f t="shared" si="2"/>
        <v>11006.64</v>
      </c>
      <c r="H18" s="19">
        <f t="shared" si="3"/>
        <v>1032.3065799999986</v>
      </c>
      <c r="I18" s="20">
        <f t="shared" si="4"/>
        <v>780.42000000000007</v>
      </c>
      <c r="J18" s="20">
        <v>938</v>
      </c>
    </row>
    <row r="19" spans="1:10" ht="15.6" x14ac:dyDescent="0.3">
      <c r="A19" s="15">
        <v>15</v>
      </c>
      <c r="B19" s="71">
        <v>12</v>
      </c>
      <c r="C19" s="20">
        <f t="shared" si="0"/>
        <v>917</v>
      </c>
      <c r="D19" s="23">
        <v>147.9</v>
      </c>
      <c r="E19" s="18">
        <v>5.4489999999999998</v>
      </c>
      <c r="F19" s="19">
        <f t="shared" si="1"/>
        <v>11974.091680000001</v>
      </c>
      <c r="G19" s="19">
        <f t="shared" si="2"/>
        <v>11006.64</v>
      </c>
      <c r="H19" s="19">
        <f t="shared" si="3"/>
        <v>967.45168000000194</v>
      </c>
      <c r="I19" s="20">
        <f t="shared" si="4"/>
        <v>769.32</v>
      </c>
      <c r="J19" s="20">
        <v>917</v>
      </c>
    </row>
    <row r="20" spans="1:10" ht="15.6" x14ac:dyDescent="0.3">
      <c r="A20" s="15">
        <v>16</v>
      </c>
      <c r="B20" s="71">
        <v>12</v>
      </c>
      <c r="C20" s="20">
        <f t="shared" si="0"/>
        <v>900</v>
      </c>
      <c r="D20" s="23">
        <v>159.1</v>
      </c>
      <c r="E20" s="18">
        <v>5.4489999999999998</v>
      </c>
      <c r="F20" s="19">
        <f t="shared" si="1"/>
        <v>11936.095879999999</v>
      </c>
      <c r="G20" s="19">
        <f t="shared" si="2"/>
        <v>11006.64</v>
      </c>
      <c r="H20" s="19">
        <f t="shared" si="3"/>
        <v>929.45587999999952</v>
      </c>
      <c r="I20" s="20">
        <f t="shared" si="4"/>
        <v>758.12</v>
      </c>
      <c r="J20" s="20">
        <v>900</v>
      </c>
    </row>
    <row r="21" spans="1:10" ht="15.6" x14ac:dyDescent="0.3">
      <c r="A21" s="15">
        <v>17</v>
      </c>
      <c r="B21" s="71">
        <v>12</v>
      </c>
      <c r="C21" s="20">
        <f t="shared" si="0"/>
        <v>897.8</v>
      </c>
      <c r="D21" s="23">
        <v>163.19999999999999</v>
      </c>
      <c r="E21" s="18">
        <v>5.4489999999999998</v>
      </c>
      <c r="F21" s="19">
        <f t="shared" si="1"/>
        <v>11948.54278</v>
      </c>
      <c r="G21" s="19">
        <f t="shared" si="2"/>
        <v>11006.64</v>
      </c>
      <c r="H21" s="19">
        <f t="shared" si="3"/>
        <v>941.90278000000035</v>
      </c>
      <c r="I21" s="20">
        <f t="shared" si="4"/>
        <v>754.02</v>
      </c>
      <c r="J21" s="20">
        <v>897.8</v>
      </c>
    </row>
    <row r="22" spans="1:10" ht="15.6" x14ac:dyDescent="0.3">
      <c r="A22" s="15">
        <v>18</v>
      </c>
      <c r="B22" s="71">
        <v>12</v>
      </c>
      <c r="C22" s="20">
        <f t="shared" si="0"/>
        <v>917</v>
      </c>
      <c r="D22" s="23">
        <v>167.3</v>
      </c>
      <c r="E22" s="18">
        <v>5.4489999999999998</v>
      </c>
      <c r="F22" s="19">
        <f t="shared" si="1"/>
        <v>12101.181079999998</v>
      </c>
      <c r="G22" s="19">
        <f t="shared" si="2"/>
        <v>11006.64</v>
      </c>
      <c r="H22" s="19">
        <f t="shared" si="3"/>
        <v>1094.5410799999991</v>
      </c>
      <c r="I22" s="20">
        <f t="shared" si="4"/>
        <v>749.92000000000007</v>
      </c>
      <c r="J22" s="20">
        <v>917</v>
      </c>
    </row>
    <row r="23" spans="1:10" ht="15.6" x14ac:dyDescent="0.3">
      <c r="A23" s="15">
        <v>19</v>
      </c>
      <c r="B23" s="71">
        <v>12</v>
      </c>
      <c r="C23" s="20">
        <f t="shared" si="0"/>
        <v>820</v>
      </c>
      <c r="D23" s="23">
        <v>168.3</v>
      </c>
      <c r="E23" s="18">
        <v>5.4489999999999998</v>
      </c>
      <c r="F23" s="19">
        <f t="shared" si="1"/>
        <v>11472.285079999998</v>
      </c>
      <c r="G23" s="19">
        <f t="shared" si="2"/>
        <v>11006.64</v>
      </c>
      <c r="H23" s="19">
        <f t="shared" si="3"/>
        <v>465.64507999999842</v>
      </c>
      <c r="I23" s="20">
        <f t="shared" si="4"/>
        <v>748.92000000000007</v>
      </c>
      <c r="J23" s="20">
        <v>820</v>
      </c>
    </row>
    <row r="24" spans="1:10" ht="15.6" x14ac:dyDescent="0.3">
      <c r="A24" s="15">
        <v>20</v>
      </c>
      <c r="B24" s="71">
        <v>6</v>
      </c>
      <c r="C24" s="20">
        <f t="shared" si="0"/>
        <v>820</v>
      </c>
      <c r="D24" s="23">
        <v>169.3</v>
      </c>
      <c r="E24" s="18">
        <v>5.4489999999999998</v>
      </c>
      <c r="F24" s="19">
        <f t="shared" si="1"/>
        <v>5543.0360799999989</v>
      </c>
      <c r="G24" s="19">
        <f t="shared" si="2"/>
        <v>5503.32</v>
      </c>
      <c r="H24" s="19">
        <f t="shared" si="3"/>
        <v>39.716079999999238</v>
      </c>
      <c r="I24" s="20">
        <f t="shared" si="4"/>
        <v>747.92000000000007</v>
      </c>
      <c r="J24" s="20">
        <v>820</v>
      </c>
    </row>
    <row r="25" spans="1:10" ht="15.6" x14ac:dyDescent="0.3">
      <c r="A25" s="15">
        <v>21</v>
      </c>
      <c r="B25" s="71"/>
      <c r="C25" s="20">
        <f t="shared" si="0"/>
        <v>850</v>
      </c>
      <c r="D25" s="23">
        <v>167.7</v>
      </c>
      <c r="E25" s="18">
        <v>0</v>
      </c>
      <c r="F25" s="19">
        <f t="shared" si="1"/>
        <v>0</v>
      </c>
      <c r="G25" s="19">
        <f t="shared" si="2"/>
        <v>0</v>
      </c>
      <c r="H25" s="19">
        <f t="shared" si="3"/>
        <v>0</v>
      </c>
      <c r="I25" s="20">
        <f t="shared" si="4"/>
        <v>749.52</v>
      </c>
      <c r="J25" s="20">
        <v>850</v>
      </c>
    </row>
    <row r="26" spans="1:10" ht="15.6" x14ac:dyDescent="0.3">
      <c r="A26" s="15">
        <v>22</v>
      </c>
      <c r="B26" s="71"/>
      <c r="C26" s="20">
        <f t="shared" si="0"/>
        <v>500</v>
      </c>
      <c r="D26" s="23">
        <v>166.1</v>
      </c>
      <c r="E26" s="18">
        <v>0</v>
      </c>
      <c r="F26" s="19">
        <f t="shared" si="1"/>
        <v>0</v>
      </c>
      <c r="G26" s="19">
        <f t="shared" si="2"/>
        <v>0</v>
      </c>
      <c r="H26" s="19">
        <f t="shared" si="3"/>
        <v>0</v>
      </c>
      <c r="I26" s="20">
        <f t="shared" si="4"/>
        <v>751.12</v>
      </c>
      <c r="J26" s="20">
        <v>500</v>
      </c>
    </row>
    <row r="27" spans="1:10" ht="15.6" x14ac:dyDescent="0.3">
      <c r="A27" s="15">
        <v>23</v>
      </c>
      <c r="B27" s="71"/>
      <c r="C27" s="20">
        <f t="shared" si="0"/>
        <v>700</v>
      </c>
      <c r="D27" s="23">
        <v>160.69999999999999</v>
      </c>
      <c r="E27" s="18">
        <v>0</v>
      </c>
      <c r="F27" s="19">
        <f t="shared" si="1"/>
        <v>0</v>
      </c>
      <c r="G27" s="19">
        <f t="shared" si="2"/>
        <v>0</v>
      </c>
      <c r="H27" s="19">
        <f t="shared" si="3"/>
        <v>0</v>
      </c>
      <c r="I27" s="20">
        <f t="shared" si="4"/>
        <v>756.52</v>
      </c>
      <c r="J27" s="20">
        <v>700</v>
      </c>
    </row>
    <row r="28" spans="1:10" ht="15.6" x14ac:dyDescent="0.3">
      <c r="A28" s="15">
        <v>24</v>
      </c>
      <c r="B28" s="71"/>
      <c r="C28" s="20">
        <f t="shared" si="0"/>
        <v>500</v>
      </c>
      <c r="D28" s="23">
        <v>155.4</v>
      </c>
      <c r="E28" s="18">
        <v>0</v>
      </c>
      <c r="F28" s="19">
        <f t="shared" si="1"/>
        <v>0</v>
      </c>
      <c r="G28" s="19">
        <f t="shared" si="2"/>
        <v>0</v>
      </c>
      <c r="H28" s="19">
        <f t="shared" si="3"/>
        <v>0</v>
      </c>
      <c r="I28" s="20">
        <f t="shared" si="4"/>
        <v>761.82</v>
      </c>
      <c r="J28" s="20">
        <v>500</v>
      </c>
    </row>
    <row r="29" spans="1:10" ht="15.6" x14ac:dyDescent="0.3">
      <c r="A29" s="15">
        <v>25</v>
      </c>
      <c r="B29" s="71"/>
      <c r="C29" s="20">
        <f t="shared" si="0"/>
        <v>500</v>
      </c>
      <c r="D29" s="23">
        <v>159.5</v>
      </c>
      <c r="E29" s="18">
        <v>0</v>
      </c>
      <c r="F29" s="19">
        <f t="shared" si="1"/>
        <v>0</v>
      </c>
      <c r="G29" s="19">
        <f t="shared" si="2"/>
        <v>0</v>
      </c>
      <c r="H29" s="19">
        <f t="shared" si="3"/>
        <v>0</v>
      </c>
      <c r="I29" s="20">
        <f t="shared" si="4"/>
        <v>757.72</v>
      </c>
      <c r="J29" s="20">
        <v>500</v>
      </c>
    </row>
    <row r="30" spans="1:10" ht="15.6" x14ac:dyDescent="0.3">
      <c r="A30" s="15">
        <v>26</v>
      </c>
      <c r="B30" s="71"/>
      <c r="C30" s="20">
        <f t="shared" si="0"/>
        <v>500</v>
      </c>
      <c r="D30" s="23">
        <v>163.69999999999999</v>
      </c>
      <c r="E30" s="18">
        <v>0</v>
      </c>
      <c r="F30" s="19">
        <f t="shared" si="1"/>
        <v>0</v>
      </c>
      <c r="G30" s="19">
        <f t="shared" si="2"/>
        <v>0</v>
      </c>
      <c r="H30" s="19">
        <f t="shared" si="3"/>
        <v>0</v>
      </c>
      <c r="I30" s="20">
        <f t="shared" si="4"/>
        <v>753.52</v>
      </c>
      <c r="J30" s="20">
        <v>500</v>
      </c>
    </row>
    <row r="31" spans="1:10" ht="15.6" x14ac:dyDescent="0.3">
      <c r="A31" s="15">
        <v>27</v>
      </c>
      <c r="B31" s="71"/>
      <c r="C31" s="20">
        <f t="shared" si="0"/>
        <v>500</v>
      </c>
      <c r="D31" s="23">
        <v>167.2</v>
      </c>
      <c r="E31" s="18">
        <v>0</v>
      </c>
      <c r="F31" s="19">
        <f t="shared" si="1"/>
        <v>0</v>
      </c>
      <c r="G31" s="19">
        <f t="shared" si="2"/>
        <v>0</v>
      </c>
      <c r="H31" s="19">
        <f t="shared" si="3"/>
        <v>0</v>
      </c>
      <c r="I31" s="20">
        <f t="shared" si="4"/>
        <v>750.02</v>
      </c>
      <c r="J31" s="20">
        <v>500</v>
      </c>
    </row>
    <row r="32" spans="1:10" ht="15.6" x14ac:dyDescent="0.3">
      <c r="A32" s="15">
        <v>28</v>
      </c>
      <c r="B32" s="71">
        <v>6</v>
      </c>
      <c r="C32" s="20">
        <f t="shared" si="0"/>
        <v>850</v>
      </c>
      <c r="D32" s="23">
        <v>170.8</v>
      </c>
      <c r="E32" s="18">
        <v>5.4489999999999998</v>
      </c>
      <c r="F32" s="19">
        <f t="shared" si="1"/>
        <v>5560.3925799999997</v>
      </c>
      <c r="G32" s="19">
        <f t="shared" si="2"/>
        <v>5503.32</v>
      </c>
      <c r="H32" s="19">
        <f t="shared" si="3"/>
        <v>57.072580000000016</v>
      </c>
      <c r="I32" s="20">
        <f t="shared" si="4"/>
        <v>746.42000000000007</v>
      </c>
      <c r="J32" s="20">
        <v>850</v>
      </c>
    </row>
    <row r="33" spans="1:10" ht="15.6" x14ac:dyDescent="0.3">
      <c r="A33" s="15">
        <v>29</v>
      </c>
      <c r="B33" s="71">
        <v>12</v>
      </c>
      <c r="C33" s="20">
        <f t="shared" si="0"/>
        <v>800</v>
      </c>
      <c r="D33" s="23">
        <v>171.4</v>
      </c>
      <c r="E33" s="18">
        <v>5.4489999999999998</v>
      </c>
      <c r="F33" s="19">
        <f t="shared" si="1"/>
        <v>11361.573179999999</v>
      </c>
      <c r="G33" s="19">
        <f t="shared" si="2"/>
        <v>11006.64</v>
      </c>
      <c r="H33" s="19">
        <f t="shared" si="3"/>
        <v>354.93317999999999</v>
      </c>
      <c r="I33" s="20">
        <f t="shared" si="4"/>
        <v>745.82</v>
      </c>
      <c r="J33" s="20">
        <v>800</v>
      </c>
    </row>
    <row r="34" spans="1:10" ht="15.6" x14ac:dyDescent="0.3">
      <c r="A34" s="15">
        <v>30</v>
      </c>
      <c r="B34" s="71">
        <v>12</v>
      </c>
      <c r="C34" s="20">
        <f t="shared" si="0"/>
        <v>850</v>
      </c>
      <c r="D34" s="23">
        <v>171.9</v>
      </c>
      <c r="E34" s="18">
        <v>5.4489999999999998</v>
      </c>
      <c r="F34" s="19">
        <f t="shared" si="1"/>
        <v>11692.39868</v>
      </c>
      <c r="G34" s="19">
        <f t="shared" si="2"/>
        <v>11006.64</v>
      </c>
      <c r="H34" s="19">
        <f t="shared" si="3"/>
        <v>685.75868000000082</v>
      </c>
      <c r="I34" s="20">
        <f t="shared" si="4"/>
        <v>745.32</v>
      </c>
      <c r="J34" s="20">
        <v>850</v>
      </c>
    </row>
    <row r="35" spans="1:10" ht="15.6" x14ac:dyDescent="0.3">
      <c r="A35" s="15">
        <v>31</v>
      </c>
      <c r="B35" s="71">
        <v>12</v>
      </c>
      <c r="C35" s="20">
        <f t="shared" si="0"/>
        <v>935</v>
      </c>
      <c r="D35" s="23">
        <v>172</v>
      </c>
      <c r="E35" s="18">
        <v>5.4489999999999998</v>
      </c>
      <c r="F35" s="19">
        <f t="shared" si="1"/>
        <v>12249.888780000001</v>
      </c>
      <c r="G35" s="19">
        <f t="shared" si="2"/>
        <v>11006.64</v>
      </c>
      <c r="H35" s="19">
        <f t="shared" si="3"/>
        <v>1243.2487800000017</v>
      </c>
      <c r="I35" s="20">
        <f t="shared" si="4"/>
        <v>745.22</v>
      </c>
      <c r="J35" s="20">
        <v>935</v>
      </c>
    </row>
    <row r="36" spans="1:10" ht="15.6" x14ac:dyDescent="0.3">
      <c r="A36" s="15">
        <v>32</v>
      </c>
      <c r="B36" s="71">
        <v>12</v>
      </c>
      <c r="C36" s="20">
        <f t="shared" si="0"/>
        <v>950</v>
      </c>
      <c r="D36" s="23">
        <v>172.2</v>
      </c>
      <c r="E36" s="18">
        <v>5.4489999999999998</v>
      </c>
      <c r="F36" s="19">
        <f t="shared" si="1"/>
        <v>12349.463980000002</v>
      </c>
      <c r="G36" s="19">
        <f t="shared" si="2"/>
        <v>11006.64</v>
      </c>
      <c r="H36" s="19">
        <f t="shared" si="3"/>
        <v>1342.8239800000028</v>
      </c>
      <c r="I36" s="20">
        <f t="shared" si="4"/>
        <v>745.02</v>
      </c>
      <c r="J36" s="20">
        <v>950</v>
      </c>
    </row>
    <row r="37" spans="1:10" ht="15.6" x14ac:dyDescent="0.3">
      <c r="A37" s="15">
        <v>33</v>
      </c>
      <c r="B37" s="71">
        <v>12</v>
      </c>
      <c r="C37" s="20">
        <f t="shared" si="0"/>
        <v>950</v>
      </c>
      <c r="D37" s="23">
        <v>168.7</v>
      </c>
      <c r="E37" s="18">
        <v>5.4489999999999998</v>
      </c>
      <c r="F37" s="19">
        <f t="shared" si="1"/>
        <v>12326.535480000002</v>
      </c>
      <c r="G37" s="19">
        <f t="shared" si="2"/>
        <v>11006.64</v>
      </c>
      <c r="H37" s="19">
        <f t="shared" si="3"/>
        <v>1319.8954800000029</v>
      </c>
      <c r="I37" s="20">
        <f t="shared" si="4"/>
        <v>748.52</v>
      </c>
      <c r="J37" s="20">
        <v>950</v>
      </c>
    </row>
    <row r="38" spans="1:10" ht="15.6" x14ac:dyDescent="0.3">
      <c r="A38" s="15">
        <v>34</v>
      </c>
      <c r="B38" s="71">
        <v>12</v>
      </c>
      <c r="C38" s="20">
        <f t="shared" si="0"/>
        <v>962</v>
      </c>
      <c r="D38" s="23">
        <v>165.2</v>
      </c>
      <c r="E38" s="18">
        <v>5.4489999999999998</v>
      </c>
      <c r="F38" s="19">
        <f t="shared" si="1"/>
        <v>12382.218980000001</v>
      </c>
      <c r="G38" s="19">
        <f t="shared" si="2"/>
        <v>11006.64</v>
      </c>
      <c r="H38" s="19">
        <f t="shared" si="3"/>
        <v>1375.578980000002</v>
      </c>
      <c r="I38" s="20">
        <f t="shared" si="4"/>
        <v>752.02</v>
      </c>
      <c r="J38" s="20">
        <v>962</v>
      </c>
    </row>
    <row r="39" spans="1:10" ht="15.6" x14ac:dyDescent="0.3">
      <c r="A39" s="15">
        <v>35</v>
      </c>
      <c r="B39" s="71">
        <v>12</v>
      </c>
      <c r="C39" s="20">
        <f t="shared" si="0"/>
        <v>1170</v>
      </c>
      <c r="D39" s="23">
        <v>166.8</v>
      </c>
      <c r="E39" s="18">
        <v>5.4489999999999998</v>
      </c>
      <c r="F39" s="19">
        <f t="shared" si="1"/>
        <v>13755.308579999999</v>
      </c>
      <c r="G39" s="19">
        <f t="shared" si="2"/>
        <v>11006.64</v>
      </c>
      <c r="H39" s="19">
        <f t="shared" si="3"/>
        <v>2748.6685799999996</v>
      </c>
      <c r="I39" s="20">
        <f t="shared" si="4"/>
        <v>750.42000000000007</v>
      </c>
      <c r="J39" s="20">
        <v>1170</v>
      </c>
    </row>
    <row r="40" spans="1:10" ht="15.6" x14ac:dyDescent="0.3">
      <c r="A40" s="15">
        <v>36</v>
      </c>
      <c r="B40" s="71">
        <v>12</v>
      </c>
      <c r="C40" s="20">
        <f t="shared" si="0"/>
        <v>1266</v>
      </c>
      <c r="D40" s="23">
        <v>168.3</v>
      </c>
      <c r="E40" s="18">
        <v>5.4489999999999998</v>
      </c>
      <c r="F40" s="19">
        <f t="shared" si="1"/>
        <v>14394.031079999999</v>
      </c>
      <c r="G40" s="19">
        <f t="shared" si="2"/>
        <v>11006.64</v>
      </c>
      <c r="H40" s="19">
        <f t="shared" si="3"/>
        <v>3387.3910799999994</v>
      </c>
      <c r="I40" s="20">
        <f t="shared" si="4"/>
        <v>748.92000000000007</v>
      </c>
      <c r="J40" s="20">
        <v>1266</v>
      </c>
    </row>
    <row r="41" spans="1:10" ht="15.6" x14ac:dyDescent="0.3">
      <c r="A41" s="15">
        <v>37</v>
      </c>
      <c r="B41" s="71">
        <v>12</v>
      </c>
      <c r="C41" s="20">
        <f t="shared" si="0"/>
        <v>1503.5</v>
      </c>
      <c r="D41" s="23">
        <v>165.5</v>
      </c>
      <c r="E41" s="18">
        <v>5.4489999999999998</v>
      </c>
      <c r="F41" s="19">
        <f t="shared" si="1"/>
        <v>15931.550780000001</v>
      </c>
      <c r="G41" s="19">
        <f t="shared" si="2"/>
        <v>11006.64</v>
      </c>
      <c r="H41" s="19">
        <f t="shared" si="3"/>
        <v>4924.910780000002</v>
      </c>
      <c r="I41" s="20">
        <f t="shared" si="4"/>
        <v>751.72</v>
      </c>
      <c r="J41" s="20">
        <v>1503.5</v>
      </c>
    </row>
    <row r="42" spans="1:10" ht="15.6" x14ac:dyDescent="0.3">
      <c r="A42" s="15">
        <v>38</v>
      </c>
      <c r="B42" s="71">
        <v>12</v>
      </c>
      <c r="C42" s="20">
        <f t="shared" si="0"/>
        <v>1266</v>
      </c>
      <c r="D42" s="23">
        <v>162.80000000000001</v>
      </c>
      <c r="E42" s="18">
        <v>5.4489999999999998</v>
      </c>
      <c r="F42" s="19">
        <f t="shared" si="1"/>
        <v>14358.000579999998</v>
      </c>
      <c r="G42" s="19">
        <f t="shared" si="2"/>
        <v>11006.64</v>
      </c>
      <c r="H42" s="19">
        <f t="shared" si="3"/>
        <v>3351.3605799999987</v>
      </c>
      <c r="I42" s="20">
        <f t="shared" si="4"/>
        <v>754.42000000000007</v>
      </c>
      <c r="J42" s="20">
        <v>1266</v>
      </c>
    </row>
    <row r="43" spans="1:10" ht="15.6" x14ac:dyDescent="0.3">
      <c r="A43" s="15">
        <v>39</v>
      </c>
      <c r="B43" s="71">
        <v>12</v>
      </c>
      <c r="C43" s="20">
        <f t="shared" si="0"/>
        <v>1266</v>
      </c>
      <c r="D43" s="23">
        <v>160.19999999999999</v>
      </c>
      <c r="E43" s="18">
        <v>5.4489999999999998</v>
      </c>
      <c r="F43" s="19">
        <f t="shared" si="1"/>
        <v>14340.967980000001</v>
      </c>
      <c r="G43" s="19">
        <f t="shared" si="2"/>
        <v>11006.64</v>
      </c>
      <c r="H43" s="19">
        <f t="shared" si="3"/>
        <v>3334.3279800000018</v>
      </c>
      <c r="I43" s="20">
        <f t="shared" si="4"/>
        <v>757.02</v>
      </c>
      <c r="J43" s="20">
        <v>1266</v>
      </c>
    </row>
    <row r="44" spans="1:10" ht="15.6" x14ac:dyDescent="0.3">
      <c r="A44" s="15">
        <v>40</v>
      </c>
      <c r="B44" s="71">
        <v>12</v>
      </c>
      <c r="C44" s="20">
        <f t="shared" si="0"/>
        <v>1100</v>
      </c>
      <c r="D44" s="23">
        <v>157.5</v>
      </c>
      <c r="E44" s="18">
        <v>5.4489999999999998</v>
      </c>
      <c r="F44" s="19">
        <f t="shared" si="1"/>
        <v>13235.814280000001</v>
      </c>
      <c r="G44" s="19">
        <f t="shared" si="2"/>
        <v>11006.64</v>
      </c>
      <c r="H44" s="19">
        <f t="shared" si="3"/>
        <v>2229.1742800000011</v>
      </c>
      <c r="I44" s="20">
        <f t="shared" si="4"/>
        <v>759.72</v>
      </c>
      <c r="J44" s="20">
        <v>1100</v>
      </c>
    </row>
    <row r="45" spans="1:10" ht="15.6" x14ac:dyDescent="0.3">
      <c r="A45" s="15">
        <v>41</v>
      </c>
      <c r="B45" s="71">
        <v>12</v>
      </c>
      <c r="C45" s="20">
        <f t="shared" si="0"/>
        <v>1170</v>
      </c>
      <c r="D45" s="23">
        <v>158.19999999999999</v>
      </c>
      <c r="E45" s="18">
        <v>5.4489999999999998</v>
      </c>
      <c r="F45" s="19">
        <f t="shared" si="1"/>
        <v>13698.969980000002</v>
      </c>
      <c r="G45" s="19">
        <f t="shared" si="2"/>
        <v>11006.64</v>
      </c>
      <c r="H45" s="19">
        <f t="shared" si="3"/>
        <v>2692.3299800000023</v>
      </c>
      <c r="I45" s="20">
        <f t="shared" si="4"/>
        <v>759.02</v>
      </c>
      <c r="J45" s="20">
        <v>1170</v>
      </c>
    </row>
    <row r="46" spans="1:10" ht="15.6" x14ac:dyDescent="0.3">
      <c r="A46" s="15">
        <v>42</v>
      </c>
      <c r="B46" s="71">
        <v>12</v>
      </c>
      <c r="C46" s="20">
        <f t="shared" si="0"/>
        <v>1170</v>
      </c>
      <c r="D46" s="23">
        <v>159</v>
      </c>
      <c r="E46" s="18">
        <v>5.4489999999999998</v>
      </c>
      <c r="F46" s="19">
        <f t="shared" si="1"/>
        <v>13704.210780000001</v>
      </c>
      <c r="G46" s="19">
        <f t="shared" si="2"/>
        <v>11006.64</v>
      </c>
      <c r="H46" s="19">
        <f t="shared" si="3"/>
        <v>2697.5707800000018</v>
      </c>
      <c r="I46" s="20">
        <f t="shared" si="4"/>
        <v>758.22</v>
      </c>
      <c r="J46" s="20">
        <v>1170</v>
      </c>
    </row>
    <row r="47" spans="1:10" ht="15.6" x14ac:dyDescent="0.3">
      <c r="A47" s="15">
        <v>43</v>
      </c>
      <c r="B47" s="71">
        <v>12</v>
      </c>
      <c r="C47" s="20">
        <f t="shared" si="0"/>
        <v>964.6</v>
      </c>
      <c r="D47" s="23">
        <v>156.1</v>
      </c>
      <c r="E47" s="18">
        <v>5.4489999999999998</v>
      </c>
      <c r="F47" s="19">
        <f t="shared" si="1"/>
        <v>12339.637480000001</v>
      </c>
      <c r="G47" s="19">
        <f t="shared" si="2"/>
        <v>11006.64</v>
      </c>
      <c r="H47" s="19">
        <f t="shared" si="3"/>
        <v>1332.9974800000018</v>
      </c>
      <c r="I47" s="20">
        <f t="shared" si="4"/>
        <v>761.12</v>
      </c>
      <c r="J47" s="20">
        <v>964.6</v>
      </c>
    </row>
    <row r="48" spans="1:10" ht="15.6" x14ac:dyDescent="0.3">
      <c r="A48" s="15">
        <v>44</v>
      </c>
      <c r="B48" s="71">
        <v>12</v>
      </c>
      <c r="C48" s="20">
        <f t="shared" si="0"/>
        <v>964.6</v>
      </c>
      <c r="D48" s="23">
        <v>153.30000000000001</v>
      </c>
      <c r="E48" s="18">
        <v>5.4489999999999998</v>
      </c>
      <c r="F48" s="19">
        <f t="shared" si="1"/>
        <v>12321.294680000001</v>
      </c>
      <c r="G48" s="19">
        <f t="shared" si="2"/>
        <v>11006.64</v>
      </c>
      <c r="H48" s="19">
        <f t="shared" si="3"/>
        <v>1314.6546800000015</v>
      </c>
      <c r="I48" s="20">
        <f t="shared" si="4"/>
        <v>763.92000000000007</v>
      </c>
      <c r="J48" s="20">
        <v>964.6</v>
      </c>
    </row>
    <row r="49" spans="1:11" ht="15.6" x14ac:dyDescent="0.3">
      <c r="A49" s="15">
        <v>45</v>
      </c>
      <c r="B49" s="71">
        <v>12</v>
      </c>
      <c r="C49" s="20">
        <f t="shared" si="0"/>
        <v>958</v>
      </c>
      <c r="D49" s="23">
        <v>149.80000000000001</v>
      </c>
      <c r="E49" s="18">
        <v>5.4489999999999998</v>
      </c>
      <c r="F49" s="19">
        <f t="shared" si="1"/>
        <v>12255.129579999999</v>
      </c>
      <c r="G49" s="19">
        <f t="shared" si="2"/>
        <v>11006.64</v>
      </c>
      <c r="H49" s="19">
        <f t="shared" si="3"/>
        <v>1248.4895799999995</v>
      </c>
      <c r="I49" s="20">
        <f t="shared" si="4"/>
        <v>767.42000000000007</v>
      </c>
      <c r="J49" s="20">
        <v>958</v>
      </c>
    </row>
    <row r="50" spans="1:11" ht="15.6" x14ac:dyDescent="0.3">
      <c r="A50" s="15">
        <v>46</v>
      </c>
      <c r="B50" s="71">
        <v>12</v>
      </c>
      <c r="C50" s="20">
        <f t="shared" si="0"/>
        <v>950</v>
      </c>
      <c r="D50" s="23">
        <v>146.19999999999999</v>
      </c>
      <c r="E50" s="18">
        <v>5.4489999999999998</v>
      </c>
      <c r="F50" s="19">
        <f t="shared" si="1"/>
        <v>12179.137980000001</v>
      </c>
      <c r="G50" s="19">
        <f t="shared" si="2"/>
        <v>11006.64</v>
      </c>
      <c r="H50" s="19">
        <f t="shared" si="3"/>
        <v>1172.4979800000019</v>
      </c>
      <c r="I50" s="20">
        <f t="shared" si="4"/>
        <v>771.02</v>
      </c>
      <c r="J50" s="20">
        <v>950</v>
      </c>
    </row>
    <row r="51" spans="1:11" ht="15.6" x14ac:dyDescent="0.3">
      <c r="A51" s="15">
        <v>47</v>
      </c>
      <c r="B51" s="71">
        <v>12</v>
      </c>
      <c r="C51" s="20">
        <f t="shared" si="0"/>
        <v>935</v>
      </c>
      <c r="D51" s="23">
        <v>142</v>
      </c>
      <c r="E51" s="18">
        <v>5.4489999999999998</v>
      </c>
      <c r="F51" s="19">
        <f t="shared" si="1"/>
        <v>12053.35878</v>
      </c>
      <c r="G51" s="19">
        <f t="shared" si="2"/>
        <v>11006.64</v>
      </c>
      <c r="H51" s="19">
        <f t="shared" si="3"/>
        <v>1046.7187800000011</v>
      </c>
      <c r="I51" s="20">
        <f t="shared" si="4"/>
        <v>775.22</v>
      </c>
      <c r="J51" s="20">
        <v>935</v>
      </c>
    </row>
    <row r="52" spans="1:11" ht="15.6" x14ac:dyDescent="0.3">
      <c r="A52" s="15">
        <v>48</v>
      </c>
      <c r="B52" s="71">
        <v>12</v>
      </c>
      <c r="C52" s="20">
        <f t="shared" si="0"/>
        <v>917</v>
      </c>
      <c r="D52" s="23">
        <v>137.69999999999999</v>
      </c>
      <c r="E52" s="18">
        <v>5.4489999999999998</v>
      </c>
      <c r="F52" s="19">
        <f t="shared" si="1"/>
        <v>11907.271480000001</v>
      </c>
      <c r="G52" s="19">
        <f t="shared" si="2"/>
        <v>11006.64</v>
      </c>
      <c r="H52" s="19">
        <f t="shared" si="3"/>
        <v>900.63148000000183</v>
      </c>
      <c r="I52" s="20">
        <f t="shared" si="4"/>
        <v>779.52</v>
      </c>
      <c r="J52" s="20">
        <v>917</v>
      </c>
    </row>
    <row r="53" spans="1:11" ht="16.2" thickBot="1" x14ac:dyDescent="0.35">
      <c r="A53" s="25" t="s">
        <v>10</v>
      </c>
      <c r="B53" s="26"/>
      <c r="C53" s="26"/>
      <c r="D53" s="26"/>
      <c r="E53" s="27">
        <f>SUM(E5:E52)</f>
        <v>168.91900000000007</v>
      </c>
      <c r="F53" s="28">
        <f>SUM(F5:F52)</f>
        <v>502864.58757999999</v>
      </c>
      <c r="G53" s="29">
        <f>SUM(G5:G52)</f>
        <v>440265.60000000038</v>
      </c>
      <c r="H53" s="30">
        <f>F53-G53</f>
        <v>62598.987579999608</v>
      </c>
      <c r="I53" s="31"/>
      <c r="J53" s="20"/>
    </row>
    <row r="54" spans="1:11" ht="16.2" thickTop="1" x14ac:dyDescent="0.3">
      <c r="A54" s="33"/>
      <c r="B54" s="34"/>
      <c r="C54" s="34"/>
      <c r="D54" s="34"/>
      <c r="E54" s="35"/>
      <c r="F54" s="36"/>
      <c r="G54" s="37"/>
      <c r="H54" s="38"/>
      <c r="I54" s="39"/>
      <c r="J54" s="40"/>
    </row>
    <row r="55" spans="1:11" ht="15.6" x14ac:dyDescent="0.3">
      <c r="A55" s="89" t="s">
        <v>11</v>
      </c>
      <c r="B55" s="90"/>
      <c r="C55" s="90"/>
      <c r="D55" s="90"/>
      <c r="E55" s="90"/>
      <c r="F55" s="90"/>
      <c r="G55" s="90"/>
      <c r="H55" s="90"/>
    </row>
    <row r="56" spans="1:11" ht="15.6" x14ac:dyDescent="0.3">
      <c r="A56" s="1"/>
      <c r="B56" s="70" t="s">
        <v>122</v>
      </c>
      <c r="C56" s="70"/>
      <c r="D56" s="70"/>
      <c r="E56" s="70"/>
      <c r="F56" s="70"/>
      <c r="G56" s="70"/>
      <c r="H56" s="70"/>
    </row>
    <row r="57" spans="1:11" ht="15.6" x14ac:dyDescent="0.3">
      <c r="A57" s="1"/>
      <c r="B57" s="43" t="s">
        <v>123</v>
      </c>
      <c r="C57" s="44"/>
      <c r="D57" s="1"/>
      <c r="E57" s="2"/>
      <c r="F57" s="2"/>
      <c r="G57" s="2"/>
      <c r="H57" s="1"/>
    </row>
    <row r="58" spans="1:11" ht="15.6" x14ac:dyDescent="0.3">
      <c r="A58" s="1"/>
      <c r="B58" s="45" t="s">
        <v>117</v>
      </c>
      <c r="C58" s="44"/>
      <c r="D58" s="1"/>
      <c r="E58" s="2"/>
      <c r="F58" s="2"/>
      <c r="G58" s="2"/>
      <c r="H58" s="1"/>
    </row>
    <row r="59" spans="1:11" ht="15.6" x14ac:dyDescent="0.3">
      <c r="B59" s="45"/>
      <c r="C59" s="1"/>
      <c r="D59" s="1"/>
      <c r="E59" s="2"/>
      <c r="F59" s="2"/>
      <c r="G59" s="2"/>
      <c r="H59" s="1"/>
      <c r="J59" s="46"/>
      <c r="K59" s="46"/>
    </row>
    <row r="60" spans="1:11" ht="15.6" x14ac:dyDescent="0.3">
      <c r="B60" s="45"/>
      <c r="C60" s="1"/>
      <c r="D60" s="1"/>
      <c r="E60" s="2"/>
      <c r="F60" s="2"/>
      <c r="G60" s="2"/>
      <c r="H60" s="1"/>
    </row>
    <row r="61" spans="1:11" ht="15.6" x14ac:dyDescent="0.3">
      <c r="B61" s="89"/>
      <c r="C61" s="89"/>
      <c r="D61" s="89"/>
      <c r="E61" s="89"/>
      <c r="F61" s="89"/>
      <c r="G61" s="89"/>
      <c r="H61" s="89"/>
      <c r="I61" s="89"/>
    </row>
  </sheetData>
  <mergeCells count="3">
    <mergeCell ref="A3:B3"/>
    <mergeCell ref="A55:H55"/>
    <mergeCell ref="B61:I61"/>
  </mergeCells>
  <conditionalFormatting sqref="F5:F52">
    <cfRule type="expression" priority="1" stopIfTrue="1">
      <formula>-1</formula>
    </cfRule>
  </conditionalFormatting>
  <conditionalFormatting sqref="A53:I54">
    <cfRule type="colorScale" priority="2">
      <colorScale>
        <cfvo type="min"/>
        <cfvo type="percent" val="100"/>
        <color rgb="FFFF7128"/>
        <color rgb="FFFFEF9C"/>
      </colorScale>
    </cfRule>
  </conditionalFormatting>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N61"/>
  <sheetViews>
    <sheetView topLeftCell="A10" workbookViewId="0">
      <selection activeCell="U27" sqref="U27"/>
    </sheetView>
  </sheetViews>
  <sheetFormatPr defaultRowHeight="14.4" x14ac:dyDescent="0.3"/>
  <cols>
    <col min="2" max="2" width="11.88671875" customWidth="1"/>
    <col min="3" max="3" width="12.6640625" customWidth="1"/>
    <col min="4" max="4" width="13.44140625" customWidth="1"/>
    <col min="5" max="5" width="13.33203125" customWidth="1"/>
    <col min="6" max="6" width="15" style="50" customWidth="1"/>
    <col min="7" max="7" width="13.44140625" style="50" customWidth="1"/>
    <col min="8" max="8" width="15" style="50" customWidth="1"/>
    <col min="9" max="9" width="13.5546875" customWidth="1"/>
    <col min="10" max="10" width="12.88671875" customWidth="1"/>
    <col min="258" max="258" width="11.88671875" customWidth="1"/>
    <col min="259" max="259" width="12.6640625" customWidth="1"/>
    <col min="260" max="260" width="13.44140625" customWidth="1"/>
    <col min="261" max="261" width="13.33203125" customWidth="1"/>
    <col min="262" max="262" width="15" customWidth="1"/>
    <col min="263" max="263" width="13.44140625" customWidth="1"/>
    <col min="264" max="264" width="15" customWidth="1"/>
    <col min="265" max="265" width="13.5546875" customWidth="1"/>
    <col min="266" max="266" width="12.88671875" customWidth="1"/>
    <col min="514" max="514" width="11.88671875" customWidth="1"/>
    <col min="515" max="515" width="12.6640625" customWidth="1"/>
    <col min="516" max="516" width="13.44140625" customWidth="1"/>
    <col min="517" max="517" width="13.33203125" customWidth="1"/>
    <col min="518" max="518" width="15" customWidth="1"/>
    <col min="519" max="519" width="13.44140625" customWidth="1"/>
    <col min="520" max="520" width="15" customWidth="1"/>
    <col min="521" max="521" width="13.5546875" customWidth="1"/>
    <col min="522" max="522" width="12.88671875" customWidth="1"/>
    <col min="770" max="770" width="11.88671875" customWidth="1"/>
    <col min="771" max="771" width="12.6640625" customWidth="1"/>
    <col min="772" max="772" width="13.44140625" customWidth="1"/>
    <col min="773" max="773" width="13.33203125" customWidth="1"/>
    <col min="774" max="774" width="15" customWidth="1"/>
    <col min="775" max="775" width="13.44140625" customWidth="1"/>
    <col min="776" max="776" width="15" customWidth="1"/>
    <col min="777" max="777" width="13.5546875" customWidth="1"/>
    <col min="778" max="778" width="12.88671875" customWidth="1"/>
    <col min="1026" max="1026" width="11.88671875" customWidth="1"/>
    <col min="1027" max="1027" width="12.6640625" customWidth="1"/>
    <col min="1028" max="1028" width="13.44140625" customWidth="1"/>
    <col min="1029" max="1029" width="13.33203125" customWidth="1"/>
    <col min="1030" max="1030" width="15" customWidth="1"/>
    <col min="1031" max="1031" width="13.44140625" customWidth="1"/>
    <col min="1032" max="1032" width="15" customWidth="1"/>
    <col min="1033" max="1033" width="13.5546875" customWidth="1"/>
    <col min="1034" max="1034" width="12.88671875" customWidth="1"/>
    <col min="1282" max="1282" width="11.88671875" customWidth="1"/>
    <col min="1283" max="1283" width="12.6640625" customWidth="1"/>
    <col min="1284" max="1284" width="13.44140625" customWidth="1"/>
    <col min="1285" max="1285" width="13.33203125" customWidth="1"/>
    <col min="1286" max="1286" width="15" customWidth="1"/>
    <col min="1287" max="1287" width="13.44140625" customWidth="1"/>
    <col min="1288" max="1288" width="15" customWidth="1"/>
    <col min="1289" max="1289" width="13.5546875" customWidth="1"/>
    <col min="1290" max="1290" width="12.88671875" customWidth="1"/>
    <col min="1538" max="1538" width="11.88671875" customWidth="1"/>
    <col min="1539" max="1539" width="12.6640625" customWidth="1"/>
    <col min="1540" max="1540" width="13.44140625" customWidth="1"/>
    <col min="1541" max="1541" width="13.33203125" customWidth="1"/>
    <col min="1542" max="1542" width="15" customWidth="1"/>
    <col min="1543" max="1543" width="13.44140625" customWidth="1"/>
    <col min="1544" max="1544" width="15" customWidth="1"/>
    <col min="1545" max="1545" width="13.5546875" customWidth="1"/>
    <col min="1546" max="1546" width="12.88671875" customWidth="1"/>
    <col min="1794" max="1794" width="11.88671875" customWidth="1"/>
    <col min="1795" max="1795" width="12.6640625" customWidth="1"/>
    <col min="1796" max="1796" width="13.44140625" customWidth="1"/>
    <col min="1797" max="1797" width="13.33203125" customWidth="1"/>
    <col min="1798" max="1798" width="15" customWidth="1"/>
    <col min="1799" max="1799" width="13.44140625" customWidth="1"/>
    <col min="1800" max="1800" width="15" customWidth="1"/>
    <col min="1801" max="1801" width="13.5546875" customWidth="1"/>
    <col min="1802" max="1802" width="12.88671875" customWidth="1"/>
    <col min="2050" max="2050" width="11.88671875" customWidth="1"/>
    <col min="2051" max="2051" width="12.6640625" customWidth="1"/>
    <col min="2052" max="2052" width="13.44140625" customWidth="1"/>
    <col min="2053" max="2053" width="13.33203125" customWidth="1"/>
    <col min="2054" max="2054" width="15" customWidth="1"/>
    <col min="2055" max="2055" width="13.44140625" customWidth="1"/>
    <col min="2056" max="2056" width="15" customWidth="1"/>
    <col min="2057" max="2057" width="13.5546875" customWidth="1"/>
    <col min="2058" max="2058" width="12.88671875" customWidth="1"/>
    <col min="2306" max="2306" width="11.88671875" customWidth="1"/>
    <col min="2307" max="2307" width="12.6640625" customWidth="1"/>
    <col min="2308" max="2308" width="13.44140625" customWidth="1"/>
    <col min="2309" max="2309" width="13.33203125" customWidth="1"/>
    <col min="2310" max="2310" width="15" customWidth="1"/>
    <col min="2311" max="2311" width="13.44140625" customWidth="1"/>
    <col min="2312" max="2312" width="15" customWidth="1"/>
    <col min="2313" max="2313" width="13.5546875" customWidth="1"/>
    <col min="2314" max="2314" width="12.88671875" customWidth="1"/>
    <col min="2562" max="2562" width="11.88671875" customWidth="1"/>
    <col min="2563" max="2563" width="12.6640625" customWidth="1"/>
    <col min="2564" max="2564" width="13.44140625" customWidth="1"/>
    <col min="2565" max="2565" width="13.33203125" customWidth="1"/>
    <col min="2566" max="2566" width="15" customWidth="1"/>
    <col min="2567" max="2567" width="13.44140625" customWidth="1"/>
    <col min="2568" max="2568" width="15" customWidth="1"/>
    <col min="2569" max="2569" width="13.5546875" customWidth="1"/>
    <col min="2570" max="2570" width="12.88671875" customWidth="1"/>
    <col min="2818" max="2818" width="11.88671875" customWidth="1"/>
    <col min="2819" max="2819" width="12.6640625" customWidth="1"/>
    <col min="2820" max="2820" width="13.44140625" customWidth="1"/>
    <col min="2821" max="2821" width="13.33203125" customWidth="1"/>
    <col min="2822" max="2822" width="15" customWidth="1"/>
    <col min="2823" max="2823" width="13.44140625" customWidth="1"/>
    <col min="2824" max="2824" width="15" customWidth="1"/>
    <col min="2825" max="2825" width="13.5546875" customWidth="1"/>
    <col min="2826" max="2826" width="12.88671875" customWidth="1"/>
    <col min="3074" max="3074" width="11.88671875" customWidth="1"/>
    <col min="3075" max="3075" width="12.6640625" customWidth="1"/>
    <col min="3076" max="3076" width="13.44140625" customWidth="1"/>
    <col min="3077" max="3077" width="13.33203125" customWidth="1"/>
    <col min="3078" max="3078" width="15" customWidth="1"/>
    <col min="3079" max="3079" width="13.44140625" customWidth="1"/>
    <col min="3080" max="3080" width="15" customWidth="1"/>
    <col min="3081" max="3081" width="13.5546875" customWidth="1"/>
    <col min="3082" max="3082" width="12.88671875" customWidth="1"/>
    <col min="3330" max="3330" width="11.88671875" customWidth="1"/>
    <col min="3331" max="3331" width="12.6640625" customWidth="1"/>
    <col min="3332" max="3332" width="13.44140625" customWidth="1"/>
    <col min="3333" max="3333" width="13.33203125" customWidth="1"/>
    <col min="3334" max="3334" width="15" customWidth="1"/>
    <col min="3335" max="3335" width="13.44140625" customWidth="1"/>
    <col min="3336" max="3336" width="15" customWidth="1"/>
    <col min="3337" max="3337" width="13.5546875" customWidth="1"/>
    <col min="3338" max="3338" width="12.88671875" customWidth="1"/>
    <col min="3586" max="3586" width="11.88671875" customWidth="1"/>
    <col min="3587" max="3587" width="12.6640625" customWidth="1"/>
    <col min="3588" max="3588" width="13.44140625" customWidth="1"/>
    <col min="3589" max="3589" width="13.33203125" customWidth="1"/>
    <col min="3590" max="3590" width="15" customWidth="1"/>
    <col min="3591" max="3591" width="13.44140625" customWidth="1"/>
    <col min="3592" max="3592" width="15" customWidth="1"/>
    <col min="3593" max="3593" width="13.5546875" customWidth="1"/>
    <col min="3594" max="3594" width="12.88671875" customWidth="1"/>
    <col min="3842" max="3842" width="11.88671875" customWidth="1"/>
    <col min="3843" max="3843" width="12.6640625" customWidth="1"/>
    <col min="3844" max="3844" width="13.44140625" customWidth="1"/>
    <col min="3845" max="3845" width="13.33203125" customWidth="1"/>
    <col min="3846" max="3846" width="15" customWidth="1"/>
    <col min="3847" max="3847" width="13.44140625" customWidth="1"/>
    <col min="3848" max="3848" width="15" customWidth="1"/>
    <col min="3849" max="3849" width="13.5546875" customWidth="1"/>
    <col min="3850" max="3850" width="12.88671875" customWidth="1"/>
    <col min="4098" max="4098" width="11.88671875" customWidth="1"/>
    <col min="4099" max="4099" width="12.6640625" customWidth="1"/>
    <col min="4100" max="4100" width="13.44140625" customWidth="1"/>
    <col min="4101" max="4101" width="13.33203125" customWidth="1"/>
    <col min="4102" max="4102" width="15" customWidth="1"/>
    <col min="4103" max="4103" width="13.44140625" customWidth="1"/>
    <col min="4104" max="4104" width="15" customWidth="1"/>
    <col min="4105" max="4105" width="13.5546875" customWidth="1"/>
    <col min="4106" max="4106" width="12.88671875" customWidth="1"/>
    <col min="4354" max="4354" width="11.88671875" customWidth="1"/>
    <col min="4355" max="4355" width="12.6640625" customWidth="1"/>
    <col min="4356" max="4356" width="13.44140625" customWidth="1"/>
    <col min="4357" max="4357" width="13.33203125" customWidth="1"/>
    <col min="4358" max="4358" width="15" customWidth="1"/>
    <col min="4359" max="4359" width="13.44140625" customWidth="1"/>
    <col min="4360" max="4360" width="15" customWidth="1"/>
    <col min="4361" max="4361" width="13.5546875" customWidth="1"/>
    <col min="4362" max="4362" width="12.88671875" customWidth="1"/>
    <col min="4610" max="4610" width="11.88671875" customWidth="1"/>
    <col min="4611" max="4611" width="12.6640625" customWidth="1"/>
    <col min="4612" max="4612" width="13.44140625" customWidth="1"/>
    <col min="4613" max="4613" width="13.33203125" customWidth="1"/>
    <col min="4614" max="4614" width="15" customWidth="1"/>
    <col min="4615" max="4615" width="13.44140625" customWidth="1"/>
    <col min="4616" max="4616" width="15" customWidth="1"/>
    <col min="4617" max="4617" width="13.5546875" customWidth="1"/>
    <col min="4618" max="4618" width="12.88671875" customWidth="1"/>
    <col min="4866" max="4866" width="11.88671875" customWidth="1"/>
    <col min="4867" max="4867" width="12.6640625" customWidth="1"/>
    <col min="4868" max="4868" width="13.44140625" customWidth="1"/>
    <col min="4869" max="4869" width="13.33203125" customWidth="1"/>
    <col min="4870" max="4870" width="15" customWidth="1"/>
    <col min="4871" max="4871" width="13.44140625" customWidth="1"/>
    <col min="4872" max="4872" width="15" customWidth="1"/>
    <col min="4873" max="4873" width="13.5546875" customWidth="1"/>
    <col min="4874" max="4874" width="12.88671875" customWidth="1"/>
    <col min="5122" max="5122" width="11.88671875" customWidth="1"/>
    <col min="5123" max="5123" width="12.6640625" customWidth="1"/>
    <col min="5124" max="5124" width="13.44140625" customWidth="1"/>
    <col min="5125" max="5125" width="13.33203125" customWidth="1"/>
    <col min="5126" max="5126" width="15" customWidth="1"/>
    <col min="5127" max="5127" width="13.44140625" customWidth="1"/>
    <col min="5128" max="5128" width="15" customWidth="1"/>
    <col min="5129" max="5129" width="13.5546875" customWidth="1"/>
    <col min="5130" max="5130" width="12.88671875" customWidth="1"/>
    <col min="5378" max="5378" width="11.88671875" customWidth="1"/>
    <col min="5379" max="5379" width="12.6640625" customWidth="1"/>
    <col min="5380" max="5380" width="13.44140625" customWidth="1"/>
    <col min="5381" max="5381" width="13.33203125" customWidth="1"/>
    <col min="5382" max="5382" width="15" customWidth="1"/>
    <col min="5383" max="5383" width="13.44140625" customWidth="1"/>
    <col min="5384" max="5384" width="15" customWidth="1"/>
    <col min="5385" max="5385" width="13.5546875" customWidth="1"/>
    <col min="5386" max="5386" width="12.88671875" customWidth="1"/>
    <col min="5634" max="5634" width="11.88671875" customWidth="1"/>
    <col min="5635" max="5635" width="12.6640625" customWidth="1"/>
    <col min="5636" max="5636" width="13.44140625" customWidth="1"/>
    <col min="5637" max="5637" width="13.33203125" customWidth="1"/>
    <col min="5638" max="5638" width="15" customWidth="1"/>
    <col min="5639" max="5639" width="13.44140625" customWidth="1"/>
    <col min="5640" max="5640" width="15" customWidth="1"/>
    <col min="5641" max="5641" width="13.5546875" customWidth="1"/>
    <col min="5642" max="5642" width="12.88671875" customWidth="1"/>
    <col min="5890" max="5890" width="11.88671875" customWidth="1"/>
    <col min="5891" max="5891" width="12.6640625" customWidth="1"/>
    <col min="5892" max="5892" width="13.44140625" customWidth="1"/>
    <col min="5893" max="5893" width="13.33203125" customWidth="1"/>
    <col min="5894" max="5894" width="15" customWidth="1"/>
    <col min="5895" max="5895" width="13.44140625" customWidth="1"/>
    <col min="5896" max="5896" width="15" customWidth="1"/>
    <col min="5897" max="5897" width="13.5546875" customWidth="1"/>
    <col min="5898" max="5898" width="12.88671875" customWidth="1"/>
    <col min="6146" max="6146" width="11.88671875" customWidth="1"/>
    <col min="6147" max="6147" width="12.6640625" customWidth="1"/>
    <col min="6148" max="6148" width="13.44140625" customWidth="1"/>
    <col min="6149" max="6149" width="13.33203125" customWidth="1"/>
    <col min="6150" max="6150" width="15" customWidth="1"/>
    <col min="6151" max="6151" width="13.44140625" customWidth="1"/>
    <col min="6152" max="6152" width="15" customWidth="1"/>
    <col min="6153" max="6153" width="13.5546875" customWidth="1"/>
    <col min="6154" max="6154" width="12.88671875" customWidth="1"/>
    <col min="6402" max="6402" width="11.88671875" customWidth="1"/>
    <col min="6403" max="6403" width="12.6640625" customWidth="1"/>
    <col min="6404" max="6404" width="13.44140625" customWidth="1"/>
    <col min="6405" max="6405" width="13.33203125" customWidth="1"/>
    <col min="6406" max="6406" width="15" customWidth="1"/>
    <col min="6407" max="6407" width="13.44140625" customWidth="1"/>
    <col min="6408" max="6408" width="15" customWidth="1"/>
    <col min="6409" max="6409" width="13.5546875" customWidth="1"/>
    <col min="6410" max="6410" width="12.88671875" customWidth="1"/>
    <col min="6658" max="6658" width="11.88671875" customWidth="1"/>
    <col min="6659" max="6659" width="12.6640625" customWidth="1"/>
    <col min="6660" max="6660" width="13.44140625" customWidth="1"/>
    <col min="6661" max="6661" width="13.33203125" customWidth="1"/>
    <col min="6662" max="6662" width="15" customWidth="1"/>
    <col min="6663" max="6663" width="13.44140625" customWidth="1"/>
    <col min="6664" max="6664" width="15" customWidth="1"/>
    <col min="6665" max="6665" width="13.5546875" customWidth="1"/>
    <col min="6666" max="6666" width="12.88671875" customWidth="1"/>
    <col min="6914" max="6914" width="11.88671875" customWidth="1"/>
    <col min="6915" max="6915" width="12.6640625" customWidth="1"/>
    <col min="6916" max="6916" width="13.44140625" customWidth="1"/>
    <col min="6917" max="6917" width="13.33203125" customWidth="1"/>
    <col min="6918" max="6918" width="15" customWidth="1"/>
    <col min="6919" max="6919" width="13.44140625" customWidth="1"/>
    <col min="6920" max="6920" width="15" customWidth="1"/>
    <col min="6921" max="6921" width="13.5546875" customWidth="1"/>
    <col min="6922" max="6922" width="12.88671875" customWidth="1"/>
    <col min="7170" max="7170" width="11.88671875" customWidth="1"/>
    <col min="7171" max="7171" width="12.6640625" customWidth="1"/>
    <col min="7172" max="7172" width="13.44140625" customWidth="1"/>
    <col min="7173" max="7173" width="13.33203125" customWidth="1"/>
    <col min="7174" max="7174" width="15" customWidth="1"/>
    <col min="7175" max="7175" width="13.44140625" customWidth="1"/>
    <col min="7176" max="7176" width="15" customWidth="1"/>
    <col min="7177" max="7177" width="13.5546875" customWidth="1"/>
    <col min="7178" max="7178" width="12.88671875" customWidth="1"/>
    <col min="7426" max="7426" width="11.88671875" customWidth="1"/>
    <col min="7427" max="7427" width="12.6640625" customWidth="1"/>
    <col min="7428" max="7428" width="13.44140625" customWidth="1"/>
    <col min="7429" max="7429" width="13.33203125" customWidth="1"/>
    <col min="7430" max="7430" width="15" customWidth="1"/>
    <col min="7431" max="7431" width="13.44140625" customWidth="1"/>
    <col min="7432" max="7432" width="15" customWidth="1"/>
    <col min="7433" max="7433" width="13.5546875" customWidth="1"/>
    <col min="7434" max="7434" width="12.88671875" customWidth="1"/>
    <col min="7682" max="7682" width="11.88671875" customWidth="1"/>
    <col min="7683" max="7683" width="12.6640625" customWidth="1"/>
    <col min="7684" max="7684" width="13.44140625" customWidth="1"/>
    <col min="7685" max="7685" width="13.33203125" customWidth="1"/>
    <col min="7686" max="7686" width="15" customWidth="1"/>
    <col min="7687" max="7687" width="13.44140625" customWidth="1"/>
    <col min="7688" max="7688" width="15" customWidth="1"/>
    <col min="7689" max="7689" width="13.5546875" customWidth="1"/>
    <col min="7690" max="7690" width="12.88671875" customWidth="1"/>
    <col min="7938" max="7938" width="11.88671875" customWidth="1"/>
    <col min="7939" max="7939" width="12.6640625" customWidth="1"/>
    <col min="7940" max="7940" width="13.44140625" customWidth="1"/>
    <col min="7941" max="7941" width="13.33203125" customWidth="1"/>
    <col min="7942" max="7942" width="15" customWidth="1"/>
    <col min="7943" max="7943" width="13.44140625" customWidth="1"/>
    <col min="7944" max="7944" width="15" customWidth="1"/>
    <col min="7945" max="7945" width="13.5546875" customWidth="1"/>
    <col min="7946" max="7946" width="12.88671875" customWidth="1"/>
    <col min="8194" max="8194" width="11.88671875" customWidth="1"/>
    <col min="8195" max="8195" width="12.6640625" customWidth="1"/>
    <col min="8196" max="8196" width="13.44140625" customWidth="1"/>
    <col min="8197" max="8197" width="13.33203125" customWidth="1"/>
    <col min="8198" max="8198" width="15" customWidth="1"/>
    <col min="8199" max="8199" width="13.44140625" customWidth="1"/>
    <col min="8200" max="8200" width="15" customWidth="1"/>
    <col min="8201" max="8201" width="13.5546875" customWidth="1"/>
    <col min="8202" max="8202" width="12.88671875" customWidth="1"/>
    <col min="8450" max="8450" width="11.88671875" customWidth="1"/>
    <col min="8451" max="8451" width="12.6640625" customWidth="1"/>
    <col min="8452" max="8452" width="13.44140625" customWidth="1"/>
    <col min="8453" max="8453" width="13.33203125" customWidth="1"/>
    <col min="8454" max="8454" width="15" customWidth="1"/>
    <col min="8455" max="8455" width="13.44140625" customWidth="1"/>
    <col min="8456" max="8456" width="15" customWidth="1"/>
    <col min="8457" max="8457" width="13.5546875" customWidth="1"/>
    <col min="8458" max="8458" width="12.88671875" customWidth="1"/>
    <col min="8706" max="8706" width="11.88671875" customWidth="1"/>
    <col min="8707" max="8707" width="12.6640625" customWidth="1"/>
    <col min="8708" max="8708" width="13.44140625" customWidth="1"/>
    <col min="8709" max="8709" width="13.33203125" customWidth="1"/>
    <col min="8710" max="8710" width="15" customWidth="1"/>
    <col min="8711" max="8711" width="13.44140625" customWidth="1"/>
    <col min="8712" max="8712" width="15" customWidth="1"/>
    <col min="8713" max="8713" width="13.5546875" customWidth="1"/>
    <col min="8714" max="8714" width="12.88671875" customWidth="1"/>
    <col min="8962" max="8962" width="11.88671875" customWidth="1"/>
    <col min="8963" max="8963" width="12.6640625" customWidth="1"/>
    <col min="8964" max="8964" width="13.44140625" customWidth="1"/>
    <col min="8965" max="8965" width="13.33203125" customWidth="1"/>
    <col min="8966" max="8966" width="15" customWidth="1"/>
    <col min="8967" max="8967" width="13.44140625" customWidth="1"/>
    <col min="8968" max="8968" width="15" customWidth="1"/>
    <col min="8969" max="8969" width="13.5546875" customWidth="1"/>
    <col min="8970" max="8970" width="12.88671875" customWidth="1"/>
    <col min="9218" max="9218" width="11.88671875" customWidth="1"/>
    <col min="9219" max="9219" width="12.6640625" customWidth="1"/>
    <col min="9220" max="9220" width="13.44140625" customWidth="1"/>
    <col min="9221" max="9221" width="13.33203125" customWidth="1"/>
    <col min="9222" max="9222" width="15" customWidth="1"/>
    <col min="9223" max="9223" width="13.44140625" customWidth="1"/>
    <col min="9224" max="9224" width="15" customWidth="1"/>
    <col min="9225" max="9225" width="13.5546875" customWidth="1"/>
    <col min="9226" max="9226" width="12.88671875" customWidth="1"/>
    <col min="9474" max="9474" width="11.88671875" customWidth="1"/>
    <col min="9475" max="9475" width="12.6640625" customWidth="1"/>
    <col min="9476" max="9476" width="13.44140625" customWidth="1"/>
    <col min="9477" max="9477" width="13.33203125" customWidth="1"/>
    <col min="9478" max="9478" width="15" customWidth="1"/>
    <col min="9479" max="9479" width="13.44140625" customWidth="1"/>
    <col min="9480" max="9480" width="15" customWidth="1"/>
    <col min="9481" max="9481" width="13.5546875" customWidth="1"/>
    <col min="9482" max="9482" width="12.88671875" customWidth="1"/>
    <col min="9730" max="9730" width="11.88671875" customWidth="1"/>
    <col min="9731" max="9731" width="12.6640625" customWidth="1"/>
    <col min="9732" max="9732" width="13.44140625" customWidth="1"/>
    <col min="9733" max="9733" width="13.33203125" customWidth="1"/>
    <col min="9734" max="9734" width="15" customWidth="1"/>
    <col min="9735" max="9735" width="13.44140625" customWidth="1"/>
    <col min="9736" max="9736" width="15" customWidth="1"/>
    <col min="9737" max="9737" width="13.5546875" customWidth="1"/>
    <col min="9738" max="9738" width="12.88671875" customWidth="1"/>
    <col min="9986" max="9986" width="11.88671875" customWidth="1"/>
    <col min="9987" max="9987" width="12.6640625" customWidth="1"/>
    <col min="9988" max="9988" width="13.44140625" customWidth="1"/>
    <col min="9989" max="9989" width="13.33203125" customWidth="1"/>
    <col min="9990" max="9990" width="15" customWidth="1"/>
    <col min="9991" max="9991" width="13.44140625" customWidth="1"/>
    <col min="9992" max="9992" width="15" customWidth="1"/>
    <col min="9993" max="9993" width="13.5546875" customWidth="1"/>
    <col min="9994" max="9994" width="12.88671875" customWidth="1"/>
    <col min="10242" max="10242" width="11.88671875" customWidth="1"/>
    <col min="10243" max="10243" width="12.6640625" customWidth="1"/>
    <col min="10244" max="10244" width="13.44140625" customWidth="1"/>
    <col min="10245" max="10245" width="13.33203125" customWidth="1"/>
    <col min="10246" max="10246" width="15" customWidth="1"/>
    <col min="10247" max="10247" width="13.44140625" customWidth="1"/>
    <col min="10248" max="10248" width="15" customWidth="1"/>
    <col min="10249" max="10249" width="13.5546875" customWidth="1"/>
    <col min="10250" max="10250" width="12.88671875" customWidth="1"/>
    <col min="10498" max="10498" width="11.88671875" customWidth="1"/>
    <col min="10499" max="10499" width="12.6640625" customWidth="1"/>
    <col min="10500" max="10500" width="13.44140625" customWidth="1"/>
    <col min="10501" max="10501" width="13.33203125" customWidth="1"/>
    <col min="10502" max="10502" width="15" customWidth="1"/>
    <col min="10503" max="10503" width="13.44140625" customWidth="1"/>
    <col min="10504" max="10504" width="15" customWidth="1"/>
    <col min="10505" max="10505" width="13.5546875" customWidth="1"/>
    <col min="10506" max="10506" width="12.88671875" customWidth="1"/>
    <col min="10754" max="10754" width="11.88671875" customWidth="1"/>
    <col min="10755" max="10755" width="12.6640625" customWidth="1"/>
    <col min="10756" max="10756" width="13.44140625" customWidth="1"/>
    <col min="10757" max="10757" width="13.33203125" customWidth="1"/>
    <col min="10758" max="10758" width="15" customWidth="1"/>
    <col min="10759" max="10759" width="13.44140625" customWidth="1"/>
    <col min="10760" max="10760" width="15" customWidth="1"/>
    <col min="10761" max="10761" width="13.5546875" customWidth="1"/>
    <col min="10762" max="10762" width="12.88671875" customWidth="1"/>
    <col min="11010" max="11010" width="11.88671875" customWidth="1"/>
    <col min="11011" max="11011" width="12.6640625" customWidth="1"/>
    <col min="11012" max="11012" width="13.44140625" customWidth="1"/>
    <col min="11013" max="11013" width="13.33203125" customWidth="1"/>
    <col min="11014" max="11014" width="15" customWidth="1"/>
    <col min="11015" max="11015" width="13.44140625" customWidth="1"/>
    <col min="11016" max="11016" width="15" customWidth="1"/>
    <col min="11017" max="11017" width="13.5546875" customWidth="1"/>
    <col min="11018" max="11018" width="12.88671875" customWidth="1"/>
    <col min="11266" max="11266" width="11.88671875" customWidth="1"/>
    <col min="11267" max="11267" width="12.6640625" customWidth="1"/>
    <col min="11268" max="11268" width="13.44140625" customWidth="1"/>
    <col min="11269" max="11269" width="13.33203125" customWidth="1"/>
    <col min="11270" max="11270" width="15" customWidth="1"/>
    <col min="11271" max="11271" width="13.44140625" customWidth="1"/>
    <col min="11272" max="11272" width="15" customWidth="1"/>
    <col min="11273" max="11273" width="13.5546875" customWidth="1"/>
    <col min="11274" max="11274" width="12.88671875" customWidth="1"/>
    <col min="11522" max="11522" width="11.88671875" customWidth="1"/>
    <col min="11523" max="11523" width="12.6640625" customWidth="1"/>
    <col min="11524" max="11524" width="13.44140625" customWidth="1"/>
    <col min="11525" max="11525" width="13.33203125" customWidth="1"/>
    <col min="11526" max="11526" width="15" customWidth="1"/>
    <col min="11527" max="11527" width="13.44140625" customWidth="1"/>
    <col min="11528" max="11528" width="15" customWidth="1"/>
    <col min="11529" max="11529" width="13.5546875" customWidth="1"/>
    <col min="11530" max="11530" width="12.88671875" customWidth="1"/>
    <col min="11778" max="11778" width="11.88671875" customWidth="1"/>
    <col min="11779" max="11779" width="12.6640625" customWidth="1"/>
    <col min="11780" max="11780" width="13.44140625" customWidth="1"/>
    <col min="11781" max="11781" width="13.33203125" customWidth="1"/>
    <col min="11782" max="11782" width="15" customWidth="1"/>
    <col min="11783" max="11783" width="13.44140625" customWidth="1"/>
    <col min="11784" max="11784" width="15" customWidth="1"/>
    <col min="11785" max="11785" width="13.5546875" customWidth="1"/>
    <col min="11786" max="11786" width="12.88671875" customWidth="1"/>
    <col min="12034" max="12034" width="11.88671875" customWidth="1"/>
    <col min="12035" max="12035" width="12.6640625" customWidth="1"/>
    <col min="12036" max="12036" width="13.44140625" customWidth="1"/>
    <col min="12037" max="12037" width="13.33203125" customWidth="1"/>
    <col min="12038" max="12038" width="15" customWidth="1"/>
    <col min="12039" max="12039" width="13.44140625" customWidth="1"/>
    <col min="12040" max="12040" width="15" customWidth="1"/>
    <col min="12041" max="12041" width="13.5546875" customWidth="1"/>
    <col min="12042" max="12042" width="12.88671875" customWidth="1"/>
    <col min="12290" max="12290" width="11.88671875" customWidth="1"/>
    <col min="12291" max="12291" width="12.6640625" customWidth="1"/>
    <col min="12292" max="12292" width="13.44140625" customWidth="1"/>
    <col min="12293" max="12293" width="13.33203125" customWidth="1"/>
    <col min="12294" max="12294" width="15" customWidth="1"/>
    <col min="12295" max="12295" width="13.44140625" customWidth="1"/>
    <col min="12296" max="12296" width="15" customWidth="1"/>
    <col min="12297" max="12297" width="13.5546875" customWidth="1"/>
    <col min="12298" max="12298" width="12.88671875" customWidth="1"/>
    <col min="12546" max="12546" width="11.88671875" customWidth="1"/>
    <col min="12547" max="12547" width="12.6640625" customWidth="1"/>
    <col min="12548" max="12548" width="13.44140625" customWidth="1"/>
    <col min="12549" max="12549" width="13.33203125" customWidth="1"/>
    <col min="12550" max="12550" width="15" customWidth="1"/>
    <col min="12551" max="12551" width="13.44140625" customWidth="1"/>
    <col min="12552" max="12552" width="15" customWidth="1"/>
    <col min="12553" max="12553" width="13.5546875" customWidth="1"/>
    <col min="12554" max="12554" width="12.88671875" customWidth="1"/>
    <col min="12802" max="12802" width="11.88671875" customWidth="1"/>
    <col min="12803" max="12803" width="12.6640625" customWidth="1"/>
    <col min="12804" max="12804" width="13.44140625" customWidth="1"/>
    <col min="12805" max="12805" width="13.33203125" customWidth="1"/>
    <col min="12806" max="12806" width="15" customWidth="1"/>
    <col min="12807" max="12807" width="13.44140625" customWidth="1"/>
    <col min="12808" max="12808" width="15" customWidth="1"/>
    <col min="12809" max="12809" width="13.5546875" customWidth="1"/>
    <col min="12810" max="12810" width="12.88671875" customWidth="1"/>
    <col min="13058" max="13058" width="11.88671875" customWidth="1"/>
    <col min="13059" max="13059" width="12.6640625" customWidth="1"/>
    <col min="13060" max="13060" width="13.44140625" customWidth="1"/>
    <col min="13061" max="13061" width="13.33203125" customWidth="1"/>
    <col min="13062" max="13062" width="15" customWidth="1"/>
    <col min="13063" max="13063" width="13.44140625" customWidth="1"/>
    <col min="13064" max="13064" width="15" customWidth="1"/>
    <col min="13065" max="13065" width="13.5546875" customWidth="1"/>
    <col min="13066" max="13066" width="12.88671875" customWidth="1"/>
    <col min="13314" max="13314" width="11.88671875" customWidth="1"/>
    <col min="13315" max="13315" width="12.6640625" customWidth="1"/>
    <col min="13316" max="13316" width="13.44140625" customWidth="1"/>
    <col min="13317" max="13317" width="13.33203125" customWidth="1"/>
    <col min="13318" max="13318" width="15" customWidth="1"/>
    <col min="13319" max="13319" width="13.44140625" customWidth="1"/>
    <col min="13320" max="13320" width="15" customWidth="1"/>
    <col min="13321" max="13321" width="13.5546875" customWidth="1"/>
    <col min="13322" max="13322" width="12.88671875" customWidth="1"/>
    <col min="13570" max="13570" width="11.88671875" customWidth="1"/>
    <col min="13571" max="13571" width="12.6640625" customWidth="1"/>
    <col min="13572" max="13572" width="13.44140625" customWidth="1"/>
    <col min="13573" max="13573" width="13.33203125" customWidth="1"/>
    <col min="13574" max="13574" width="15" customWidth="1"/>
    <col min="13575" max="13575" width="13.44140625" customWidth="1"/>
    <col min="13576" max="13576" width="15" customWidth="1"/>
    <col min="13577" max="13577" width="13.5546875" customWidth="1"/>
    <col min="13578" max="13578" width="12.88671875" customWidth="1"/>
    <col min="13826" max="13826" width="11.88671875" customWidth="1"/>
    <col min="13827" max="13827" width="12.6640625" customWidth="1"/>
    <col min="13828" max="13828" width="13.44140625" customWidth="1"/>
    <col min="13829" max="13829" width="13.33203125" customWidth="1"/>
    <col min="13830" max="13830" width="15" customWidth="1"/>
    <col min="13831" max="13831" width="13.44140625" customWidth="1"/>
    <col min="13832" max="13832" width="15" customWidth="1"/>
    <col min="13833" max="13833" width="13.5546875" customWidth="1"/>
    <col min="13834" max="13834" width="12.88671875" customWidth="1"/>
    <col min="14082" max="14082" width="11.88671875" customWidth="1"/>
    <col min="14083" max="14083" width="12.6640625" customWidth="1"/>
    <col min="14084" max="14084" width="13.44140625" customWidth="1"/>
    <col min="14085" max="14085" width="13.33203125" customWidth="1"/>
    <col min="14086" max="14086" width="15" customWidth="1"/>
    <col min="14087" max="14087" width="13.44140625" customWidth="1"/>
    <col min="14088" max="14088" width="15" customWidth="1"/>
    <col min="14089" max="14089" width="13.5546875" customWidth="1"/>
    <col min="14090" max="14090" width="12.88671875" customWidth="1"/>
    <col min="14338" max="14338" width="11.88671875" customWidth="1"/>
    <col min="14339" max="14339" width="12.6640625" customWidth="1"/>
    <col min="14340" max="14340" width="13.44140625" customWidth="1"/>
    <col min="14341" max="14341" width="13.33203125" customWidth="1"/>
    <col min="14342" max="14342" width="15" customWidth="1"/>
    <col min="14343" max="14343" width="13.44140625" customWidth="1"/>
    <col min="14344" max="14344" width="15" customWidth="1"/>
    <col min="14345" max="14345" width="13.5546875" customWidth="1"/>
    <col min="14346" max="14346" width="12.88671875" customWidth="1"/>
    <col min="14594" max="14594" width="11.88671875" customWidth="1"/>
    <col min="14595" max="14595" width="12.6640625" customWidth="1"/>
    <col min="14596" max="14596" width="13.44140625" customWidth="1"/>
    <col min="14597" max="14597" width="13.33203125" customWidth="1"/>
    <col min="14598" max="14598" width="15" customWidth="1"/>
    <col min="14599" max="14599" width="13.44140625" customWidth="1"/>
    <col min="14600" max="14600" width="15" customWidth="1"/>
    <col min="14601" max="14601" width="13.5546875" customWidth="1"/>
    <col min="14602" max="14602" width="12.88671875" customWidth="1"/>
    <col min="14850" max="14850" width="11.88671875" customWidth="1"/>
    <col min="14851" max="14851" width="12.6640625" customWidth="1"/>
    <col min="14852" max="14852" width="13.44140625" customWidth="1"/>
    <col min="14853" max="14853" width="13.33203125" customWidth="1"/>
    <col min="14854" max="14854" width="15" customWidth="1"/>
    <col min="14855" max="14855" width="13.44140625" customWidth="1"/>
    <col min="14856" max="14856" width="15" customWidth="1"/>
    <col min="14857" max="14857" width="13.5546875" customWidth="1"/>
    <col min="14858" max="14858" width="12.88671875" customWidth="1"/>
    <col min="15106" max="15106" width="11.88671875" customWidth="1"/>
    <col min="15107" max="15107" width="12.6640625" customWidth="1"/>
    <col min="15108" max="15108" width="13.44140625" customWidth="1"/>
    <col min="15109" max="15109" width="13.33203125" customWidth="1"/>
    <col min="15110" max="15110" width="15" customWidth="1"/>
    <col min="15111" max="15111" width="13.44140625" customWidth="1"/>
    <col min="15112" max="15112" width="15" customWidth="1"/>
    <col min="15113" max="15113" width="13.5546875" customWidth="1"/>
    <col min="15114" max="15114" width="12.88671875" customWidth="1"/>
    <col min="15362" max="15362" width="11.88671875" customWidth="1"/>
    <col min="15363" max="15363" width="12.6640625" customWidth="1"/>
    <col min="15364" max="15364" width="13.44140625" customWidth="1"/>
    <col min="15365" max="15365" width="13.33203125" customWidth="1"/>
    <col min="15366" max="15366" width="15" customWidth="1"/>
    <col min="15367" max="15367" width="13.44140625" customWidth="1"/>
    <col min="15368" max="15368" width="15" customWidth="1"/>
    <col min="15369" max="15369" width="13.5546875" customWidth="1"/>
    <col min="15370" max="15370" width="12.88671875" customWidth="1"/>
    <col min="15618" max="15618" width="11.88671875" customWidth="1"/>
    <col min="15619" max="15619" width="12.6640625" customWidth="1"/>
    <col min="15620" max="15620" width="13.44140625" customWidth="1"/>
    <col min="15621" max="15621" width="13.33203125" customWidth="1"/>
    <col min="15622" max="15622" width="15" customWidth="1"/>
    <col min="15623" max="15623" width="13.44140625" customWidth="1"/>
    <col min="15624" max="15624" width="15" customWidth="1"/>
    <col min="15625" max="15625" width="13.5546875" customWidth="1"/>
    <col min="15626" max="15626" width="12.88671875" customWidth="1"/>
    <col min="15874" max="15874" width="11.88671875" customWidth="1"/>
    <col min="15875" max="15875" width="12.6640625" customWidth="1"/>
    <col min="15876" max="15876" width="13.44140625" customWidth="1"/>
    <col min="15877" max="15877" width="13.33203125" customWidth="1"/>
    <col min="15878" max="15878" width="15" customWidth="1"/>
    <col min="15879" max="15879" width="13.44140625" customWidth="1"/>
    <col min="15880" max="15880" width="15" customWidth="1"/>
    <col min="15881" max="15881" width="13.5546875" customWidth="1"/>
    <col min="15882" max="15882" width="12.88671875" customWidth="1"/>
    <col min="16130" max="16130" width="11.88671875" customWidth="1"/>
    <col min="16131" max="16131" width="12.6640625" customWidth="1"/>
    <col min="16132" max="16132" width="13.44140625" customWidth="1"/>
    <col min="16133" max="16133" width="13.33203125" customWidth="1"/>
    <col min="16134" max="16134" width="15" customWidth="1"/>
    <col min="16135" max="16135" width="13.44140625" customWidth="1"/>
    <col min="16136" max="16136" width="15" customWidth="1"/>
    <col min="16137" max="16137" width="13.5546875" customWidth="1"/>
    <col min="16138" max="16138" width="12.88671875" customWidth="1"/>
  </cols>
  <sheetData>
    <row r="1" spans="1:14" ht="15.6" x14ac:dyDescent="0.3">
      <c r="A1" s="1"/>
      <c r="B1" s="2"/>
      <c r="C1" s="1"/>
      <c r="D1" s="1"/>
      <c r="E1" s="1"/>
      <c r="F1" s="2"/>
      <c r="G1" s="2"/>
      <c r="H1" s="2"/>
      <c r="I1" s="1"/>
    </row>
    <row r="2" spans="1:14" ht="15.6" x14ac:dyDescent="0.3">
      <c r="A2" s="1" t="s">
        <v>0</v>
      </c>
      <c r="B2" s="3">
        <v>917.22</v>
      </c>
      <c r="C2" s="1"/>
      <c r="D2" s="1"/>
      <c r="E2" s="1"/>
      <c r="F2" s="2"/>
      <c r="G2" s="2"/>
      <c r="H2" s="2"/>
      <c r="I2" s="1"/>
    </row>
    <row r="3" spans="1:14" ht="16.2" thickBot="1" x14ac:dyDescent="0.35">
      <c r="A3" s="88" t="s">
        <v>124</v>
      </c>
      <c r="B3" s="88"/>
      <c r="C3" s="4"/>
      <c r="D3" s="4"/>
      <c r="E3" s="4"/>
      <c r="F3" s="5"/>
      <c r="G3" s="5"/>
      <c r="H3" s="2"/>
      <c r="I3" s="1"/>
    </row>
    <row r="4" spans="1:14" ht="78.599999999999994" thickTop="1" x14ac:dyDescent="0.3">
      <c r="A4" s="6" t="s">
        <v>1</v>
      </c>
      <c r="B4" s="7" t="s">
        <v>2</v>
      </c>
      <c r="C4" s="8" t="s">
        <v>3</v>
      </c>
      <c r="D4" s="9" t="s">
        <v>4</v>
      </c>
      <c r="E4" s="9" t="s">
        <v>5</v>
      </c>
      <c r="F4" s="10" t="s">
        <v>6</v>
      </c>
      <c r="G4" s="10" t="s">
        <v>7</v>
      </c>
      <c r="H4" s="11" t="s">
        <v>8</v>
      </c>
      <c r="I4" s="12" t="s">
        <v>9</v>
      </c>
      <c r="J4" s="13" t="s">
        <v>125</v>
      </c>
      <c r="L4" s="14"/>
      <c r="M4" s="14"/>
      <c r="N4" s="14"/>
    </row>
    <row r="5" spans="1:14" ht="15.6" x14ac:dyDescent="0.3">
      <c r="A5" s="15">
        <v>1</v>
      </c>
      <c r="B5" s="71">
        <v>12</v>
      </c>
      <c r="C5" s="20">
        <f>J5-(J5*0)</f>
        <v>935</v>
      </c>
      <c r="D5" s="17">
        <v>133.4</v>
      </c>
      <c r="E5" s="18">
        <v>5.4489999999999998</v>
      </c>
      <c r="F5" s="19">
        <f>(E5*($B$2-C5-D5)+B5*(C5+D5))</f>
        <v>11997.020180000001</v>
      </c>
      <c r="G5" s="19">
        <f>B5*$B$2</f>
        <v>11006.64</v>
      </c>
      <c r="H5" s="19">
        <f>F5-G5</f>
        <v>990.38018000000193</v>
      </c>
      <c r="I5" s="20">
        <f>$B$2-D5</f>
        <v>783.82</v>
      </c>
      <c r="J5" s="20">
        <v>935</v>
      </c>
    </row>
    <row r="6" spans="1:14" ht="15.6" x14ac:dyDescent="0.3">
      <c r="A6" s="15">
        <v>2</v>
      </c>
      <c r="B6" s="71">
        <v>12</v>
      </c>
      <c r="C6" s="20">
        <f t="shared" ref="C6:C52" si="0">J6-(J6*0)</f>
        <v>935</v>
      </c>
      <c r="D6" s="23">
        <v>131.6</v>
      </c>
      <c r="E6" s="18">
        <v>5.4489999999999998</v>
      </c>
      <c r="F6" s="19">
        <f t="shared" ref="F6:F52" si="1">(E6*($B$2-C6-D6)+B6*(C6+D6))</f>
        <v>11985.228379999999</v>
      </c>
      <c r="G6" s="19">
        <f t="shared" ref="G6:G52" si="2">B6*$B$2</f>
        <v>11006.64</v>
      </c>
      <c r="H6" s="19">
        <f t="shared" ref="H6:H52" si="3">F6-G6</f>
        <v>978.58837999999923</v>
      </c>
      <c r="I6" s="20">
        <f t="shared" ref="I6:I52" si="4">$B$2-D6</f>
        <v>785.62</v>
      </c>
      <c r="J6" s="20">
        <v>935</v>
      </c>
    </row>
    <row r="7" spans="1:14" ht="15.6" x14ac:dyDescent="0.3">
      <c r="A7" s="15">
        <v>3</v>
      </c>
      <c r="B7" s="71">
        <v>12</v>
      </c>
      <c r="C7" s="20">
        <f t="shared" si="0"/>
        <v>935</v>
      </c>
      <c r="D7" s="23">
        <v>130.19999999999999</v>
      </c>
      <c r="E7" s="18">
        <v>5.4489999999999998</v>
      </c>
      <c r="F7" s="19">
        <f t="shared" si="1"/>
        <v>11976.056980000001</v>
      </c>
      <c r="G7" s="19">
        <f t="shared" si="2"/>
        <v>11006.64</v>
      </c>
      <c r="H7" s="19">
        <f t="shared" si="3"/>
        <v>969.41698000000179</v>
      </c>
      <c r="I7" s="20">
        <f t="shared" si="4"/>
        <v>787.02</v>
      </c>
      <c r="J7" s="20">
        <v>935</v>
      </c>
    </row>
    <row r="8" spans="1:14" ht="15.6" x14ac:dyDescent="0.3">
      <c r="A8" s="15">
        <v>4</v>
      </c>
      <c r="B8" s="71">
        <v>12</v>
      </c>
      <c r="C8" s="20">
        <f t="shared" si="0"/>
        <v>935</v>
      </c>
      <c r="D8" s="23">
        <v>128.69999999999999</v>
      </c>
      <c r="E8" s="18">
        <v>5.4489999999999998</v>
      </c>
      <c r="F8" s="19">
        <f t="shared" si="1"/>
        <v>11966.230480000002</v>
      </c>
      <c r="G8" s="19">
        <f t="shared" si="2"/>
        <v>11006.64</v>
      </c>
      <c r="H8" s="19">
        <f t="shared" si="3"/>
        <v>959.59048000000257</v>
      </c>
      <c r="I8" s="20">
        <f t="shared" si="4"/>
        <v>788.52</v>
      </c>
      <c r="J8" s="20">
        <v>935</v>
      </c>
    </row>
    <row r="9" spans="1:14" ht="15.6" x14ac:dyDescent="0.3">
      <c r="A9" s="15">
        <v>5</v>
      </c>
      <c r="B9" s="71">
        <v>12</v>
      </c>
      <c r="C9" s="20">
        <f t="shared" si="0"/>
        <v>935</v>
      </c>
      <c r="D9" s="23">
        <v>127.9</v>
      </c>
      <c r="E9" s="18">
        <v>5.4489999999999998</v>
      </c>
      <c r="F9" s="19">
        <f t="shared" si="1"/>
        <v>11960.989680000001</v>
      </c>
      <c r="G9" s="19">
        <f t="shared" si="2"/>
        <v>11006.64</v>
      </c>
      <c r="H9" s="19">
        <f t="shared" si="3"/>
        <v>954.34968000000117</v>
      </c>
      <c r="I9" s="20">
        <f t="shared" si="4"/>
        <v>789.32</v>
      </c>
      <c r="J9" s="20">
        <v>935</v>
      </c>
    </row>
    <row r="10" spans="1:14" ht="15.6" x14ac:dyDescent="0.3">
      <c r="A10" s="15">
        <v>6</v>
      </c>
      <c r="B10" s="71">
        <v>12</v>
      </c>
      <c r="C10" s="20">
        <f t="shared" si="0"/>
        <v>935</v>
      </c>
      <c r="D10" s="23">
        <v>127.2</v>
      </c>
      <c r="E10" s="18">
        <v>5.4489999999999998</v>
      </c>
      <c r="F10" s="19">
        <f t="shared" si="1"/>
        <v>11956.403980000001</v>
      </c>
      <c r="G10" s="19">
        <f t="shared" si="2"/>
        <v>11006.64</v>
      </c>
      <c r="H10" s="19">
        <f t="shared" si="3"/>
        <v>949.76398000000154</v>
      </c>
      <c r="I10" s="20">
        <f t="shared" si="4"/>
        <v>790.02</v>
      </c>
      <c r="J10" s="20">
        <v>935</v>
      </c>
    </row>
    <row r="11" spans="1:14" ht="15.6" x14ac:dyDescent="0.3">
      <c r="A11" s="15">
        <v>7</v>
      </c>
      <c r="B11" s="71">
        <v>12</v>
      </c>
      <c r="C11" s="20">
        <f t="shared" si="0"/>
        <v>935</v>
      </c>
      <c r="D11" s="23">
        <v>126.8</v>
      </c>
      <c r="E11" s="18">
        <v>5.4489999999999998</v>
      </c>
      <c r="F11" s="19">
        <f t="shared" si="1"/>
        <v>11953.783579999999</v>
      </c>
      <c r="G11" s="19">
        <f t="shared" si="2"/>
        <v>11006.64</v>
      </c>
      <c r="H11" s="19">
        <f t="shared" si="3"/>
        <v>947.14357999999993</v>
      </c>
      <c r="I11" s="20">
        <f t="shared" si="4"/>
        <v>790.42000000000007</v>
      </c>
      <c r="J11" s="20">
        <v>935</v>
      </c>
    </row>
    <row r="12" spans="1:14" ht="15.6" x14ac:dyDescent="0.3">
      <c r="A12" s="15">
        <v>8</v>
      </c>
      <c r="B12" s="71">
        <v>12</v>
      </c>
      <c r="C12" s="20">
        <f t="shared" si="0"/>
        <v>935</v>
      </c>
      <c r="D12" s="23">
        <v>126.4</v>
      </c>
      <c r="E12" s="18">
        <v>0</v>
      </c>
      <c r="F12" s="19">
        <f t="shared" si="1"/>
        <v>12736.800000000001</v>
      </c>
      <c r="G12" s="19">
        <f t="shared" si="2"/>
        <v>11006.64</v>
      </c>
      <c r="H12" s="19">
        <f t="shared" si="3"/>
        <v>1730.1600000000017</v>
      </c>
      <c r="I12" s="20">
        <f t="shared" si="4"/>
        <v>790.82</v>
      </c>
      <c r="J12" s="20">
        <v>935</v>
      </c>
    </row>
    <row r="13" spans="1:14" ht="15.6" x14ac:dyDescent="0.3">
      <c r="A13" s="15">
        <v>9</v>
      </c>
      <c r="B13" s="71">
        <v>12</v>
      </c>
      <c r="C13" s="20">
        <f t="shared" si="0"/>
        <v>938</v>
      </c>
      <c r="D13" s="23">
        <v>126.8</v>
      </c>
      <c r="E13" s="18">
        <v>0</v>
      </c>
      <c r="F13" s="19">
        <f t="shared" si="1"/>
        <v>12777.599999999999</v>
      </c>
      <c r="G13" s="19">
        <f t="shared" si="2"/>
        <v>11006.64</v>
      </c>
      <c r="H13" s="19">
        <f t="shared" si="3"/>
        <v>1770.9599999999991</v>
      </c>
      <c r="I13" s="20">
        <f t="shared" si="4"/>
        <v>790.42000000000007</v>
      </c>
      <c r="J13" s="20">
        <v>938</v>
      </c>
    </row>
    <row r="14" spans="1:14" ht="15.6" x14ac:dyDescent="0.3">
      <c r="A14" s="15">
        <v>10</v>
      </c>
      <c r="B14" s="71">
        <v>12</v>
      </c>
      <c r="C14" s="20">
        <f t="shared" si="0"/>
        <v>938</v>
      </c>
      <c r="D14" s="23">
        <v>127.1</v>
      </c>
      <c r="E14" s="18">
        <v>0</v>
      </c>
      <c r="F14" s="19">
        <f t="shared" si="1"/>
        <v>12781.199999999999</v>
      </c>
      <c r="G14" s="19">
        <f t="shared" si="2"/>
        <v>11006.64</v>
      </c>
      <c r="H14" s="19">
        <f t="shared" si="3"/>
        <v>1774.5599999999995</v>
      </c>
      <c r="I14" s="20">
        <f t="shared" si="4"/>
        <v>790.12</v>
      </c>
      <c r="J14" s="20">
        <v>938</v>
      </c>
    </row>
    <row r="15" spans="1:14" ht="15.6" x14ac:dyDescent="0.3">
      <c r="A15" s="15">
        <v>11</v>
      </c>
      <c r="B15" s="71">
        <v>12</v>
      </c>
      <c r="C15" s="20">
        <f t="shared" si="0"/>
        <v>940.1</v>
      </c>
      <c r="D15" s="23">
        <v>129.4</v>
      </c>
      <c r="E15" s="18">
        <v>0</v>
      </c>
      <c r="F15" s="19">
        <f t="shared" si="1"/>
        <v>12834</v>
      </c>
      <c r="G15" s="19">
        <f t="shared" si="2"/>
        <v>11006.64</v>
      </c>
      <c r="H15" s="19">
        <f t="shared" si="3"/>
        <v>1827.3600000000006</v>
      </c>
      <c r="I15" s="20">
        <f t="shared" si="4"/>
        <v>787.82</v>
      </c>
      <c r="J15" s="20">
        <v>940.1</v>
      </c>
    </row>
    <row r="16" spans="1:14" ht="15.6" x14ac:dyDescent="0.3">
      <c r="A16" s="15">
        <v>12</v>
      </c>
      <c r="B16" s="71">
        <v>12</v>
      </c>
      <c r="C16" s="20">
        <f t="shared" si="0"/>
        <v>940.1</v>
      </c>
      <c r="D16" s="23">
        <v>131.6</v>
      </c>
      <c r="E16" s="18">
        <v>5.4489999999999998</v>
      </c>
      <c r="F16" s="19">
        <f t="shared" si="1"/>
        <v>12018.638480000001</v>
      </c>
      <c r="G16" s="19">
        <f t="shared" si="2"/>
        <v>11006.64</v>
      </c>
      <c r="H16" s="19">
        <f t="shared" si="3"/>
        <v>1011.998480000002</v>
      </c>
      <c r="I16" s="20">
        <f t="shared" si="4"/>
        <v>785.62</v>
      </c>
      <c r="J16" s="20">
        <v>940.1</v>
      </c>
    </row>
    <row r="17" spans="1:10" ht="15.6" x14ac:dyDescent="0.3">
      <c r="A17" s="15">
        <v>13</v>
      </c>
      <c r="B17" s="71">
        <v>12</v>
      </c>
      <c r="C17" s="20">
        <f t="shared" si="0"/>
        <v>935</v>
      </c>
      <c r="D17" s="23">
        <v>134.19999999999999</v>
      </c>
      <c r="E17" s="18">
        <v>5.4489999999999998</v>
      </c>
      <c r="F17" s="19">
        <f t="shared" si="1"/>
        <v>12002.260980000001</v>
      </c>
      <c r="G17" s="19">
        <f t="shared" si="2"/>
        <v>11006.64</v>
      </c>
      <c r="H17" s="19">
        <f t="shared" si="3"/>
        <v>995.62098000000151</v>
      </c>
      <c r="I17" s="20">
        <f t="shared" si="4"/>
        <v>783.02</v>
      </c>
      <c r="J17" s="20">
        <v>935</v>
      </c>
    </row>
    <row r="18" spans="1:10" ht="15.6" x14ac:dyDescent="0.3">
      <c r="A18" s="15">
        <v>14</v>
      </c>
      <c r="B18" s="71">
        <v>12</v>
      </c>
      <c r="C18" s="20">
        <f t="shared" si="0"/>
        <v>935</v>
      </c>
      <c r="D18" s="23">
        <v>136.80000000000001</v>
      </c>
      <c r="E18" s="18">
        <v>5.4489999999999998</v>
      </c>
      <c r="F18" s="19">
        <f t="shared" si="1"/>
        <v>12019.293579999998</v>
      </c>
      <c r="G18" s="19">
        <f t="shared" si="2"/>
        <v>11006.64</v>
      </c>
      <c r="H18" s="19">
        <f t="shared" si="3"/>
        <v>1012.6535799999983</v>
      </c>
      <c r="I18" s="20">
        <f t="shared" si="4"/>
        <v>780.42000000000007</v>
      </c>
      <c r="J18" s="20">
        <v>935</v>
      </c>
    </row>
    <row r="19" spans="1:10" ht="15.6" x14ac:dyDescent="0.3">
      <c r="A19" s="15">
        <v>15</v>
      </c>
      <c r="B19" s="71">
        <v>12</v>
      </c>
      <c r="C19" s="20">
        <f t="shared" si="0"/>
        <v>962</v>
      </c>
      <c r="D19" s="23">
        <v>147.9</v>
      </c>
      <c r="E19" s="18">
        <v>5.4489999999999998</v>
      </c>
      <c r="F19" s="19">
        <f t="shared" si="1"/>
        <v>12268.886680000001</v>
      </c>
      <c r="G19" s="19">
        <f t="shared" si="2"/>
        <v>11006.64</v>
      </c>
      <c r="H19" s="19">
        <f t="shared" si="3"/>
        <v>1262.246680000002</v>
      </c>
      <c r="I19" s="20">
        <f t="shared" si="4"/>
        <v>769.32</v>
      </c>
      <c r="J19" s="20">
        <v>962</v>
      </c>
    </row>
    <row r="20" spans="1:10" ht="15.6" x14ac:dyDescent="0.3">
      <c r="A20" s="15">
        <v>16</v>
      </c>
      <c r="B20" s="71">
        <v>12</v>
      </c>
      <c r="C20" s="20">
        <f t="shared" si="0"/>
        <v>1</v>
      </c>
      <c r="D20" s="23">
        <v>159.1</v>
      </c>
      <c r="E20" s="18">
        <v>5.4489999999999998</v>
      </c>
      <c r="F20" s="19">
        <f t="shared" si="1"/>
        <v>6046.7468799999997</v>
      </c>
      <c r="G20" s="19">
        <f t="shared" si="2"/>
        <v>11006.64</v>
      </c>
      <c r="H20" s="19">
        <f t="shared" si="3"/>
        <v>-4959.8931199999997</v>
      </c>
      <c r="I20" s="20">
        <f t="shared" si="4"/>
        <v>758.12</v>
      </c>
      <c r="J20" s="20">
        <v>1</v>
      </c>
    </row>
    <row r="21" spans="1:10" ht="15.6" x14ac:dyDescent="0.3">
      <c r="A21" s="15">
        <v>17</v>
      </c>
      <c r="B21" s="71">
        <v>12</v>
      </c>
      <c r="C21" s="20">
        <f t="shared" si="0"/>
        <v>1</v>
      </c>
      <c r="D21" s="23">
        <v>163.19999999999999</v>
      </c>
      <c r="E21" s="18">
        <v>5.4489999999999998</v>
      </c>
      <c r="F21" s="19">
        <f t="shared" si="1"/>
        <v>6073.6059799999994</v>
      </c>
      <c r="G21" s="19">
        <f t="shared" si="2"/>
        <v>11006.64</v>
      </c>
      <c r="H21" s="19">
        <f t="shared" si="3"/>
        <v>-4933.0340200000001</v>
      </c>
      <c r="I21" s="20">
        <f t="shared" si="4"/>
        <v>754.02</v>
      </c>
      <c r="J21" s="20">
        <v>1</v>
      </c>
    </row>
    <row r="22" spans="1:10" ht="15.6" x14ac:dyDescent="0.3">
      <c r="A22" s="15">
        <v>18</v>
      </c>
      <c r="B22" s="71">
        <v>6</v>
      </c>
      <c r="C22" s="20">
        <f t="shared" si="0"/>
        <v>1</v>
      </c>
      <c r="D22" s="23">
        <v>167.3</v>
      </c>
      <c r="E22" s="18">
        <v>5.4489999999999998</v>
      </c>
      <c r="F22" s="19">
        <f t="shared" si="1"/>
        <v>5090.6650800000007</v>
      </c>
      <c r="G22" s="19">
        <f t="shared" si="2"/>
        <v>5503.32</v>
      </c>
      <c r="H22" s="19">
        <f t="shared" si="3"/>
        <v>-412.65491999999904</v>
      </c>
      <c r="I22" s="20">
        <f t="shared" si="4"/>
        <v>749.92000000000007</v>
      </c>
      <c r="J22" s="20">
        <v>1</v>
      </c>
    </row>
    <row r="23" spans="1:10" ht="15.6" x14ac:dyDescent="0.3">
      <c r="A23" s="15">
        <v>19</v>
      </c>
      <c r="B23" s="71"/>
      <c r="C23" s="20">
        <f t="shared" si="0"/>
        <v>1</v>
      </c>
      <c r="D23" s="23">
        <v>168.3</v>
      </c>
      <c r="E23" s="18">
        <v>0</v>
      </c>
      <c r="F23" s="19">
        <f t="shared" si="1"/>
        <v>0</v>
      </c>
      <c r="G23" s="19">
        <f t="shared" si="2"/>
        <v>0</v>
      </c>
      <c r="H23" s="19">
        <f t="shared" si="3"/>
        <v>0</v>
      </c>
      <c r="I23" s="20">
        <f t="shared" si="4"/>
        <v>748.92000000000007</v>
      </c>
      <c r="J23" s="20">
        <v>1</v>
      </c>
    </row>
    <row r="24" spans="1:10" ht="15.6" x14ac:dyDescent="0.3">
      <c r="A24" s="15">
        <v>20</v>
      </c>
      <c r="B24" s="71"/>
      <c r="C24" s="20">
        <f t="shared" si="0"/>
        <v>1</v>
      </c>
      <c r="D24" s="23">
        <v>169.3</v>
      </c>
      <c r="E24" s="18">
        <v>0</v>
      </c>
      <c r="F24" s="19">
        <f t="shared" si="1"/>
        <v>0</v>
      </c>
      <c r="G24" s="19">
        <f t="shared" si="2"/>
        <v>0</v>
      </c>
      <c r="H24" s="19">
        <f t="shared" si="3"/>
        <v>0</v>
      </c>
      <c r="I24" s="20">
        <f t="shared" si="4"/>
        <v>747.92000000000007</v>
      </c>
      <c r="J24" s="20">
        <v>1</v>
      </c>
    </row>
    <row r="25" spans="1:10" ht="15.6" x14ac:dyDescent="0.3">
      <c r="A25" s="15">
        <v>21</v>
      </c>
      <c r="B25" s="71"/>
      <c r="C25" s="20">
        <f t="shared" si="0"/>
        <v>1</v>
      </c>
      <c r="D25" s="23">
        <v>167.7</v>
      </c>
      <c r="E25" s="18">
        <v>0</v>
      </c>
      <c r="F25" s="19">
        <f t="shared" si="1"/>
        <v>0</v>
      </c>
      <c r="G25" s="19">
        <f t="shared" si="2"/>
        <v>0</v>
      </c>
      <c r="H25" s="19">
        <f t="shared" si="3"/>
        <v>0</v>
      </c>
      <c r="I25" s="20">
        <f t="shared" si="4"/>
        <v>749.52</v>
      </c>
      <c r="J25" s="20">
        <v>1</v>
      </c>
    </row>
    <row r="26" spans="1:10" ht="15.6" x14ac:dyDescent="0.3">
      <c r="A26" s="15">
        <v>22</v>
      </c>
      <c r="B26" s="71"/>
      <c r="C26" s="20">
        <f t="shared" si="0"/>
        <v>1</v>
      </c>
      <c r="D26" s="23">
        <v>166.1</v>
      </c>
      <c r="E26" s="18">
        <v>0</v>
      </c>
      <c r="F26" s="19">
        <f t="shared" si="1"/>
        <v>0</v>
      </c>
      <c r="G26" s="19">
        <f t="shared" si="2"/>
        <v>0</v>
      </c>
      <c r="H26" s="19">
        <f t="shared" si="3"/>
        <v>0</v>
      </c>
      <c r="I26" s="20">
        <f t="shared" si="4"/>
        <v>751.12</v>
      </c>
      <c r="J26" s="20">
        <v>1</v>
      </c>
    </row>
    <row r="27" spans="1:10" ht="15.6" x14ac:dyDescent="0.3">
      <c r="A27" s="15">
        <v>23</v>
      </c>
      <c r="B27" s="71"/>
      <c r="C27" s="20">
        <f t="shared" si="0"/>
        <v>1</v>
      </c>
      <c r="D27" s="23">
        <v>160.69999999999999</v>
      </c>
      <c r="E27" s="18">
        <v>0</v>
      </c>
      <c r="F27" s="19">
        <f t="shared" si="1"/>
        <v>0</v>
      </c>
      <c r="G27" s="19">
        <f t="shared" si="2"/>
        <v>0</v>
      </c>
      <c r="H27" s="19">
        <f t="shared" si="3"/>
        <v>0</v>
      </c>
      <c r="I27" s="20">
        <f t="shared" si="4"/>
        <v>756.52</v>
      </c>
      <c r="J27" s="20">
        <v>1</v>
      </c>
    </row>
    <row r="28" spans="1:10" ht="15.6" x14ac:dyDescent="0.3">
      <c r="A28" s="15">
        <v>24</v>
      </c>
      <c r="B28" s="71"/>
      <c r="C28" s="20">
        <f t="shared" si="0"/>
        <v>500</v>
      </c>
      <c r="D28" s="23">
        <v>155.4</v>
      </c>
      <c r="E28" s="18">
        <v>0</v>
      </c>
      <c r="F28" s="19">
        <f t="shared" si="1"/>
        <v>0</v>
      </c>
      <c r="G28" s="19">
        <f t="shared" si="2"/>
        <v>0</v>
      </c>
      <c r="H28" s="19">
        <f t="shared" si="3"/>
        <v>0</v>
      </c>
      <c r="I28" s="20">
        <f t="shared" si="4"/>
        <v>761.82</v>
      </c>
      <c r="J28" s="20">
        <v>500</v>
      </c>
    </row>
    <row r="29" spans="1:10" ht="15.6" x14ac:dyDescent="0.3">
      <c r="A29" s="15">
        <v>25</v>
      </c>
      <c r="B29" s="71"/>
      <c r="C29" s="20">
        <f t="shared" si="0"/>
        <v>500</v>
      </c>
      <c r="D29" s="23">
        <v>159.5</v>
      </c>
      <c r="E29" s="18">
        <v>0</v>
      </c>
      <c r="F29" s="19">
        <f t="shared" si="1"/>
        <v>0</v>
      </c>
      <c r="G29" s="19">
        <f t="shared" si="2"/>
        <v>0</v>
      </c>
      <c r="H29" s="19">
        <f t="shared" si="3"/>
        <v>0</v>
      </c>
      <c r="I29" s="20">
        <f t="shared" si="4"/>
        <v>757.72</v>
      </c>
      <c r="J29" s="20">
        <v>500</v>
      </c>
    </row>
    <row r="30" spans="1:10" ht="15.6" x14ac:dyDescent="0.3">
      <c r="A30" s="15">
        <v>26</v>
      </c>
      <c r="B30" s="71"/>
      <c r="C30" s="20">
        <f t="shared" si="0"/>
        <v>500</v>
      </c>
      <c r="D30" s="23">
        <v>163.69999999999999</v>
      </c>
      <c r="E30" s="18">
        <v>0</v>
      </c>
      <c r="F30" s="19">
        <f t="shared" si="1"/>
        <v>0</v>
      </c>
      <c r="G30" s="19">
        <f t="shared" si="2"/>
        <v>0</v>
      </c>
      <c r="H30" s="19">
        <f t="shared" si="3"/>
        <v>0</v>
      </c>
      <c r="I30" s="20">
        <f t="shared" si="4"/>
        <v>753.52</v>
      </c>
      <c r="J30" s="20">
        <v>500</v>
      </c>
    </row>
    <row r="31" spans="1:10" ht="15.6" x14ac:dyDescent="0.3">
      <c r="A31" s="15">
        <v>27</v>
      </c>
      <c r="B31" s="71"/>
      <c r="C31" s="20">
        <f t="shared" si="0"/>
        <v>500</v>
      </c>
      <c r="D31" s="23">
        <v>167.2</v>
      </c>
      <c r="E31" s="18">
        <v>0</v>
      </c>
      <c r="F31" s="19">
        <f t="shared" si="1"/>
        <v>0</v>
      </c>
      <c r="G31" s="19">
        <f t="shared" si="2"/>
        <v>0</v>
      </c>
      <c r="H31" s="19">
        <f t="shared" si="3"/>
        <v>0</v>
      </c>
      <c r="I31" s="20">
        <f t="shared" si="4"/>
        <v>750.02</v>
      </c>
      <c r="J31" s="20">
        <v>500</v>
      </c>
    </row>
    <row r="32" spans="1:10" ht="15.6" x14ac:dyDescent="0.3">
      <c r="A32" s="15">
        <v>28</v>
      </c>
      <c r="B32" s="71"/>
      <c r="C32" s="20">
        <f t="shared" si="0"/>
        <v>1</v>
      </c>
      <c r="D32" s="23">
        <v>170.8</v>
      </c>
      <c r="E32" s="18">
        <v>0</v>
      </c>
      <c r="F32" s="19">
        <f t="shared" si="1"/>
        <v>0</v>
      </c>
      <c r="G32" s="19">
        <f t="shared" si="2"/>
        <v>0</v>
      </c>
      <c r="H32" s="19">
        <f t="shared" si="3"/>
        <v>0</v>
      </c>
      <c r="I32" s="20">
        <f t="shared" si="4"/>
        <v>746.42000000000007</v>
      </c>
      <c r="J32" s="20">
        <v>1</v>
      </c>
    </row>
    <row r="33" spans="1:10" ht="15.6" x14ac:dyDescent="0.3">
      <c r="A33" s="15">
        <v>29</v>
      </c>
      <c r="B33" s="71">
        <v>6</v>
      </c>
      <c r="C33" s="20">
        <f t="shared" si="0"/>
        <v>1</v>
      </c>
      <c r="D33" s="23">
        <v>171.4</v>
      </c>
      <c r="E33" s="18">
        <v>0</v>
      </c>
      <c r="F33" s="19">
        <f t="shared" si="1"/>
        <v>1034.4000000000001</v>
      </c>
      <c r="G33" s="19">
        <f t="shared" si="2"/>
        <v>5503.32</v>
      </c>
      <c r="H33" s="19">
        <f t="shared" si="3"/>
        <v>-4468.92</v>
      </c>
      <c r="I33" s="20">
        <f t="shared" si="4"/>
        <v>745.82</v>
      </c>
      <c r="J33" s="20">
        <v>1</v>
      </c>
    </row>
    <row r="34" spans="1:10" ht="15.6" x14ac:dyDescent="0.3">
      <c r="A34" s="15">
        <v>30</v>
      </c>
      <c r="B34" s="71">
        <v>12</v>
      </c>
      <c r="C34" s="20">
        <f t="shared" si="0"/>
        <v>500</v>
      </c>
      <c r="D34" s="23">
        <v>171.9</v>
      </c>
      <c r="E34" s="18">
        <v>5.4489999999999998</v>
      </c>
      <c r="F34" s="19">
        <f t="shared" si="1"/>
        <v>9399.5486799999999</v>
      </c>
      <c r="G34" s="19">
        <f t="shared" si="2"/>
        <v>11006.64</v>
      </c>
      <c r="H34" s="19">
        <f t="shared" si="3"/>
        <v>-1607.0913199999995</v>
      </c>
      <c r="I34" s="20">
        <f t="shared" si="4"/>
        <v>745.32</v>
      </c>
      <c r="J34" s="20">
        <v>500</v>
      </c>
    </row>
    <row r="35" spans="1:10" ht="15.6" x14ac:dyDescent="0.3">
      <c r="A35" s="15">
        <v>31</v>
      </c>
      <c r="B35" s="71">
        <v>12</v>
      </c>
      <c r="C35" s="20">
        <f t="shared" si="0"/>
        <v>917</v>
      </c>
      <c r="D35" s="23">
        <v>172</v>
      </c>
      <c r="E35" s="18">
        <v>5.4489999999999998</v>
      </c>
      <c r="F35" s="19">
        <f t="shared" si="1"/>
        <v>12131.97078</v>
      </c>
      <c r="G35" s="19">
        <f t="shared" si="2"/>
        <v>11006.64</v>
      </c>
      <c r="H35" s="19">
        <f t="shared" si="3"/>
        <v>1125.3307800000002</v>
      </c>
      <c r="I35" s="20">
        <f t="shared" si="4"/>
        <v>745.22</v>
      </c>
      <c r="J35" s="20">
        <v>917</v>
      </c>
    </row>
    <row r="36" spans="1:10" ht="15.6" x14ac:dyDescent="0.3">
      <c r="A36" s="15">
        <v>32</v>
      </c>
      <c r="B36" s="71">
        <v>12</v>
      </c>
      <c r="C36" s="20">
        <f t="shared" si="0"/>
        <v>935</v>
      </c>
      <c r="D36" s="23">
        <v>172.2</v>
      </c>
      <c r="E36" s="18">
        <v>5.4489999999999998</v>
      </c>
      <c r="F36" s="19">
        <f t="shared" si="1"/>
        <v>12251.198980000001</v>
      </c>
      <c r="G36" s="19">
        <f t="shared" si="2"/>
        <v>11006.64</v>
      </c>
      <c r="H36" s="19">
        <f t="shared" si="3"/>
        <v>1244.5589800000016</v>
      </c>
      <c r="I36" s="20">
        <f t="shared" si="4"/>
        <v>745.02</v>
      </c>
      <c r="J36" s="20">
        <v>935</v>
      </c>
    </row>
    <row r="37" spans="1:10" ht="15.6" x14ac:dyDescent="0.3">
      <c r="A37" s="15">
        <v>33</v>
      </c>
      <c r="B37" s="71">
        <v>12</v>
      </c>
      <c r="C37" s="20">
        <f t="shared" si="0"/>
        <v>950</v>
      </c>
      <c r="D37" s="23">
        <v>168.7</v>
      </c>
      <c r="E37" s="18">
        <v>5.4489999999999998</v>
      </c>
      <c r="F37" s="19">
        <f t="shared" si="1"/>
        <v>12326.535480000002</v>
      </c>
      <c r="G37" s="19">
        <f t="shared" si="2"/>
        <v>11006.64</v>
      </c>
      <c r="H37" s="19">
        <f t="shared" si="3"/>
        <v>1319.8954800000029</v>
      </c>
      <c r="I37" s="20">
        <f t="shared" si="4"/>
        <v>748.52</v>
      </c>
      <c r="J37" s="20">
        <v>950</v>
      </c>
    </row>
    <row r="38" spans="1:10" ht="15.6" x14ac:dyDescent="0.3">
      <c r="A38" s="15">
        <v>34</v>
      </c>
      <c r="B38" s="71">
        <v>12</v>
      </c>
      <c r="C38" s="20">
        <f t="shared" si="0"/>
        <v>1170</v>
      </c>
      <c r="D38" s="23">
        <v>165.2</v>
      </c>
      <c r="E38" s="18">
        <v>5.4489999999999998</v>
      </c>
      <c r="F38" s="19">
        <f t="shared" si="1"/>
        <v>13744.826980000002</v>
      </c>
      <c r="G38" s="19">
        <f t="shared" si="2"/>
        <v>11006.64</v>
      </c>
      <c r="H38" s="19">
        <f t="shared" si="3"/>
        <v>2738.1869800000022</v>
      </c>
      <c r="I38" s="20">
        <f t="shared" si="4"/>
        <v>752.02</v>
      </c>
      <c r="J38" s="20">
        <v>1170</v>
      </c>
    </row>
    <row r="39" spans="1:10" ht="15.6" x14ac:dyDescent="0.3">
      <c r="A39" s="15">
        <v>35</v>
      </c>
      <c r="B39" s="71">
        <v>12</v>
      </c>
      <c r="C39" s="20">
        <f t="shared" si="0"/>
        <v>1266</v>
      </c>
      <c r="D39" s="23">
        <v>166.8</v>
      </c>
      <c r="E39" s="18">
        <v>5.4489999999999998</v>
      </c>
      <c r="F39" s="19">
        <f t="shared" si="1"/>
        <v>14384.20458</v>
      </c>
      <c r="G39" s="19">
        <f t="shared" si="2"/>
        <v>11006.64</v>
      </c>
      <c r="H39" s="19">
        <f t="shared" si="3"/>
        <v>3377.5645800000002</v>
      </c>
      <c r="I39" s="20">
        <f t="shared" si="4"/>
        <v>750.42000000000007</v>
      </c>
      <c r="J39" s="20">
        <v>1266</v>
      </c>
    </row>
    <row r="40" spans="1:10" ht="15.6" x14ac:dyDescent="0.3">
      <c r="A40" s="15">
        <v>36</v>
      </c>
      <c r="B40" s="71">
        <v>12</v>
      </c>
      <c r="C40" s="20">
        <f t="shared" si="0"/>
        <v>1503.5</v>
      </c>
      <c r="D40" s="23">
        <v>168.3</v>
      </c>
      <c r="E40" s="18">
        <v>5.4489999999999998</v>
      </c>
      <c r="F40" s="19">
        <f t="shared" si="1"/>
        <v>15949.89358</v>
      </c>
      <c r="G40" s="19">
        <f t="shared" si="2"/>
        <v>11006.64</v>
      </c>
      <c r="H40" s="19">
        <f t="shared" si="3"/>
        <v>4943.2535800000005</v>
      </c>
      <c r="I40" s="20">
        <f t="shared" si="4"/>
        <v>748.92000000000007</v>
      </c>
      <c r="J40" s="20">
        <v>1503.5</v>
      </c>
    </row>
    <row r="41" spans="1:10" ht="15.6" x14ac:dyDescent="0.3">
      <c r="A41" s="15">
        <v>37</v>
      </c>
      <c r="B41" s="71">
        <v>12</v>
      </c>
      <c r="C41" s="20">
        <f t="shared" si="0"/>
        <v>1503.5</v>
      </c>
      <c r="D41" s="23">
        <v>165.5</v>
      </c>
      <c r="E41" s="18">
        <v>5.4489999999999998</v>
      </c>
      <c r="F41" s="19">
        <f t="shared" si="1"/>
        <v>15931.550780000001</v>
      </c>
      <c r="G41" s="19">
        <f t="shared" si="2"/>
        <v>11006.64</v>
      </c>
      <c r="H41" s="19">
        <f t="shared" si="3"/>
        <v>4924.910780000002</v>
      </c>
      <c r="I41" s="20">
        <f t="shared" si="4"/>
        <v>751.72</v>
      </c>
      <c r="J41" s="20">
        <v>1503.5</v>
      </c>
    </row>
    <row r="42" spans="1:10" ht="15.6" x14ac:dyDescent="0.3">
      <c r="A42" s="15">
        <v>38</v>
      </c>
      <c r="B42" s="71">
        <v>12</v>
      </c>
      <c r="C42" s="20">
        <f t="shared" si="0"/>
        <v>1266</v>
      </c>
      <c r="D42" s="23">
        <v>162.80000000000001</v>
      </c>
      <c r="E42" s="18">
        <v>5.4489999999999998</v>
      </c>
      <c r="F42" s="19">
        <f t="shared" si="1"/>
        <v>14358.000579999998</v>
      </c>
      <c r="G42" s="19">
        <f t="shared" si="2"/>
        <v>11006.64</v>
      </c>
      <c r="H42" s="19">
        <f t="shared" si="3"/>
        <v>3351.3605799999987</v>
      </c>
      <c r="I42" s="20">
        <f t="shared" si="4"/>
        <v>754.42000000000007</v>
      </c>
      <c r="J42" s="20">
        <v>1266</v>
      </c>
    </row>
    <row r="43" spans="1:10" ht="15.6" x14ac:dyDescent="0.3">
      <c r="A43" s="15">
        <v>39</v>
      </c>
      <c r="B43" s="71">
        <v>12</v>
      </c>
      <c r="C43" s="20">
        <f t="shared" si="0"/>
        <v>1266</v>
      </c>
      <c r="D43" s="23">
        <v>160.19999999999999</v>
      </c>
      <c r="E43" s="18">
        <v>5.4489999999999998</v>
      </c>
      <c r="F43" s="19">
        <f t="shared" si="1"/>
        <v>14340.967980000001</v>
      </c>
      <c r="G43" s="19">
        <f t="shared" si="2"/>
        <v>11006.64</v>
      </c>
      <c r="H43" s="19">
        <f t="shared" si="3"/>
        <v>3334.3279800000018</v>
      </c>
      <c r="I43" s="20">
        <f t="shared" si="4"/>
        <v>757.02</v>
      </c>
      <c r="J43" s="20">
        <v>1266</v>
      </c>
    </row>
    <row r="44" spans="1:10" ht="15.6" x14ac:dyDescent="0.3">
      <c r="A44" s="15">
        <v>40</v>
      </c>
      <c r="B44" s="71">
        <v>12</v>
      </c>
      <c r="C44" s="20">
        <f t="shared" si="0"/>
        <v>1266</v>
      </c>
      <c r="D44" s="23">
        <v>157.5</v>
      </c>
      <c r="E44" s="18">
        <v>5.4489999999999998</v>
      </c>
      <c r="F44" s="19">
        <f t="shared" si="1"/>
        <v>14323.280280000001</v>
      </c>
      <c r="G44" s="19">
        <f t="shared" si="2"/>
        <v>11006.64</v>
      </c>
      <c r="H44" s="19">
        <f t="shared" si="3"/>
        <v>3316.6402800000014</v>
      </c>
      <c r="I44" s="20">
        <f t="shared" si="4"/>
        <v>759.72</v>
      </c>
      <c r="J44" s="20">
        <v>1266</v>
      </c>
    </row>
    <row r="45" spans="1:10" ht="15.6" x14ac:dyDescent="0.3">
      <c r="A45" s="15">
        <v>41</v>
      </c>
      <c r="B45" s="71">
        <v>12</v>
      </c>
      <c r="C45" s="20">
        <f t="shared" si="0"/>
        <v>1266</v>
      </c>
      <c r="D45" s="23">
        <v>158.19999999999999</v>
      </c>
      <c r="E45" s="18">
        <v>5.4489999999999998</v>
      </c>
      <c r="F45" s="19">
        <f t="shared" si="1"/>
        <v>14327.865980000002</v>
      </c>
      <c r="G45" s="19">
        <f t="shared" si="2"/>
        <v>11006.64</v>
      </c>
      <c r="H45" s="19">
        <f t="shared" si="3"/>
        <v>3321.2259800000029</v>
      </c>
      <c r="I45" s="20">
        <f t="shared" si="4"/>
        <v>759.02</v>
      </c>
      <c r="J45" s="20">
        <v>1266</v>
      </c>
    </row>
    <row r="46" spans="1:10" ht="15.6" x14ac:dyDescent="0.3">
      <c r="A46" s="15">
        <v>42</v>
      </c>
      <c r="B46" s="71">
        <v>12</v>
      </c>
      <c r="C46" s="20">
        <f t="shared" si="0"/>
        <v>1024.2</v>
      </c>
      <c r="D46" s="23">
        <v>159</v>
      </c>
      <c r="E46" s="18">
        <v>5.4489999999999998</v>
      </c>
      <c r="F46" s="19">
        <f t="shared" si="1"/>
        <v>12749.074980000001</v>
      </c>
      <c r="G46" s="19">
        <f t="shared" si="2"/>
        <v>11006.64</v>
      </c>
      <c r="H46" s="19">
        <f t="shared" si="3"/>
        <v>1742.4349800000018</v>
      </c>
      <c r="I46" s="20">
        <f t="shared" si="4"/>
        <v>758.22</v>
      </c>
      <c r="J46" s="20">
        <v>1024.2</v>
      </c>
    </row>
    <row r="47" spans="1:10" ht="15.6" x14ac:dyDescent="0.3">
      <c r="A47" s="15">
        <v>43</v>
      </c>
      <c r="B47" s="71">
        <v>12</v>
      </c>
      <c r="C47" s="20">
        <f t="shared" si="0"/>
        <v>958</v>
      </c>
      <c r="D47" s="23">
        <v>156.1</v>
      </c>
      <c r="E47" s="18">
        <v>5.4489999999999998</v>
      </c>
      <c r="F47" s="19">
        <f t="shared" si="1"/>
        <v>12296.400879999999</v>
      </c>
      <c r="G47" s="19">
        <f t="shared" si="2"/>
        <v>11006.64</v>
      </c>
      <c r="H47" s="19">
        <f t="shared" si="3"/>
        <v>1289.7608799999998</v>
      </c>
      <c r="I47" s="20">
        <f t="shared" si="4"/>
        <v>761.12</v>
      </c>
      <c r="J47" s="20">
        <v>958</v>
      </c>
    </row>
    <row r="48" spans="1:10" ht="15.6" x14ac:dyDescent="0.3">
      <c r="A48" s="15">
        <v>44</v>
      </c>
      <c r="B48" s="71">
        <v>12</v>
      </c>
      <c r="C48" s="20">
        <f t="shared" si="0"/>
        <v>950</v>
      </c>
      <c r="D48" s="23">
        <v>153.30000000000001</v>
      </c>
      <c r="E48" s="18">
        <v>5.4489999999999998</v>
      </c>
      <c r="F48" s="19">
        <f t="shared" si="1"/>
        <v>12225.650079999999</v>
      </c>
      <c r="G48" s="19">
        <f t="shared" si="2"/>
        <v>11006.64</v>
      </c>
      <c r="H48" s="19">
        <f t="shared" si="3"/>
        <v>1219.01008</v>
      </c>
      <c r="I48" s="20">
        <f t="shared" si="4"/>
        <v>763.92000000000007</v>
      </c>
      <c r="J48" s="20">
        <v>950</v>
      </c>
    </row>
    <row r="49" spans="1:11" ht="15.6" x14ac:dyDescent="0.3">
      <c r="A49" s="15">
        <v>45</v>
      </c>
      <c r="B49" s="71">
        <v>12</v>
      </c>
      <c r="C49" s="20">
        <f t="shared" si="0"/>
        <v>950</v>
      </c>
      <c r="D49" s="23">
        <v>149.80000000000001</v>
      </c>
      <c r="E49" s="18">
        <v>5.4489999999999998</v>
      </c>
      <c r="F49" s="19">
        <f t="shared" si="1"/>
        <v>12202.721579999999</v>
      </c>
      <c r="G49" s="19">
        <f t="shared" si="2"/>
        <v>11006.64</v>
      </c>
      <c r="H49" s="19">
        <f t="shared" si="3"/>
        <v>1196.08158</v>
      </c>
      <c r="I49" s="20">
        <f t="shared" si="4"/>
        <v>767.42000000000007</v>
      </c>
      <c r="J49" s="20">
        <v>950</v>
      </c>
    </row>
    <row r="50" spans="1:11" ht="15.6" x14ac:dyDescent="0.3">
      <c r="A50" s="15">
        <v>46</v>
      </c>
      <c r="B50" s="71">
        <v>12</v>
      </c>
      <c r="C50" s="20">
        <f t="shared" si="0"/>
        <v>938</v>
      </c>
      <c r="D50" s="23">
        <v>146.19999999999999</v>
      </c>
      <c r="E50" s="18">
        <v>5.4489999999999998</v>
      </c>
      <c r="F50" s="19">
        <f t="shared" si="1"/>
        <v>12100.525980000002</v>
      </c>
      <c r="G50" s="19">
        <f t="shared" si="2"/>
        <v>11006.64</v>
      </c>
      <c r="H50" s="19">
        <f t="shared" si="3"/>
        <v>1093.8859800000027</v>
      </c>
      <c r="I50" s="20">
        <f t="shared" si="4"/>
        <v>771.02</v>
      </c>
      <c r="J50" s="20">
        <v>938</v>
      </c>
    </row>
    <row r="51" spans="1:11" ht="15.6" x14ac:dyDescent="0.3">
      <c r="A51" s="15">
        <v>47</v>
      </c>
      <c r="B51" s="71">
        <v>12</v>
      </c>
      <c r="C51" s="20">
        <f t="shared" si="0"/>
        <v>938</v>
      </c>
      <c r="D51" s="23">
        <v>142</v>
      </c>
      <c r="E51" s="18">
        <v>5.4489999999999998</v>
      </c>
      <c r="F51" s="19">
        <f t="shared" si="1"/>
        <v>12073.011780000001</v>
      </c>
      <c r="G51" s="19">
        <f t="shared" si="2"/>
        <v>11006.64</v>
      </c>
      <c r="H51" s="19">
        <f t="shared" si="3"/>
        <v>1066.3717800000013</v>
      </c>
      <c r="I51" s="20">
        <f t="shared" si="4"/>
        <v>775.22</v>
      </c>
      <c r="J51" s="20">
        <v>938</v>
      </c>
    </row>
    <row r="52" spans="1:11" ht="15.6" x14ac:dyDescent="0.3">
      <c r="A52" s="15">
        <v>48</v>
      </c>
      <c r="B52" s="71">
        <v>12</v>
      </c>
      <c r="C52" s="20">
        <f t="shared" si="0"/>
        <v>935</v>
      </c>
      <c r="D52" s="23">
        <v>137.69999999999999</v>
      </c>
      <c r="E52" s="18">
        <v>5.4489999999999998</v>
      </c>
      <c r="F52" s="19">
        <f t="shared" si="1"/>
        <v>12025.189480000001</v>
      </c>
      <c r="G52" s="19">
        <f t="shared" si="2"/>
        <v>11006.64</v>
      </c>
      <c r="H52" s="19">
        <f t="shared" si="3"/>
        <v>1018.5494800000015</v>
      </c>
      <c r="I52" s="20">
        <f t="shared" si="4"/>
        <v>779.52</v>
      </c>
      <c r="J52" s="20">
        <v>935</v>
      </c>
    </row>
    <row r="53" spans="1:11" ht="16.2" thickBot="1" x14ac:dyDescent="0.35">
      <c r="A53" s="25" t="s">
        <v>10</v>
      </c>
      <c r="B53" s="26"/>
      <c r="C53" s="26"/>
      <c r="D53" s="26"/>
      <c r="E53" s="27">
        <f>SUM(E5:E52)</f>
        <v>179.81700000000009</v>
      </c>
      <c r="F53" s="28">
        <f>SUM(F5:F52)</f>
        <v>450622.23033999989</v>
      </c>
      <c r="G53" s="29">
        <f>SUM(G5:G52)</f>
        <v>407245.68000000034</v>
      </c>
      <c r="H53" s="30">
        <f>F53-G53</f>
        <v>43376.55033999955</v>
      </c>
      <c r="I53" s="31"/>
      <c r="J53" s="20"/>
    </row>
    <row r="54" spans="1:11" ht="16.2" thickTop="1" x14ac:dyDescent="0.3">
      <c r="A54" s="33"/>
      <c r="B54" s="34"/>
      <c r="C54" s="34"/>
      <c r="D54" s="34"/>
      <c r="E54" s="35"/>
      <c r="F54" s="36"/>
      <c r="G54" s="37"/>
      <c r="H54" s="38"/>
      <c r="I54" s="39"/>
      <c r="J54" s="40"/>
    </row>
    <row r="55" spans="1:11" ht="15.6" x14ac:dyDescent="0.3">
      <c r="A55" s="89" t="s">
        <v>32</v>
      </c>
      <c r="B55" s="90"/>
      <c r="C55" s="90"/>
      <c r="D55" s="90"/>
      <c r="E55" s="90"/>
      <c r="F55" s="90"/>
      <c r="G55" s="90"/>
      <c r="H55" s="90"/>
    </row>
    <row r="56" spans="1:11" ht="15.6" x14ac:dyDescent="0.3">
      <c r="A56" s="1"/>
      <c r="B56" s="72" t="s">
        <v>127</v>
      </c>
      <c r="C56" s="72"/>
      <c r="D56" s="72"/>
      <c r="E56" s="72"/>
      <c r="F56" s="72"/>
      <c r="G56" s="72"/>
      <c r="H56" s="72"/>
    </row>
    <row r="57" spans="1:11" ht="15.6" x14ac:dyDescent="0.3">
      <c r="A57" s="1"/>
      <c r="B57" s="91" t="s">
        <v>128</v>
      </c>
      <c r="C57" s="91"/>
      <c r="D57" s="1" t="s">
        <v>129</v>
      </c>
      <c r="E57" s="2"/>
      <c r="F57" s="2"/>
      <c r="G57" s="2"/>
      <c r="H57" s="1"/>
    </row>
    <row r="58" spans="1:11" ht="15.6" x14ac:dyDescent="0.3">
      <c r="A58" s="1"/>
      <c r="B58" s="45"/>
      <c r="C58" s="1"/>
      <c r="D58" s="1" t="s">
        <v>130</v>
      </c>
      <c r="E58" s="2"/>
      <c r="F58" s="2"/>
      <c r="G58" s="2"/>
      <c r="H58" s="1"/>
    </row>
    <row r="59" spans="1:11" ht="15.6" x14ac:dyDescent="0.3">
      <c r="B59" s="89" t="s">
        <v>126</v>
      </c>
      <c r="C59" s="89"/>
      <c r="D59" s="89"/>
      <c r="E59" s="2"/>
      <c r="F59" s="2"/>
      <c r="G59" s="2"/>
      <c r="H59" s="1"/>
      <c r="J59" s="46"/>
      <c r="K59" s="46"/>
    </row>
    <row r="60" spans="1:11" ht="15.6" x14ac:dyDescent="0.3">
      <c r="B60" s="45"/>
      <c r="C60" s="1"/>
      <c r="D60" s="1"/>
      <c r="E60" s="2"/>
      <c r="F60" s="2"/>
      <c r="G60" s="2"/>
      <c r="H60" s="1"/>
    </row>
    <row r="61" spans="1:11" ht="15.6" x14ac:dyDescent="0.3">
      <c r="B61" s="89"/>
      <c r="C61" s="89"/>
      <c r="D61" s="89"/>
      <c r="E61" s="89"/>
      <c r="F61" s="89"/>
      <c r="G61" s="89"/>
      <c r="H61" s="89"/>
      <c r="I61" s="89"/>
    </row>
  </sheetData>
  <mergeCells count="5">
    <mergeCell ref="A3:B3"/>
    <mergeCell ref="A55:H55"/>
    <mergeCell ref="B61:I61"/>
    <mergeCell ref="B57:C57"/>
    <mergeCell ref="B59:D59"/>
  </mergeCells>
  <conditionalFormatting sqref="F5:F52">
    <cfRule type="expression" priority="1" stopIfTrue="1">
      <formula>-1</formula>
    </cfRule>
  </conditionalFormatting>
  <conditionalFormatting sqref="A53:I54">
    <cfRule type="colorScale" priority="2">
      <colorScale>
        <cfvo type="min"/>
        <cfvo type="percent" val="100"/>
        <color rgb="FFFF7128"/>
        <color rgb="FFFFEF9C"/>
      </colorScale>
    </cfRule>
  </conditionalFormatting>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N61"/>
  <sheetViews>
    <sheetView topLeftCell="A5" workbookViewId="0">
      <selection activeCell="D57" sqref="D57"/>
    </sheetView>
  </sheetViews>
  <sheetFormatPr defaultRowHeight="14.4" x14ac:dyDescent="0.3"/>
  <cols>
    <col min="2" max="2" width="11.88671875" customWidth="1"/>
    <col min="3" max="3" width="12.6640625" customWidth="1"/>
    <col min="4" max="4" width="13.44140625" customWidth="1"/>
    <col min="5" max="5" width="13.33203125" customWidth="1"/>
    <col min="6" max="6" width="15" style="50" customWidth="1"/>
    <col min="7" max="7" width="13.44140625" style="50" customWidth="1"/>
    <col min="8" max="8" width="15" style="50" customWidth="1"/>
    <col min="9" max="9" width="13.5546875" customWidth="1"/>
    <col min="10" max="10" width="12.88671875" customWidth="1"/>
    <col min="258" max="258" width="11.88671875" customWidth="1"/>
    <col min="259" max="259" width="12.6640625" customWidth="1"/>
    <col min="260" max="260" width="13.44140625" customWidth="1"/>
    <col min="261" max="261" width="13.33203125" customWidth="1"/>
    <col min="262" max="262" width="15" customWidth="1"/>
    <col min="263" max="263" width="13.44140625" customWidth="1"/>
    <col min="264" max="264" width="15" customWidth="1"/>
    <col min="265" max="265" width="13.5546875" customWidth="1"/>
    <col min="266" max="266" width="12.88671875" customWidth="1"/>
    <col min="514" max="514" width="11.88671875" customWidth="1"/>
    <col min="515" max="515" width="12.6640625" customWidth="1"/>
    <col min="516" max="516" width="13.44140625" customWidth="1"/>
    <col min="517" max="517" width="13.33203125" customWidth="1"/>
    <col min="518" max="518" width="15" customWidth="1"/>
    <col min="519" max="519" width="13.44140625" customWidth="1"/>
    <col min="520" max="520" width="15" customWidth="1"/>
    <col min="521" max="521" width="13.5546875" customWidth="1"/>
    <col min="522" max="522" width="12.88671875" customWidth="1"/>
    <col min="770" max="770" width="11.88671875" customWidth="1"/>
    <col min="771" max="771" width="12.6640625" customWidth="1"/>
    <col min="772" max="772" width="13.44140625" customWidth="1"/>
    <col min="773" max="773" width="13.33203125" customWidth="1"/>
    <col min="774" max="774" width="15" customWidth="1"/>
    <col min="775" max="775" width="13.44140625" customWidth="1"/>
    <col min="776" max="776" width="15" customWidth="1"/>
    <col min="777" max="777" width="13.5546875" customWidth="1"/>
    <col min="778" max="778" width="12.88671875" customWidth="1"/>
    <col min="1026" max="1026" width="11.88671875" customWidth="1"/>
    <col min="1027" max="1027" width="12.6640625" customWidth="1"/>
    <col min="1028" max="1028" width="13.44140625" customWidth="1"/>
    <col min="1029" max="1029" width="13.33203125" customWidth="1"/>
    <col min="1030" max="1030" width="15" customWidth="1"/>
    <col min="1031" max="1031" width="13.44140625" customWidth="1"/>
    <col min="1032" max="1032" width="15" customWidth="1"/>
    <col min="1033" max="1033" width="13.5546875" customWidth="1"/>
    <col min="1034" max="1034" width="12.88671875" customWidth="1"/>
    <col min="1282" max="1282" width="11.88671875" customWidth="1"/>
    <col min="1283" max="1283" width="12.6640625" customWidth="1"/>
    <col min="1284" max="1284" width="13.44140625" customWidth="1"/>
    <col min="1285" max="1285" width="13.33203125" customWidth="1"/>
    <col min="1286" max="1286" width="15" customWidth="1"/>
    <col min="1287" max="1287" width="13.44140625" customWidth="1"/>
    <col min="1288" max="1288" width="15" customWidth="1"/>
    <col min="1289" max="1289" width="13.5546875" customWidth="1"/>
    <col min="1290" max="1290" width="12.88671875" customWidth="1"/>
    <col min="1538" max="1538" width="11.88671875" customWidth="1"/>
    <col min="1539" max="1539" width="12.6640625" customWidth="1"/>
    <col min="1540" max="1540" width="13.44140625" customWidth="1"/>
    <col min="1541" max="1541" width="13.33203125" customWidth="1"/>
    <col min="1542" max="1542" width="15" customWidth="1"/>
    <col min="1543" max="1543" width="13.44140625" customWidth="1"/>
    <col min="1544" max="1544" width="15" customWidth="1"/>
    <col min="1545" max="1545" width="13.5546875" customWidth="1"/>
    <col min="1546" max="1546" width="12.88671875" customWidth="1"/>
    <col min="1794" max="1794" width="11.88671875" customWidth="1"/>
    <col min="1795" max="1795" width="12.6640625" customWidth="1"/>
    <col min="1796" max="1796" width="13.44140625" customWidth="1"/>
    <col min="1797" max="1797" width="13.33203125" customWidth="1"/>
    <col min="1798" max="1798" width="15" customWidth="1"/>
    <col min="1799" max="1799" width="13.44140625" customWidth="1"/>
    <col min="1800" max="1800" width="15" customWidth="1"/>
    <col min="1801" max="1801" width="13.5546875" customWidth="1"/>
    <col min="1802" max="1802" width="12.88671875" customWidth="1"/>
    <col min="2050" max="2050" width="11.88671875" customWidth="1"/>
    <col min="2051" max="2051" width="12.6640625" customWidth="1"/>
    <col min="2052" max="2052" width="13.44140625" customWidth="1"/>
    <col min="2053" max="2053" width="13.33203125" customWidth="1"/>
    <col min="2054" max="2054" width="15" customWidth="1"/>
    <col min="2055" max="2055" width="13.44140625" customWidth="1"/>
    <col min="2056" max="2056" width="15" customWidth="1"/>
    <col min="2057" max="2057" width="13.5546875" customWidth="1"/>
    <col min="2058" max="2058" width="12.88671875" customWidth="1"/>
    <col min="2306" max="2306" width="11.88671875" customWidth="1"/>
    <col min="2307" max="2307" width="12.6640625" customWidth="1"/>
    <col min="2308" max="2308" width="13.44140625" customWidth="1"/>
    <col min="2309" max="2309" width="13.33203125" customWidth="1"/>
    <col min="2310" max="2310" width="15" customWidth="1"/>
    <col min="2311" max="2311" width="13.44140625" customWidth="1"/>
    <col min="2312" max="2312" width="15" customWidth="1"/>
    <col min="2313" max="2313" width="13.5546875" customWidth="1"/>
    <col min="2314" max="2314" width="12.88671875" customWidth="1"/>
    <col min="2562" max="2562" width="11.88671875" customWidth="1"/>
    <col min="2563" max="2563" width="12.6640625" customWidth="1"/>
    <col min="2564" max="2564" width="13.44140625" customWidth="1"/>
    <col min="2565" max="2565" width="13.33203125" customWidth="1"/>
    <col min="2566" max="2566" width="15" customWidth="1"/>
    <col min="2567" max="2567" width="13.44140625" customWidth="1"/>
    <col min="2568" max="2568" width="15" customWidth="1"/>
    <col min="2569" max="2569" width="13.5546875" customWidth="1"/>
    <col min="2570" max="2570" width="12.88671875" customWidth="1"/>
    <col min="2818" max="2818" width="11.88671875" customWidth="1"/>
    <col min="2819" max="2819" width="12.6640625" customWidth="1"/>
    <col min="2820" max="2820" width="13.44140625" customWidth="1"/>
    <col min="2821" max="2821" width="13.33203125" customWidth="1"/>
    <col min="2822" max="2822" width="15" customWidth="1"/>
    <col min="2823" max="2823" width="13.44140625" customWidth="1"/>
    <col min="2824" max="2824" width="15" customWidth="1"/>
    <col min="2825" max="2825" width="13.5546875" customWidth="1"/>
    <col min="2826" max="2826" width="12.88671875" customWidth="1"/>
    <col min="3074" max="3074" width="11.88671875" customWidth="1"/>
    <col min="3075" max="3075" width="12.6640625" customWidth="1"/>
    <col min="3076" max="3076" width="13.44140625" customWidth="1"/>
    <col min="3077" max="3077" width="13.33203125" customWidth="1"/>
    <col min="3078" max="3078" width="15" customWidth="1"/>
    <col min="3079" max="3079" width="13.44140625" customWidth="1"/>
    <col min="3080" max="3080" width="15" customWidth="1"/>
    <col min="3081" max="3081" width="13.5546875" customWidth="1"/>
    <col min="3082" max="3082" width="12.88671875" customWidth="1"/>
    <col min="3330" max="3330" width="11.88671875" customWidth="1"/>
    <col min="3331" max="3331" width="12.6640625" customWidth="1"/>
    <col min="3332" max="3332" width="13.44140625" customWidth="1"/>
    <col min="3333" max="3333" width="13.33203125" customWidth="1"/>
    <col min="3334" max="3334" width="15" customWidth="1"/>
    <col min="3335" max="3335" width="13.44140625" customWidth="1"/>
    <col min="3336" max="3336" width="15" customWidth="1"/>
    <col min="3337" max="3337" width="13.5546875" customWidth="1"/>
    <col min="3338" max="3338" width="12.88671875" customWidth="1"/>
    <col min="3586" max="3586" width="11.88671875" customWidth="1"/>
    <col min="3587" max="3587" width="12.6640625" customWidth="1"/>
    <col min="3588" max="3588" width="13.44140625" customWidth="1"/>
    <col min="3589" max="3589" width="13.33203125" customWidth="1"/>
    <col min="3590" max="3590" width="15" customWidth="1"/>
    <col min="3591" max="3591" width="13.44140625" customWidth="1"/>
    <col min="3592" max="3592" width="15" customWidth="1"/>
    <col min="3593" max="3593" width="13.5546875" customWidth="1"/>
    <col min="3594" max="3594" width="12.88671875" customWidth="1"/>
    <col min="3842" max="3842" width="11.88671875" customWidth="1"/>
    <col min="3843" max="3843" width="12.6640625" customWidth="1"/>
    <col min="3844" max="3844" width="13.44140625" customWidth="1"/>
    <col min="3845" max="3845" width="13.33203125" customWidth="1"/>
    <col min="3846" max="3846" width="15" customWidth="1"/>
    <col min="3847" max="3847" width="13.44140625" customWidth="1"/>
    <col min="3848" max="3848" width="15" customWidth="1"/>
    <col min="3849" max="3849" width="13.5546875" customWidth="1"/>
    <col min="3850" max="3850" width="12.88671875" customWidth="1"/>
    <col min="4098" max="4098" width="11.88671875" customWidth="1"/>
    <col min="4099" max="4099" width="12.6640625" customWidth="1"/>
    <col min="4100" max="4100" width="13.44140625" customWidth="1"/>
    <col min="4101" max="4101" width="13.33203125" customWidth="1"/>
    <col min="4102" max="4102" width="15" customWidth="1"/>
    <col min="4103" max="4103" width="13.44140625" customWidth="1"/>
    <col min="4104" max="4104" width="15" customWidth="1"/>
    <col min="4105" max="4105" width="13.5546875" customWidth="1"/>
    <col min="4106" max="4106" width="12.88671875" customWidth="1"/>
    <col min="4354" max="4354" width="11.88671875" customWidth="1"/>
    <col min="4355" max="4355" width="12.6640625" customWidth="1"/>
    <col min="4356" max="4356" width="13.44140625" customWidth="1"/>
    <col min="4357" max="4357" width="13.33203125" customWidth="1"/>
    <col min="4358" max="4358" width="15" customWidth="1"/>
    <col min="4359" max="4359" width="13.44140625" customWidth="1"/>
    <col min="4360" max="4360" width="15" customWidth="1"/>
    <col min="4361" max="4361" width="13.5546875" customWidth="1"/>
    <col min="4362" max="4362" width="12.88671875" customWidth="1"/>
    <col min="4610" max="4610" width="11.88671875" customWidth="1"/>
    <col min="4611" max="4611" width="12.6640625" customWidth="1"/>
    <col min="4612" max="4612" width="13.44140625" customWidth="1"/>
    <col min="4613" max="4613" width="13.33203125" customWidth="1"/>
    <col min="4614" max="4614" width="15" customWidth="1"/>
    <col min="4615" max="4615" width="13.44140625" customWidth="1"/>
    <col min="4616" max="4616" width="15" customWidth="1"/>
    <col min="4617" max="4617" width="13.5546875" customWidth="1"/>
    <col min="4618" max="4618" width="12.88671875" customWidth="1"/>
    <col min="4866" max="4866" width="11.88671875" customWidth="1"/>
    <col min="4867" max="4867" width="12.6640625" customWidth="1"/>
    <col min="4868" max="4868" width="13.44140625" customWidth="1"/>
    <col min="4869" max="4869" width="13.33203125" customWidth="1"/>
    <col min="4870" max="4870" width="15" customWidth="1"/>
    <col min="4871" max="4871" width="13.44140625" customWidth="1"/>
    <col min="4872" max="4872" width="15" customWidth="1"/>
    <col min="4873" max="4873" width="13.5546875" customWidth="1"/>
    <col min="4874" max="4874" width="12.88671875" customWidth="1"/>
    <col min="5122" max="5122" width="11.88671875" customWidth="1"/>
    <col min="5123" max="5123" width="12.6640625" customWidth="1"/>
    <col min="5124" max="5124" width="13.44140625" customWidth="1"/>
    <col min="5125" max="5125" width="13.33203125" customWidth="1"/>
    <col min="5126" max="5126" width="15" customWidth="1"/>
    <col min="5127" max="5127" width="13.44140625" customWidth="1"/>
    <col min="5128" max="5128" width="15" customWidth="1"/>
    <col min="5129" max="5129" width="13.5546875" customWidth="1"/>
    <col min="5130" max="5130" width="12.88671875" customWidth="1"/>
    <col min="5378" max="5378" width="11.88671875" customWidth="1"/>
    <col min="5379" max="5379" width="12.6640625" customWidth="1"/>
    <col min="5380" max="5380" width="13.44140625" customWidth="1"/>
    <col min="5381" max="5381" width="13.33203125" customWidth="1"/>
    <col min="5382" max="5382" width="15" customWidth="1"/>
    <col min="5383" max="5383" width="13.44140625" customWidth="1"/>
    <col min="5384" max="5384" width="15" customWidth="1"/>
    <col min="5385" max="5385" width="13.5546875" customWidth="1"/>
    <col min="5386" max="5386" width="12.88671875" customWidth="1"/>
    <col min="5634" max="5634" width="11.88671875" customWidth="1"/>
    <col min="5635" max="5635" width="12.6640625" customWidth="1"/>
    <col min="5636" max="5636" width="13.44140625" customWidth="1"/>
    <col min="5637" max="5637" width="13.33203125" customWidth="1"/>
    <col min="5638" max="5638" width="15" customWidth="1"/>
    <col min="5639" max="5639" width="13.44140625" customWidth="1"/>
    <col min="5640" max="5640" width="15" customWidth="1"/>
    <col min="5641" max="5641" width="13.5546875" customWidth="1"/>
    <col min="5642" max="5642" width="12.88671875" customWidth="1"/>
    <col min="5890" max="5890" width="11.88671875" customWidth="1"/>
    <col min="5891" max="5891" width="12.6640625" customWidth="1"/>
    <col min="5892" max="5892" width="13.44140625" customWidth="1"/>
    <col min="5893" max="5893" width="13.33203125" customWidth="1"/>
    <col min="5894" max="5894" width="15" customWidth="1"/>
    <col min="5895" max="5895" width="13.44140625" customWidth="1"/>
    <col min="5896" max="5896" width="15" customWidth="1"/>
    <col min="5897" max="5897" width="13.5546875" customWidth="1"/>
    <col min="5898" max="5898" width="12.88671875" customWidth="1"/>
    <col min="6146" max="6146" width="11.88671875" customWidth="1"/>
    <col min="6147" max="6147" width="12.6640625" customWidth="1"/>
    <col min="6148" max="6148" width="13.44140625" customWidth="1"/>
    <col min="6149" max="6149" width="13.33203125" customWidth="1"/>
    <col min="6150" max="6150" width="15" customWidth="1"/>
    <col min="6151" max="6151" width="13.44140625" customWidth="1"/>
    <col min="6152" max="6152" width="15" customWidth="1"/>
    <col min="6153" max="6153" width="13.5546875" customWidth="1"/>
    <col min="6154" max="6154" width="12.88671875" customWidth="1"/>
    <col min="6402" max="6402" width="11.88671875" customWidth="1"/>
    <col min="6403" max="6403" width="12.6640625" customWidth="1"/>
    <col min="6404" max="6404" width="13.44140625" customWidth="1"/>
    <col min="6405" max="6405" width="13.33203125" customWidth="1"/>
    <col min="6406" max="6406" width="15" customWidth="1"/>
    <col min="6407" max="6407" width="13.44140625" customWidth="1"/>
    <col min="6408" max="6408" width="15" customWidth="1"/>
    <col min="6409" max="6409" width="13.5546875" customWidth="1"/>
    <col min="6410" max="6410" width="12.88671875" customWidth="1"/>
    <col min="6658" max="6658" width="11.88671875" customWidth="1"/>
    <col min="6659" max="6659" width="12.6640625" customWidth="1"/>
    <col min="6660" max="6660" width="13.44140625" customWidth="1"/>
    <col min="6661" max="6661" width="13.33203125" customWidth="1"/>
    <col min="6662" max="6662" width="15" customWidth="1"/>
    <col min="6663" max="6663" width="13.44140625" customWidth="1"/>
    <col min="6664" max="6664" width="15" customWidth="1"/>
    <col min="6665" max="6665" width="13.5546875" customWidth="1"/>
    <col min="6666" max="6666" width="12.88671875" customWidth="1"/>
    <col min="6914" max="6914" width="11.88671875" customWidth="1"/>
    <col min="6915" max="6915" width="12.6640625" customWidth="1"/>
    <col min="6916" max="6916" width="13.44140625" customWidth="1"/>
    <col min="6917" max="6917" width="13.33203125" customWidth="1"/>
    <col min="6918" max="6918" width="15" customWidth="1"/>
    <col min="6919" max="6919" width="13.44140625" customWidth="1"/>
    <col min="6920" max="6920" width="15" customWidth="1"/>
    <col min="6921" max="6921" width="13.5546875" customWidth="1"/>
    <col min="6922" max="6922" width="12.88671875" customWidth="1"/>
    <col min="7170" max="7170" width="11.88671875" customWidth="1"/>
    <col min="7171" max="7171" width="12.6640625" customWidth="1"/>
    <col min="7172" max="7172" width="13.44140625" customWidth="1"/>
    <col min="7173" max="7173" width="13.33203125" customWidth="1"/>
    <col min="7174" max="7174" width="15" customWidth="1"/>
    <col min="7175" max="7175" width="13.44140625" customWidth="1"/>
    <col min="7176" max="7176" width="15" customWidth="1"/>
    <col min="7177" max="7177" width="13.5546875" customWidth="1"/>
    <col min="7178" max="7178" width="12.88671875" customWidth="1"/>
    <col min="7426" max="7426" width="11.88671875" customWidth="1"/>
    <col min="7427" max="7427" width="12.6640625" customWidth="1"/>
    <col min="7428" max="7428" width="13.44140625" customWidth="1"/>
    <col min="7429" max="7429" width="13.33203125" customWidth="1"/>
    <col min="7430" max="7430" width="15" customWidth="1"/>
    <col min="7431" max="7431" width="13.44140625" customWidth="1"/>
    <col min="7432" max="7432" width="15" customWidth="1"/>
    <col min="7433" max="7433" width="13.5546875" customWidth="1"/>
    <col min="7434" max="7434" width="12.88671875" customWidth="1"/>
    <col min="7682" max="7682" width="11.88671875" customWidth="1"/>
    <col min="7683" max="7683" width="12.6640625" customWidth="1"/>
    <col min="7684" max="7684" width="13.44140625" customWidth="1"/>
    <col min="7685" max="7685" width="13.33203125" customWidth="1"/>
    <col min="7686" max="7686" width="15" customWidth="1"/>
    <col min="7687" max="7687" width="13.44140625" customWidth="1"/>
    <col min="7688" max="7688" width="15" customWidth="1"/>
    <col min="7689" max="7689" width="13.5546875" customWidth="1"/>
    <col min="7690" max="7690" width="12.88671875" customWidth="1"/>
    <col min="7938" max="7938" width="11.88671875" customWidth="1"/>
    <col min="7939" max="7939" width="12.6640625" customWidth="1"/>
    <col min="7940" max="7940" width="13.44140625" customWidth="1"/>
    <col min="7941" max="7941" width="13.33203125" customWidth="1"/>
    <col min="7942" max="7942" width="15" customWidth="1"/>
    <col min="7943" max="7943" width="13.44140625" customWidth="1"/>
    <col min="7944" max="7944" width="15" customWidth="1"/>
    <col min="7945" max="7945" width="13.5546875" customWidth="1"/>
    <col min="7946" max="7946" width="12.88671875" customWidth="1"/>
    <col min="8194" max="8194" width="11.88671875" customWidth="1"/>
    <col min="8195" max="8195" width="12.6640625" customWidth="1"/>
    <col min="8196" max="8196" width="13.44140625" customWidth="1"/>
    <col min="8197" max="8197" width="13.33203125" customWidth="1"/>
    <col min="8198" max="8198" width="15" customWidth="1"/>
    <col min="8199" max="8199" width="13.44140625" customWidth="1"/>
    <col min="8200" max="8200" width="15" customWidth="1"/>
    <col min="8201" max="8201" width="13.5546875" customWidth="1"/>
    <col min="8202" max="8202" width="12.88671875" customWidth="1"/>
    <col min="8450" max="8450" width="11.88671875" customWidth="1"/>
    <col min="8451" max="8451" width="12.6640625" customWidth="1"/>
    <col min="8452" max="8452" width="13.44140625" customWidth="1"/>
    <col min="8453" max="8453" width="13.33203125" customWidth="1"/>
    <col min="8454" max="8454" width="15" customWidth="1"/>
    <col min="8455" max="8455" width="13.44140625" customWidth="1"/>
    <col min="8456" max="8456" width="15" customWidth="1"/>
    <col min="8457" max="8457" width="13.5546875" customWidth="1"/>
    <col min="8458" max="8458" width="12.88671875" customWidth="1"/>
    <col min="8706" max="8706" width="11.88671875" customWidth="1"/>
    <col min="8707" max="8707" width="12.6640625" customWidth="1"/>
    <col min="8708" max="8708" width="13.44140625" customWidth="1"/>
    <col min="8709" max="8709" width="13.33203125" customWidth="1"/>
    <col min="8710" max="8710" width="15" customWidth="1"/>
    <col min="8711" max="8711" width="13.44140625" customWidth="1"/>
    <col min="8712" max="8712" width="15" customWidth="1"/>
    <col min="8713" max="8713" width="13.5546875" customWidth="1"/>
    <col min="8714" max="8714" width="12.88671875" customWidth="1"/>
    <col min="8962" max="8962" width="11.88671875" customWidth="1"/>
    <col min="8963" max="8963" width="12.6640625" customWidth="1"/>
    <col min="8964" max="8964" width="13.44140625" customWidth="1"/>
    <col min="8965" max="8965" width="13.33203125" customWidth="1"/>
    <col min="8966" max="8966" width="15" customWidth="1"/>
    <col min="8967" max="8967" width="13.44140625" customWidth="1"/>
    <col min="8968" max="8968" width="15" customWidth="1"/>
    <col min="8969" max="8969" width="13.5546875" customWidth="1"/>
    <col min="8970" max="8970" width="12.88671875" customWidth="1"/>
    <col min="9218" max="9218" width="11.88671875" customWidth="1"/>
    <col min="9219" max="9219" width="12.6640625" customWidth="1"/>
    <col min="9220" max="9220" width="13.44140625" customWidth="1"/>
    <col min="9221" max="9221" width="13.33203125" customWidth="1"/>
    <col min="9222" max="9222" width="15" customWidth="1"/>
    <col min="9223" max="9223" width="13.44140625" customWidth="1"/>
    <col min="9224" max="9224" width="15" customWidth="1"/>
    <col min="9225" max="9225" width="13.5546875" customWidth="1"/>
    <col min="9226" max="9226" width="12.88671875" customWidth="1"/>
    <col min="9474" max="9474" width="11.88671875" customWidth="1"/>
    <col min="9475" max="9475" width="12.6640625" customWidth="1"/>
    <col min="9476" max="9476" width="13.44140625" customWidth="1"/>
    <col min="9477" max="9477" width="13.33203125" customWidth="1"/>
    <col min="9478" max="9478" width="15" customWidth="1"/>
    <col min="9479" max="9479" width="13.44140625" customWidth="1"/>
    <col min="9480" max="9480" width="15" customWidth="1"/>
    <col min="9481" max="9481" width="13.5546875" customWidth="1"/>
    <col min="9482" max="9482" width="12.88671875" customWidth="1"/>
    <col min="9730" max="9730" width="11.88671875" customWidth="1"/>
    <col min="9731" max="9731" width="12.6640625" customWidth="1"/>
    <col min="9732" max="9732" width="13.44140625" customWidth="1"/>
    <col min="9733" max="9733" width="13.33203125" customWidth="1"/>
    <col min="9734" max="9734" width="15" customWidth="1"/>
    <col min="9735" max="9735" width="13.44140625" customWidth="1"/>
    <col min="9736" max="9736" width="15" customWidth="1"/>
    <col min="9737" max="9737" width="13.5546875" customWidth="1"/>
    <col min="9738" max="9738" width="12.88671875" customWidth="1"/>
    <col min="9986" max="9986" width="11.88671875" customWidth="1"/>
    <col min="9987" max="9987" width="12.6640625" customWidth="1"/>
    <col min="9988" max="9988" width="13.44140625" customWidth="1"/>
    <col min="9989" max="9989" width="13.33203125" customWidth="1"/>
    <col min="9990" max="9990" width="15" customWidth="1"/>
    <col min="9991" max="9991" width="13.44140625" customWidth="1"/>
    <col min="9992" max="9992" width="15" customWidth="1"/>
    <col min="9993" max="9993" width="13.5546875" customWidth="1"/>
    <col min="9994" max="9994" width="12.88671875" customWidth="1"/>
    <col min="10242" max="10242" width="11.88671875" customWidth="1"/>
    <col min="10243" max="10243" width="12.6640625" customWidth="1"/>
    <col min="10244" max="10244" width="13.44140625" customWidth="1"/>
    <col min="10245" max="10245" width="13.33203125" customWidth="1"/>
    <col min="10246" max="10246" width="15" customWidth="1"/>
    <col min="10247" max="10247" width="13.44140625" customWidth="1"/>
    <col min="10248" max="10248" width="15" customWidth="1"/>
    <col min="10249" max="10249" width="13.5546875" customWidth="1"/>
    <col min="10250" max="10250" width="12.88671875" customWidth="1"/>
    <col min="10498" max="10498" width="11.88671875" customWidth="1"/>
    <col min="10499" max="10499" width="12.6640625" customWidth="1"/>
    <col min="10500" max="10500" width="13.44140625" customWidth="1"/>
    <col min="10501" max="10501" width="13.33203125" customWidth="1"/>
    <col min="10502" max="10502" width="15" customWidth="1"/>
    <col min="10503" max="10503" width="13.44140625" customWidth="1"/>
    <col min="10504" max="10504" width="15" customWidth="1"/>
    <col min="10505" max="10505" width="13.5546875" customWidth="1"/>
    <col min="10506" max="10506" width="12.88671875" customWidth="1"/>
    <col min="10754" max="10754" width="11.88671875" customWidth="1"/>
    <col min="10755" max="10755" width="12.6640625" customWidth="1"/>
    <col min="10756" max="10756" width="13.44140625" customWidth="1"/>
    <col min="10757" max="10757" width="13.33203125" customWidth="1"/>
    <col min="10758" max="10758" width="15" customWidth="1"/>
    <col min="10759" max="10759" width="13.44140625" customWidth="1"/>
    <col min="10760" max="10760" width="15" customWidth="1"/>
    <col min="10761" max="10761" width="13.5546875" customWidth="1"/>
    <col min="10762" max="10762" width="12.88671875" customWidth="1"/>
    <col min="11010" max="11010" width="11.88671875" customWidth="1"/>
    <col min="11011" max="11011" width="12.6640625" customWidth="1"/>
    <col min="11012" max="11012" width="13.44140625" customWidth="1"/>
    <col min="11013" max="11013" width="13.33203125" customWidth="1"/>
    <col min="11014" max="11014" width="15" customWidth="1"/>
    <col min="11015" max="11015" width="13.44140625" customWidth="1"/>
    <col min="11016" max="11016" width="15" customWidth="1"/>
    <col min="11017" max="11017" width="13.5546875" customWidth="1"/>
    <col min="11018" max="11018" width="12.88671875" customWidth="1"/>
    <col min="11266" max="11266" width="11.88671875" customWidth="1"/>
    <col min="11267" max="11267" width="12.6640625" customWidth="1"/>
    <col min="11268" max="11268" width="13.44140625" customWidth="1"/>
    <col min="11269" max="11269" width="13.33203125" customWidth="1"/>
    <col min="11270" max="11270" width="15" customWidth="1"/>
    <col min="11271" max="11271" width="13.44140625" customWidth="1"/>
    <col min="11272" max="11272" width="15" customWidth="1"/>
    <col min="11273" max="11273" width="13.5546875" customWidth="1"/>
    <col min="11274" max="11274" width="12.88671875" customWidth="1"/>
    <col min="11522" max="11522" width="11.88671875" customWidth="1"/>
    <col min="11523" max="11523" width="12.6640625" customWidth="1"/>
    <col min="11524" max="11524" width="13.44140625" customWidth="1"/>
    <col min="11525" max="11525" width="13.33203125" customWidth="1"/>
    <col min="11526" max="11526" width="15" customWidth="1"/>
    <col min="11527" max="11527" width="13.44140625" customWidth="1"/>
    <col min="11528" max="11528" width="15" customWidth="1"/>
    <col min="11529" max="11529" width="13.5546875" customWidth="1"/>
    <col min="11530" max="11530" width="12.88671875" customWidth="1"/>
    <col min="11778" max="11778" width="11.88671875" customWidth="1"/>
    <col min="11779" max="11779" width="12.6640625" customWidth="1"/>
    <col min="11780" max="11780" width="13.44140625" customWidth="1"/>
    <col min="11781" max="11781" width="13.33203125" customWidth="1"/>
    <col min="11782" max="11782" width="15" customWidth="1"/>
    <col min="11783" max="11783" width="13.44140625" customWidth="1"/>
    <col min="11784" max="11784" width="15" customWidth="1"/>
    <col min="11785" max="11785" width="13.5546875" customWidth="1"/>
    <col min="11786" max="11786" width="12.88671875" customWidth="1"/>
    <col min="12034" max="12034" width="11.88671875" customWidth="1"/>
    <col min="12035" max="12035" width="12.6640625" customWidth="1"/>
    <col min="12036" max="12036" width="13.44140625" customWidth="1"/>
    <col min="12037" max="12037" width="13.33203125" customWidth="1"/>
    <col min="12038" max="12038" width="15" customWidth="1"/>
    <col min="12039" max="12039" width="13.44140625" customWidth="1"/>
    <col min="12040" max="12040" width="15" customWidth="1"/>
    <col min="12041" max="12041" width="13.5546875" customWidth="1"/>
    <col min="12042" max="12042" width="12.88671875" customWidth="1"/>
    <col min="12290" max="12290" width="11.88671875" customWidth="1"/>
    <col min="12291" max="12291" width="12.6640625" customWidth="1"/>
    <col min="12292" max="12292" width="13.44140625" customWidth="1"/>
    <col min="12293" max="12293" width="13.33203125" customWidth="1"/>
    <col min="12294" max="12294" width="15" customWidth="1"/>
    <col min="12295" max="12295" width="13.44140625" customWidth="1"/>
    <col min="12296" max="12296" width="15" customWidth="1"/>
    <col min="12297" max="12297" width="13.5546875" customWidth="1"/>
    <col min="12298" max="12298" width="12.88671875" customWidth="1"/>
    <col min="12546" max="12546" width="11.88671875" customWidth="1"/>
    <col min="12547" max="12547" width="12.6640625" customWidth="1"/>
    <col min="12548" max="12548" width="13.44140625" customWidth="1"/>
    <col min="12549" max="12549" width="13.33203125" customWidth="1"/>
    <col min="12550" max="12550" width="15" customWidth="1"/>
    <col min="12551" max="12551" width="13.44140625" customWidth="1"/>
    <col min="12552" max="12552" width="15" customWidth="1"/>
    <col min="12553" max="12553" width="13.5546875" customWidth="1"/>
    <col min="12554" max="12554" width="12.88671875" customWidth="1"/>
    <col min="12802" max="12802" width="11.88671875" customWidth="1"/>
    <col min="12803" max="12803" width="12.6640625" customWidth="1"/>
    <col min="12804" max="12804" width="13.44140625" customWidth="1"/>
    <col min="12805" max="12805" width="13.33203125" customWidth="1"/>
    <col min="12806" max="12806" width="15" customWidth="1"/>
    <col min="12807" max="12807" width="13.44140625" customWidth="1"/>
    <col min="12808" max="12808" width="15" customWidth="1"/>
    <col min="12809" max="12809" width="13.5546875" customWidth="1"/>
    <col min="12810" max="12810" width="12.88671875" customWidth="1"/>
    <col min="13058" max="13058" width="11.88671875" customWidth="1"/>
    <col min="13059" max="13059" width="12.6640625" customWidth="1"/>
    <col min="13060" max="13060" width="13.44140625" customWidth="1"/>
    <col min="13061" max="13061" width="13.33203125" customWidth="1"/>
    <col min="13062" max="13062" width="15" customWidth="1"/>
    <col min="13063" max="13063" width="13.44140625" customWidth="1"/>
    <col min="13064" max="13064" width="15" customWidth="1"/>
    <col min="13065" max="13065" width="13.5546875" customWidth="1"/>
    <col min="13066" max="13066" width="12.88671875" customWidth="1"/>
    <col min="13314" max="13314" width="11.88671875" customWidth="1"/>
    <col min="13315" max="13315" width="12.6640625" customWidth="1"/>
    <col min="13316" max="13316" width="13.44140625" customWidth="1"/>
    <col min="13317" max="13317" width="13.33203125" customWidth="1"/>
    <col min="13318" max="13318" width="15" customWidth="1"/>
    <col min="13319" max="13319" width="13.44140625" customWidth="1"/>
    <col min="13320" max="13320" width="15" customWidth="1"/>
    <col min="13321" max="13321" width="13.5546875" customWidth="1"/>
    <col min="13322" max="13322" width="12.88671875" customWidth="1"/>
    <col min="13570" max="13570" width="11.88671875" customWidth="1"/>
    <col min="13571" max="13571" width="12.6640625" customWidth="1"/>
    <col min="13572" max="13572" width="13.44140625" customWidth="1"/>
    <col min="13573" max="13573" width="13.33203125" customWidth="1"/>
    <col min="13574" max="13574" width="15" customWidth="1"/>
    <col min="13575" max="13575" width="13.44140625" customWidth="1"/>
    <col min="13576" max="13576" width="15" customWidth="1"/>
    <col min="13577" max="13577" width="13.5546875" customWidth="1"/>
    <col min="13578" max="13578" width="12.88671875" customWidth="1"/>
    <col min="13826" max="13826" width="11.88671875" customWidth="1"/>
    <col min="13827" max="13827" width="12.6640625" customWidth="1"/>
    <col min="13828" max="13828" width="13.44140625" customWidth="1"/>
    <col min="13829" max="13829" width="13.33203125" customWidth="1"/>
    <col min="13830" max="13830" width="15" customWidth="1"/>
    <col min="13831" max="13831" width="13.44140625" customWidth="1"/>
    <col min="13832" max="13832" width="15" customWidth="1"/>
    <col min="13833" max="13833" width="13.5546875" customWidth="1"/>
    <col min="13834" max="13834" width="12.88671875" customWidth="1"/>
    <col min="14082" max="14082" width="11.88671875" customWidth="1"/>
    <col min="14083" max="14083" width="12.6640625" customWidth="1"/>
    <col min="14084" max="14084" width="13.44140625" customWidth="1"/>
    <col min="14085" max="14085" width="13.33203125" customWidth="1"/>
    <col min="14086" max="14086" width="15" customWidth="1"/>
    <col min="14087" max="14087" width="13.44140625" customWidth="1"/>
    <col min="14088" max="14088" width="15" customWidth="1"/>
    <col min="14089" max="14089" width="13.5546875" customWidth="1"/>
    <col min="14090" max="14090" width="12.88671875" customWidth="1"/>
    <col min="14338" max="14338" width="11.88671875" customWidth="1"/>
    <col min="14339" max="14339" width="12.6640625" customWidth="1"/>
    <col min="14340" max="14340" width="13.44140625" customWidth="1"/>
    <col min="14341" max="14341" width="13.33203125" customWidth="1"/>
    <col min="14342" max="14342" width="15" customWidth="1"/>
    <col min="14343" max="14343" width="13.44140625" customWidth="1"/>
    <col min="14344" max="14344" width="15" customWidth="1"/>
    <col min="14345" max="14345" width="13.5546875" customWidth="1"/>
    <col min="14346" max="14346" width="12.88671875" customWidth="1"/>
    <col min="14594" max="14594" width="11.88671875" customWidth="1"/>
    <col min="14595" max="14595" width="12.6640625" customWidth="1"/>
    <col min="14596" max="14596" width="13.44140625" customWidth="1"/>
    <col min="14597" max="14597" width="13.33203125" customWidth="1"/>
    <col min="14598" max="14598" width="15" customWidth="1"/>
    <col min="14599" max="14599" width="13.44140625" customWidth="1"/>
    <col min="14600" max="14600" width="15" customWidth="1"/>
    <col min="14601" max="14601" width="13.5546875" customWidth="1"/>
    <col min="14602" max="14602" width="12.88671875" customWidth="1"/>
    <col min="14850" max="14850" width="11.88671875" customWidth="1"/>
    <col min="14851" max="14851" width="12.6640625" customWidth="1"/>
    <col min="14852" max="14852" width="13.44140625" customWidth="1"/>
    <col min="14853" max="14853" width="13.33203125" customWidth="1"/>
    <col min="14854" max="14854" width="15" customWidth="1"/>
    <col min="14855" max="14855" width="13.44140625" customWidth="1"/>
    <col min="14856" max="14856" width="15" customWidth="1"/>
    <col min="14857" max="14857" width="13.5546875" customWidth="1"/>
    <col min="14858" max="14858" width="12.88671875" customWidth="1"/>
    <col min="15106" max="15106" width="11.88671875" customWidth="1"/>
    <col min="15107" max="15107" width="12.6640625" customWidth="1"/>
    <col min="15108" max="15108" width="13.44140625" customWidth="1"/>
    <col min="15109" max="15109" width="13.33203125" customWidth="1"/>
    <col min="15110" max="15110" width="15" customWidth="1"/>
    <col min="15111" max="15111" width="13.44140625" customWidth="1"/>
    <col min="15112" max="15112" width="15" customWidth="1"/>
    <col min="15113" max="15113" width="13.5546875" customWidth="1"/>
    <col min="15114" max="15114" width="12.88671875" customWidth="1"/>
    <col min="15362" max="15362" width="11.88671875" customWidth="1"/>
    <col min="15363" max="15363" width="12.6640625" customWidth="1"/>
    <col min="15364" max="15364" width="13.44140625" customWidth="1"/>
    <col min="15365" max="15365" width="13.33203125" customWidth="1"/>
    <col min="15366" max="15366" width="15" customWidth="1"/>
    <col min="15367" max="15367" width="13.44140625" customWidth="1"/>
    <col min="15368" max="15368" width="15" customWidth="1"/>
    <col min="15369" max="15369" width="13.5546875" customWidth="1"/>
    <col min="15370" max="15370" width="12.88671875" customWidth="1"/>
    <col min="15618" max="15618" width="11.88671875" customWidth="1"/>
    <col min="15619" max="15619" width="12.6640625" customWidth="1"/>
    <col min="15620" max="15620" width="13.44140625" customWidth="1"/>
    <col min="15621" max="15621" width="13.33203125" customWidth="1"/>
    <col min="15622" max="15622" width="15" customWidth="1"/>
    <col min="15623" max="15623" width="13.44140625" customWidth="1"/>
    <col min="15624" max="15624" width="15" customWidth="1"/>
    <col min="15625" max="15625" width="13.5546875" customWidth="1"/>
    <col min="15626" max="15626" width="12.88671875" customWidth="1"/>
    <col min="15874" max="15874" width="11.88671875" customWidth="1"/>
    <col min="15875" max="15875" width="12.6640625" customWidth="1"/>
    <col min="15876" max="15876" width="13.44140625" customWidth="1"/>
    <col min="15877" max="15877" width="13.33203125" customWidth="1"/>
    <col min="15878" max="15878" width="15" customWidth="1"/>
    <col min="15879" max="15879" width="13.44140625" customWidth="1"/>
    <col min="15880" max="15880" width="15" customWidth="1"/>
    <col min="15881" max="15881" width="13.5546875" customWidth="1"/>
    <col min="15882" max="15882" width="12.88671875" customWidth="1"/>
    <col min="16130" max="16130" width="11.88671875" customWidth="1"/>
    <col min="16131" max="16131" width="12.6640625" customWidth="1"/>
    <col min="16132" max="16132" width="13.44140625" customWidth="1"/>
    <col min="16133" max="16133" width="13.33203125" customWidth="1"/>
    <col min="16134" max="16134" width="15" customWidth="1"/>
    <col min="16135" max="16135" width="13.44140625" customWidth="1"/>
    <col min="16136" max="16136" width="15" customWidth="1"/>
    <col min="16137" max="16137" width="13.5546875" customWidth="1"/>
    <col min="16138" max="16138" width="12.88671875" customWidth="1"/>
  </cols>
  <sheetData>
    <row r="1" spans="1:14" ht="15.6" x14ac:dyDescent="0.3">
      <c r="A1" s="1"/>
      <c r="B1" s="2"/>
      <c r="C1" s="1"/>
      <c r="D1" s="1"/>
      <c r="E1" s="1"/>
      <c r="F1" s="2"/>
      <c r="G1" s="2"/>
      <c r="H1" s="2"/>
      <c r="I1" s="1"/>
    </row>
    <row r="2" spans="1:14" ht="15.6" x14ac:dyDescent="0.3">
      <c r="A2" s="1" t="s">
        <v>0</v>
      </c>
      <c r="B2" s="3">
        <v>917.22</v>
      </c>
      <c r="C2" s="1"/>
      <c r="D2" s="1"/>
      <c r="E2" s="1"/>
      <c r="F2" s="2"/>
      <c r="G2" s="2"/>
      <c r="H2" s="2"/>
      <c r="I2" s="1"/>
    </row>
    <row r="3" spans="1:14" ht="16.2" thickBot="1" x14ac:dyDescent="0.35">
      <c r="A3" s="88" t="s">
        <v>132</v>
      </c>
      <c r="B3" s="88"/>
      <c r="C3" s="4"/>
      <c r="D3" s="4"/>
      <c r="E3" s="4"/>
      <c r="F3" s="5"/>
      <c r="G3" s="5"/>
      <c r="H3" s="2"/>
      <c r="I3" s="1"/>
    </row>
    <row r="4" spans="1:14" ht="78.599999999999994" thickTop="1" x14ac:dyDescent="0.3">
      <c r="A4" s="6" t="s">
        <v>1</v>
      </c>
      <c r="B4" s="7" t="s">
        <v>2</v>
      </c>
      <c r="C4" s="8" t="s">
        <v>3</v>
      </c>
      <c r="D4" s="9" t="s">
        <v>4</v>
      </c>
      <c r="E4" s="9" t="s">
        <v>5</v>
      </c>
      <c r="F4" s="10" t="s">
        <v>6</v>
      </c>
      <c r="G4" s="10" t="s">
        <v>7</v>
      </c>
      <c r="H4" s="11" t="s">
        <v>8</v>
      </c>
      <c r="I4" s="12" t="s">
        <v>9</v>
      </c>
      <c r="J4" s="13" t="s">
        <v>131</v>
      </c>
      <c r="L4" s="14"/>
      <c r="M4" s="14"/>
      <c r="N4" s="14"/>
    </row>
    <row r="5" spans="1:14" ht="15.6" x14ac:dyDescent="0.3">
      <c r="A5" s="15">
        <v>1</v>
      </c>
      <c r="B5" s="71">
        <v>12</v>
      </c>
      <c r="C5" s="20">
        <f>J5-(J5*0)</f>
        <v>950</v>
      </c>
      <c r="D5" s="17">
        <v>133.4</v>
      </c>
      <c r="E5" s="18">
        <v>0</v>
      </c>
      <c r="F5" s="19">
        <f>(E5*($B$2-C5-D5)+B5*(C5+D5))</f>
        <v>13000.800000000001</v>
      </c>
      <c r="G5" s="19">
        <f>B5*$B$2</f>
        <v>11006.64</v>
      </c>
      <c r="H5" s="19">
        <f>F5-G5</f>
        <v>1994.1600000000017</v>
      </c>
      <c r="I5" s="20">
        <f>$B$2-D5</f>
        <v>783.82</v>
      </c>
      <c r="J5" s="20">
        <v>950</v>
      </c>
    </row>
    <row r="6" spans="1:14" ht="15.6" x14ac:dyDescent="0.3">
      <c r="A6" s="15">
        <v>2</v>
      </c>
      <c r="B6" s="71">
        <v>12</v>
      </c>
      <c r="C6" s="20">
        <f t="shared" ref="C6:C52" si="0">J6-(J6*0)</f>
        <v>940.1</v>
      </c>
      <c r="D6" s="23">
        <v>131.6</v>
      </c>
      <c r="E6" s="18">
        <v>0</v>
      </c>
      <c r="F6" s="19">
        <f t="shared" ref="F6:F52" si="1">(E6*($B$2-C6-D6)+B6*(C6+D6))</f>
        <v>12860.400000000001</v>
      </c>
      <c r="G6" s="19">
        <f t="shared" ref="G6:G52" si="2">B6*$B$2</f>
        <v>11006.64</v>
      </c>
      <c r="H6" s="19">
        <f t="shared" ref="H6:H52" si="3">F6-G6</f>
        <v>1853.760000000002</v>
      </c>
      <c r="I6" s="20">
        <f t="shared" ref="I6:I52" si="4">$B$2-D6</f>
        <v>785.62</v>
      </c>
      <c r="J6" s="20">
        <v>940.1</v>
      </c>
    </row>
    <row r="7" spans="1:14" ht="15.6" x14ac:dyDescent="0.3">
      <c r="A7" s="15">
        <v>3</v>
      </c>
      <c r="B7" s="71">
        <v>12</v>
      </c>
      <c r="C7" s="20">
        <f t="shared" si="0"/>
        <v>938</v>
      </c>
      <c r="D7" s="23">
        <v>130.19999999999999</v>
      </c>
      <c r="E7" s="18">
        <v>0</v>
      </c>
      <c r="F7" s="19">
        <f t="shared" si="1"/>
        <v>12818.400000000001</v>
      </c>
      <c r="G7" s="19">
        <f t="shared" si="2"/>
        <v>11006.64</v>
      </c>
      <c r="H7" s="19">
        <f t="shared" si="3"/>
        <v>1811.760000000002</v>
      </c>
      <c r="I7" s="20">
        <f t="shared" si="4"/>
        <v>787.02</v>
      </c>
      <c r="J7" s="20">
        <v>938</v>
      </c>
    </row>
    <row r="8" spans="1:14" ht="15.6" x14ac:dyDescent="0.3">
      <c r="A8" s="15">
        <v>4</v>
      </c>
      <c r="B8" s="71">
        <v>12</v>
      </c>
      <c r="C8" s="20">
        <f t="shared" si="0"/>
        <v>938</v>
      </c>
      <c r="D8" s="23">
        <v>128.69999999999999</v>
      </c>
      <c r="E8" s="18">
        <v>0</v>
      </c>
      <c r="F8" s="19">
        <f t="shared" si="1"/>
        <v>12800.400000000001</v>
      </c>
      <c r="G8" s="19">
        <f t="shared" si="2"/>
        <v>11006.64</v>
      </c>
      <c r="H8" s="19">
        <f t="shared" si="3"/>
        <v>1793.760000000002</v>
      </c>
      <c r="I8" s="20">
        <f t="shared" si="4"/>
        <v>788.52</v>
      </c>
      <c r="J8" s="20">
        <v>938</v>
      </c>
    </row>
    <row r="9" spans="1:14" ht="15.6" x14ac:dyDescent="0.3">
      <c r="A9" s="15">
        <v>5</v>
      </c>
      <c r="B9" s="71">
        <v>12</v>
      </c>
      <c r="C9" s="20">
        <f t="shared" si="0"/>
        <v>938</v>
      </c>
      <c r="D9" s="23">
        <v>127.9</v>
      </c>
      <c r="E9" s="18">
        <v>0</v>
      </c>
      <c r="F9" s="19">
        <f t="shared" si="1"/>
        <v>12790.800000000001</v>
      </c>
      <c r="G9" s="19">
        <f t="shared" si="2"/>
        <v>11006.64</v>
      </c>
      <c r="H9" s="19">
        <f t="shared" si="3"/>
        <v>1784.1600000000017</v>
      </c>
      <c r="I9" s="20">
        <f t="shared" si="4"/>
        <v>789.32</v>
      </c>
      <c r="J9" s="20">
        <v>938</v>
      </c>
    </row>
    <row r="10" spans="1:14" ht="15.6" x14ac:dyDescent="0.3">
      <c r="A10" s="15">
        <v>6</v>
      </c>
      <c r="B10" s="71">
        <v>12</v>
      </c>
      <c r="C10" s="20">
        <f t="shared" si="0"/>
        <v>938</v>
      </c>
      <c r="D10" s="23">
        <v>127.2</v>
      </c>
      <c r="E10" s="18">
        <v>0</v>
      </c>
      <c r="F10" s="19">
        <f t="shared" si="1"/>
        <v>12782.400000000001</v>
      </c>
      <c r="G10" s="19">
        <f t="shared" si="2"/>
        <v>11006.64</v>
      </c>
      <c r="H10" s="19">
        <f t="shared" si="3"/>
        <v>1775.760000000002</v>
      </c>
      <c r="I10" s="20">
        <f t="shared" si="4"/>
        <v>790.02</v>
      </c>
      <c r="J10" s="20">
        <v>938</v>
      </c>
    </row>
    <row r="11" spans="1:14" ht="15.6" x14ac:dyDescent="0.3">
      <c r="A11" s="15">
        <v>7</v>
      </c>
      <c r="B11" s="71">
        <v>12</v>
      </c>
      <c r="C11" s="20">
        <f t="shared" si="0"/>
        <v>935</v>
      </c>
      <c r="D11" s="23">
        <v>126.8</v>
      </c>
      <c r="E11" s="18">
        <v>0</v>
      </c>
      <c r="F11" s="19">
        <f t="shared" si="1"/>
        <v>12741.599999999999</v>
      </c>
      <c r="G11" s="19">
        <f t="shared" si="2"/>
        <v>11006.64</v>
      </c>
      <c r="H11" s="19">
        <f t="shared" si="3"/>
        <v>1734.9599999999991</v>
      </c>
      <c r="I11" s="20">
        <f t="shared" si="4"/>
        <v>790.42000000000007</v>
      </c>
      <c r="J11" s="20">
        <v>935</v>
      </c>
    </row>
    <row r="12" spans="1:14" ht="15.6" x14ac:dyDescent="0.3">
      <c r="A12" s="15">
        <v>8</v>
      </c>
      <c r="B12" s="71">
        <v>12</v>
      </c>
      <c r="C12" s="20">
        <f t="shared" si="0"/>
        <v>950</v>
      </c>
      <c r="D12" s="23">
        <v>126.4</v>
      </c>
      <c r="E12" s="18">
        <v>0</v>
      </c>
      <c r="F12" s="19">
        <f t="shared" si="1"/>
        <v>12916.800000000001</v>
      </c>
      <c r="G12" s="19">
        <f t="shared" si="2"/>
        <v>11006.64</v>
      </c>
      <c r="H12" s="19">
        <f t="shared" si="3"/>
        <v>1910.1600000000017</v>
      </c>
      <c r="I12" s="20">
        <f t="shared" si="4"/>
        <v>790.82</v>
      </c>
      <c r="J12" s="20">
        <v>950</v>
      </c>
    </row>
    <row r="13" spans="1:14" ht="15.6" x14ac:dyDescent="0.3">
      <c r="A13" s="15">
        <v>9</v>
      </c>
      <c r="B13" s="71">
        <v>12</v>
      </c>
      <c r="C13" s="20">
        <f t="shared" si="0"/>
        <v>950</v>
      </c>
      <c r="D13" s="23">
        <v>126.8</v>
      </c>
      <c r="E13" s="18">
        <v>0</v>
      </c>
      <c r="F13" s="19">
        <f t="shared" si="1"/>
        <v>12921.599999999999</v>
      </c>
      <c r="G13" s="19">
        <f t="shared" si="2"/>
        <v>11006.64</v>
      </c>
      <c r="H13" s="19">
        <f t="shared" si="3"/>
        <v>1914.9599999999991</v>
      </c>
      <c r="I13" s="20">
        <f t="shared" si="4"/>
        <v>790.42000000000007</v>
      </c>
      <c r="J13" s="20">
        <v>950</v>
      </c>
    </row>
    <row r="14" spans="1:14" ht="15.6" x14ac:dyDescent="0.3">
      <c r="A14" s="15">
        <v>10</v>
      </c>
      <c r="B14" s="71">
        <v>12</v>
      </c>
      <c r="C14" s="20">
        <f t="shared" si="0"/>
        <v>950</v>
      </c>
      <c r="D14" s="23">
        <v>127.1</v>
      </c>
      <c r="E14" s="18">
        <v>0</v>
      </c>
      <c r="F14" s="19">
        <f t="shared" si="1"/>
        <v>12925.199999999999</v>
      </c>
      <c r="G14" s="19">
        <f t="shared" si="2"/>
        <v>11006.64</v>
      </c>
      <c r="H14" s="19">
        <f t="shared" si="3"/>
        <v>1918.5599999999995</v>
      </c>
      <c r="I14" s="20">
        <f t="shared" si="4"/>
        <v>790.12</v>
      </c>
      <c r="J14" s="20">
        <v>950</v>
      </c>
    </row>
    <row r="15" spans="1:14" ht="15.6" x14ac:dyDescent="0.3">
      <c r="A15" s="15">
        <v>11</v>
      </c>
      <c r="B15" s="71">
        <v>12</v>
      </c>
      <c r="C15" s="20">
        <f t="shared" si="0"/>
        <v>962</v>
      </c>
      <c r="D15" s="23">
        <v>129.4</v>
      </c>
      <c r="E15" s="18">
        <v>0</v>
      </c>
      <c r="F15" s="19">
        <f t="shared" si="1"/>
        <v>13096.800000000001</v>
      </c>
      <c r="G15" s="19">
        <f t="shared" si="2"/>
        <v>11006.64</v>
      </c>
      <c r="H15" s="19">
        <f t="shared" si="3"/>
        <v>2090.1600000000017</v>
      </c>
      <c r="I15" s="20">
        <f t="shared" si="4"/>
        <v>787.82</v>
      </c>
      <c r="J15" s="20">
        <v>962</v>
      </c>
    </row>
    <row r="16" spans="1:14" ht="15.6" x14ac:dyDescent="0.3">
      <c r="A16" s="15">
        <v>12</v>
      </c>
      <c r="B16" s="71">
        <v>12</v>
      </c>
      <c r="C16" s="20">
        <f t="shared" si="0"/>
        <v>964.6</v>
      </c>
      <c r="D16" s="23">
        <v>131.6</v>
      </c>
      <c r="E16" s="18">
        <v>0</v>
      </c>
      <c r="F16" s="19">
        <f t="shared" si="1"/>
        <v>13154.400000000001</v>
      </c>
      <c r="G16" s="19">
        <f t="shared" si="2"/>
        <v>11006.64</v>
      </c>
      <c r="H16" s="19">
        <f t="shared" si="3"/>
        <v>2147.760000000002</v>
      </c>
      <c r="I16" s="20">
        <f t="shared" si="4"/>
        <v>785.62</v>
      </c>
      <c r="J16" s="20">
        <v>964.6</v>
      </c>
    </row>
    <row r="17" spans="1:10" ht="15.6" x14ac:dyDescent="0.3">
      <c r="A17" s="15">
        <v>13</v>
      </c>
      <c r="B17" s="71">
        <v>12</v>
      </c>
      <c r="C17" s="20">
        <f t="shared" si="0"/>
        <v>938</v>
      </c>
      <c r="D17" s="23">
        <v>134.19999999999999</v>
      </c>
      <c r="E17" s="18">
        <v>0</v>
      </c>
      <c r="F17" s="19">
        <f t="shared" si="1"/>
        <v>12866.400000000001</v>
      </c>
      <c r="G17" s="19">
        <f t="shared" si="2"/>
        <v>11006.64</v>
      </c>
      <c r="H17" s="19">
        <f t="shared" si="3"/>
        <v>1859.760000000002</v>
      </c>
      <c r="I17" s="20">
        <f t="shared" si="4"/>
        <v>783.02</v>
      </c>
      <c r="J17" s="20">
        <v>938</v>
      </c>
    </row>
    <row r="18" spans="1:10" ht="15.6" x14ac:dyDescent="0.3">
      <c r="A18" s="15">
        <v>14</v>
      </c>
      <c r="B18" s="71">
        <v>6</v>
      </c>
      <c r="C18" s="20">
        <f t="shared" si="0"/>
        <v>917</v>
      </c>
      <c r="D18" s="23">
        <v>136.80000000000001</v>
      </c>
      <c r="E18" s="18">
        <v>0</v>
      </c>
      <c r="F18" s="19">
        <f t="shared" si="1"/>
        <v>6322.7999999999993</v>
      </c>
      <c r="G18" s="19">
        <f t="shared" si="2"/>
        <v>5503.32</v>
      </c>
      <c r="H18" s="19">
        <f t="shared" si="3"/>
        <v>819.47999999999956</v>
      </c>
      <c r="I18" s="20">
        <f t="shared" si="4"/>
        <v>780.42000000000007</v>
      </c>
      <c r="J18" s="20">
        <v>917</v>
      </c>
    </row>
    <row r="19" spans="1:10" ht="15.6" x14ac:dyDescent="0.3">
      <c r="A19" s="15">
        <v>15</v>
      </c>
      <c r="B19" s="71"/>
      <c r="C19" s="20">
        <f t="shared" si="0"/>
        <v>700</v>
      </c>
      <c r="D19" s="23">
        <v>147.9</v>
      </c>
      <c r="E19" s="18">
        <v>0</v>
      </c>
      <c r="F19" s="19">
        <f t="shared" si="1"/>
        <v>0</v>
      </c>
      <c r="G19" s="19">
        <f t="shared" si="2"/>
        <v>0</v>
      </c>
      <c r="H19" s="19">
        <f t="shared" si="3"/>
        <v>0</v>
      </c>
      <c r="I19" s="20">
        <f t="shared" si="4"/>
        <v>769.32</v>
      </c>
      <c r="J19" s="20">
        <v>700</v>
      </c>
    </row>
    <row r="20" spans="1:10" ht="15.6" x14ac:dyDescent="0.3">
      <c r="A20" s="15">
        <v>16</v>
      </c>
      <c r="B20" s="71"/>
      <c r="C20" s="20">
        <f t="shared" si="0"/>
        <v>1</v>
      </c>
      <c r="D20" s="23">
        <v>159.1</v>
      </c>
      <c r="E20" s="18">
        <v>0</v>
      </c>
      <c r="F20" s="19">
        <f t="shared" si="1"/>
        <v>0</v>
      </c>
      <c r="G20" s="19">
        <f t="shared" si="2"/>
        <v>0</v>
      </c>
      <c r="H20" s="19">
        <f t="shared" si="3"/>
        <v>0</v>
      </c>
      <c r="I20" s="20">
        <f t="shared" si="4"/>
        <v>758.12</v>
      </c>
      <c r="J20" s="20">
        <v>1</v>
      </c>
    </row>
    <row r="21" spans="1:10" ht="15.6" x14ac:dyDescent="0.3">
      <c r="A21" s="15">
        <v>17</v>
      </c>
      <c r="B21" s="71"/>
      <c r="C21" s="20">
        <f t="shared" si="0"/>
        <v>1</v>
      </c>
      <c r="D21" s="23">
        <v>163.19999999999999</v>
      </c>
      <c r="E21" s="18">
        <v>0</v>
      </c>
      <c r="F21" s="19">
        <f t="shared" si="1"/>
        <v>0</v>
      </c>
      <c r="G21" s="19">
        <f t="shared" si="2"/>
        <v>0</v>
      </c>
      <c r="H21" s="19">
        <f t="shared" si="3"/>
        <v>0</v>
      </c>
      <c r="I21" s="20">
        <f t="shared" si="4"/>
        <v>754.02</v>
      </c>
      <c r="J21" s="20">
        <v>1</v>
      </c>
    </row>
    <row r="22" spans="1:10" ht="15.6" x14ac:dyDescent="0.3">
      <c r="A22" s="15">
        <v>18</v>
      </c>
      <c r="B22" s="71"/>
      <c r="C22" s="20">
        <f t="shared" si="0"/>
        <v>1</v>
      </c>
      <c r="D22" s="23">
        <v>167.3</v>
      </c>
      <c r="E22" s="18">
        <v>0</v>
      </c>
      <c r="F22" s="19">
        <f t="shared" si="1"/>
        <v>0</v>
      </c>
      <c r="G22" s="19">
        <f t="shared" si="2"/>
        <v>0</v>
      </c>
      <c r="H22" s="19">
        <f t="shared" si="3"/>
        <v>0</v>
      </c>
      <c r="I22" s="20">
        <f t="shared" si="4"/>
        <v>749.92000000000007</v>
      </c>
      <c r="J22" s="20">
        <v>1</v>
      </c>
    </row>
    <row r="23" spans="1:10" ht="15.6" x14ac:dyDescent="0.3">
      <c r="A23" s="15">
        <v>19</v>
      </c>
      <c r="B23" s="71"/>
      <c r="C23" s="20">
        <f t="shared" si="0"/>
        <v>1</v>
      </c>
      <c r="D23" s="23">
        <v>168.3</v>
      </c>
      <c r="E23" s="18">
        <v>0</v>
      </c>
      <c r="F23" s="19">
        <f t="shared" si="1"/>
        <v>0</v>
      </c>
      <c r="G23" s="19">
        <f t="shared" si="2"/>
        <v>0</v>
      </c>
      <c r="H23" s="19">
        <f t="shared" si="3"/>
        <v>0</v>
      </c>
      <c r="I23" s="20">
        <f t="shared" si="4"/>
        <v>748.92000000000007</v>
      </c>
      <c r="J23" s="20">
        <v>1</v>
      </c>
    </row>
    <row r="24" spans="1:10" ht="15.6" x14ac:dyDescent="0.3">
      <c r="A24" s="15">
        <v>20</v>
      </c>
      <c r="B24" s="71"/>
      <c r="C24" s="20">
        <f t="shared" si="0"/>
        <v>1</v>
      </c>
      <c r="D24" s="23">
        <v>169.3</v>
      </c>
      <c r="E24" s="18">
        <v>0</v>
      </c>
      <c r="F24" s="19">
        <f t="shared" si="1"/>
        <v>0</v>
      </c>
      <c r="G24" s="19">
        <f t="shared" si="2"/>
        <v>0</v>
      </c>
      <c r="H24" s="19">
        <f t="shared" si="3"/>
        <v>0</v>
      </c>
      <c r="I24" s="20">
        <f t="shared" si="4"/>
        <v>747.92000000000007</v>
      </c>
      <c r="J24" s="20">
        <v>1</v>
      </c>
    </row>
    <row r="25" spans="1:10" ht="15.6" x14ac:dyDescent="0.3">
      <c r="A25" s="15">
        <v>21</v>
      </c>
      <c r="B25" s="71"/>
      <c r="C25" s="20">
        <f t="shared" si="0"/>
        <v>1</v>
      </c>
      <c r="D25" s="23">
        <v>167.7</v>
      </c>
      <c r="E25" s="18">
        <v>0</v>
      </c>
      <c r="F25" s="19">
        <f t="shared" si="1"/>
        <v>0</v>
      </c>
      <c r="G25" s="19">
        <f t="shared" si="2"/>
        <v>0</v>
      </c>
      <c r="H25" s="19">
        <f t="shared" si="3"/>
        <v>0</v>
      </c>
      <c r="I25" s="20">
        <f t="shared" si="4"/>
        <v>749.52</v>
      </c>
      <c r="J25" s="20">
        <v>1</v>
      </c>
    </row>
    <row r="26" spans="1:10" ht="15.6" x14ac:dyDescent="0.3">
      <c r="A26" s="15">
        <v>22</v>
      </c>
      <c r="B26" s="71"/>
      <c r="C26" s="20">
        <f t="shared" si="0"/>
        <v>800</v>
      </c>
      <c r="D26" s="23">
        <v>166.1</v>
      </c>
      <c r="E26" s="18">
        <v>0</v>
      </c>
      <c r="F26" s="19">
        <f t="shared" si="1"/>
        <v>0</v>
      </c>
      <c r="G26" s="19">
        <f t="shared" si="2"/>
        <v>0</v>
      </c>
      <c r="H26" s="19">
        <f t="shared" si="3"/>
        <v>0</v>
      </c>
      <c r="I26" s="20">
        <f t="shared" si="4"/>
        <v>751.12</v>
      </c>
      <c r="J26" s="20">
        <v>800</v>
      </c>
    </row>
    <row r="27" spans="1:10" ht="15.6" x14ac:dyDescent="0.3">
      <c r="A27" s="15">
        <v>23</v>
      </c>
      <c r="B27" s="71"/>
      <c r="C27" s="20">
        <f t="shared" si="0"/>
        <v>800</v>
      </c>
      <c r="D27" s="23">
        <v>160.69999999999999</v>
      </c>
      <c r="E27" s="18">
        <v>0</v>
      </c>
      <c r="F27" s="19">
        <f t="shared" si="1"/>
        <v>0</v>
      </c>
      <c r="G27" s="19">
        <f t="shared" si="2"/>
        <v>0</v>
      </c>
      <c r="H27" s="19">
        <f t="shared" si="3"/>
        <v>0</v>
      </c>
      <c r="I27" s="20">
        <f t="shared" si="4"/>
        <v>756.52</v>
      </c>
      <c r="J27" s="20">
        <v>800</v>
      </c>
    </row>
    <row r="28" spans="1:10" ht="15.6" x14ac:dyDescent="0.3">
      <c r="A28" s="15">
        <v>24</v>
      </c>
      <c r="B28" s="71"/>
      <c r="C28" s="20">
        <f t="shared" si="0"/>
        <v>800</v>
      </c>
      <c r="D28" s="23">
        <v>155.4</v>
      </c>
      <c r="E28" s="18">
        <v>0</v>
      </c>
      <c r="F28" s="19">
        <f t="shared" si="1"/>
        <v>0</v>
      </c>
      <c r="G28" s="19">
        <f t="shared" si="2"/>
        <v>0</v>
      </c>
      <c r="H28" s="19">
        <f t="shared" si="3"/>
        <v>0</v>
      </c>
      <c r="I28" s="20">
        <f t="shared" si="4"/>
        <v>761.82</v>
      </c>
      <c r="J28" s="20">
        <v>800</v>
      </c>
    </row>
    <row r="29" spans="1:10" ht="15.6" x14ac:dyDescent="0.3">
      <c r="A29" s="15">
        <v>25</v>
      </c>
      <c r="B29" s="71"/>
      <c r="C29" s="20">
        <f t="shared" si="0"/>
        <v>800</v>
      </c>
      <c r="D29" s="23">
        <v>159.5</v>
      </c>
      <c r="E29" s="18">
        <v>0</v>
      </c>
      <c r="F29" s="19">
        <f t="shared" si="1"/>
        <v>0</v>
      </c>
      <c r="G29" s="19">
        <f t="shared" si="2"/>
        <v>0</v>
      </c>
      <c r="H29" s="19">
        <f t="shared" si="3"/>
        <v>0</v>
      </c>
      <c r="I29" s="20">
        <f t="shared" si="4"/>
        <v>757.72</v>
      </c>
      <c r="J29" s="20">
        <v>800</v>
      </c>
    </row>
    <row r="30" spans="1:10" ht="15.6" x14ac:dyDescent="0.3">
      <c r="A30" s="15">
        <v>26</v>
      </c>
      <c r="B30" s="71"/>
      <c r="C30" s="20">
        <f t="shared" si="0"/>
        <v>892.1</v>
      </c>
      <c r="D30" s="23">
        <v>163.69999999999999</v>
      </c>
      <c r="E30" s="18">
        <v>0</v>
      </c>
      <c r="F30" s="19">
        <f t="shared" si="1"/>
        <v>0</v>
      </c>
      <c r="G30" s="19">
        <f t="shared" si="2"/>
        <v>0</v>
      </c>
      <c r="H30" s="19">
        <f t="shared" si="3"/>
        <v>0</v>
      </c>
      <c r="I30" s="20">
        <f t="shared" si="4"/>
        <v>753.52</v>
      </c>
      <c r="J30" s="20">
        <v>892.1</v>
      </c>
    </row>
    <row r="31" spans="1:10" ht="15.6" x14ac:dyDescent="0.3">
      <c r="A31" s="15">
        <v>27</v>
      </c>
      <c r="B31" s="71"/>
      <c r="C31" s="20">
        <f t="shared" si="0"/>
        <v>890.2</v>
      </c>
      <c r="D31" s="23">
        <v>167.2</v>
      </c>
      <c r="E31" s="18">
        <v>0</v>
      </c>
      <c r="F31" s="19">
        <f t="shared" si="1"/>
        <v>0</v>
      </c>
      <c r="G31" s="19">
        <f t="shared" si="2"/>
        <v>0</v>
      </c>
      <c r="H31" s="19">
        <f t="shared" si="3"/>
        <v>0</v>
      </c>
      <c r="I31" s="20">
        <f t="shared" si="4"/>
        <v>750.02</v>
      </c>
      <c r="J31" s="20">
        <v>890.2</v>
      </c>
    </row>
    <row r="32" spans="1:10" ht="15.6" x14ac:dyDescent="0.3">
      <c r="A32" s="15">
        <v>28</v>
      </c>
      <c r="B32" s="71"/>
      <c r="C32" s="20">
        <f t="shared" si="0"/>
        <v>750</v>
      </c>
      <c r="D32" s="23">
        <v>170.8</v>
      </c>
      <c r="E32" s="18">
        <v>0</v>
      </c>
      <c r="F32" s="19">
        <f t="shared" si="1"/>
        <v>0</v>
      </c>
      <c r="G32" s="19">
        <f t="shared" si="2"/>
        <v>0</v>
      </c>
      <c r="H32" s="19">
        <f t="shared" si="3"/>
        <v>0</v>
      </c>
      <c r="I32" s="20">
        <f t="shared" si="4"/>
        <v>746.42000000000007</v>
      </c>
      <c r="J32" s="20">
        <v>750</v>
      </c>
    </row>
    <row r="33" spans="1:10" ht="15.6" x14ac:dyDescent="0.3">
      <c r="A33" s="15">
        <v>29</v>
      </c>
      <c r="B33" s="71"/>
      <c r="C33" s="20">
        <f t="shared" si="0"/>
        <v>1</v>
      </c>
      <c r="D33" s="23">
        <v>171.4</v>
      </c>
      <c r="E33" s="18">
        <v>0</v>
      </c>
      <c r="F33" s="19">
        <f t="shared" si="1"/>
        <v>0</v>
      </c>
      <c r="G33" s="19">
        <f t="shared" si="2"/>
        <v>0</v>
      </c>
      <c r="H33" s="19">
        <f t="shared" si="3"/>
        <v>0</v>
      </c>
      <c r="I33" s="20">
        <f t="shared" si="4"/>
        <v>745.82</v>
      </c>
      <c r="J33" s="20">
        <v>1</v>
      </c>
    </row>
    <row r="34" spans="1:10" ht="15.6" x14ac:dyDescent="0.3">
      <c r="A34" s="15">
        <v>30</v>
      </c>
      <c r="B34" s="71"/>
      <c r="C34" s="20">
        <f t="shared" si="0"/>
        <v>396</v>
      </c>
      <c r="D34" s="23">
        <v>171.9</v>
      </c>
      <c r="E34" s="18">
        <v>0</v>
      </c>
      <c r="F34" s="19">
        <f t="shared" si="1"/>
        <v>0</v>
      </c>
      <c r="G34" s="19">
        <f t="shared" si="2"/>
        <v>0</v>
      </c>
      <c r="H34" s="19">
        <f t="shared" si="3"/>
        <v>0</v>
      </c>
      <c r="I34" s="20">
        <f t="shared" si="4"/>
        <v>745.32</v>
      </c>
      <c r="J34" s="20">
        <v>396</v>
      </c>
    </row>
    <row r="35" spans="1:10" ht="15.6" x14ac:dyDescent="0.3">
      <c r="A35" s="15">
        <v>31</v>
      </c>
      <c r="B35" s="71"/>
      <c r="C35" s="20">
        <f t="shared" si="0"/>
        <v>929.1</v>
      </c>
      <c r="D35" s="23">
        <v>172</v>
      </c>
      <c r="E35" s="18">
        <v>0</v>
      </c>
      <c r="F35" s="19">
        <f t="shared" si="1"/>
        <v>0</v>
      </c>
      <c r="G35" s="19">
        <f t="shared" si="2"/>
        <v>0</v>
      </c>
      <c r="H35" s="19">
        <f t="shared" si="3"/>
        <v>0</v>
      </c>
      <c r="I35" s="20">
        <f t="shared" si="4"/>
        <v>745.22</v>
      </c>
      <c r="J35" s="20">
        <v>929.1</v>
      </c>
    </row>
    <row r="36" spans="1:10" ht="15.6" x14ac:dyDescent="0.3">
      <c r="A36" s="15">
        <v>32</v>
      </c>
      <c r="B36" s="71"/>
      <c r="C36" s="20">
        <f t="shared" si="0"/>
        <v>962</v>
      </c>
      <c r="D36" s="23">
        <v>172.2</v>
      </c>
      <c r="E36" s="18">
        <v>0</v>
      </c>
      <c r="F36" s="19">
        <f t="shared" si="1"/>
        <v>0</v>
      </c>
      <c r="G36" s="19">
        <f t="shared" si="2"/>
        <v>0</v>
      </c>
      <c r="H36" s="19">
        <f t="shared" si="3"/>
        <v>0</v>
      </c>
      <c r="I36" s="20">
        <f t="shared" si="4"/>
        <v>745.02</v>
      </c>
      <c r="J36" s="20">
        <v>962</v>
      </c>
    </row>
    <row r="37" spans="1:10" ht="15.6" x14ac:dyDescent="0.3">
      <c r="A37" s="15">
        <v>33</v>
      </c>
      <c r="B37" s="71">
        <v>6</v>
      </c>
      <c r="C37" s="20">
        <f t="shared" si="0"/>
        <v>1350</v>
      </c>
      <c r="D37" s="23">
        <v>168.7</v>
      </c>
      <c r="E37" s="18">
        <v>0</v>
      </c>
      <c r="F37" s="19">
        <f t="shared" si="1"/>
        <v>9112.2000000000007</v>
      </c>
      <c r="G37" s="19">
        <f t="shared" si="2"/>
        <v>5503.32</v>
      </c>
      <c r="H37" s="19">
        <f t="shared" si="3"/>
        <v>3608.880000000001</v>
      </c>
      <c r="I37" s="20">
        <f t="shared" si="4"/>
        <v>748.52</v>
      </c>
      <c r="J37" s="20">
        <v>1350</v>
      </c>
    </row>
    <row r="38" spans="1:10" ht="15.6" x14ac:dyDescent="0.3">
      <c r="A38" s="15">
        <v>34</v>
      </c>
      <c r="B38" s="71">
        <v>12</v>
      </c>
      <c r="C38" s="20">
        <f t="shared" si="0"/>
        <v>1350</v>
      </c>
      <c r="D38" s="23">
        <v>165.2</v>
      </c>
      <c r="E38" s="18">
        <v>5.4489999999999998</v>
      </c>
      <c r="F38" s="19">
        <f t="shared" si="1"/>
        <v>14924.006980000002</v>
      </c>
      <c r="G38" s="19">
        <f t="shared" si="2"/>
        <v>11006.64</v>
      </c>
      <c r="H38" s="19">
        <f t="shared" si="3"/>
        <v>3917.3669800000025</v>
      </c>
      <c r="I38" s="20">
        <f t="shared" si="4"/>
        <v>752.02</v>
      </c>
      <c r="J38" s="20">
        <v>1350</v>
      </c>
    </row>
    <row r="39" spans="1:10" ht="15.6" x14ac:dyDescent="0.3">
      <c r="A39" s="15">
        <v>35</v>
      </c>
      <c r="B39" s="71">
        <v>12</v>
      </c>
      <c r="C39" s="20">
        <f t="shared" si="0"/>
        <v>1503.5</v>
      </c>
      <c r="D39" s="23">
        <v>166.8</v>
      </c>
      <c r="E39" s="18">
        <v>5.4489999999999998</v>
      </c>
      <c r="F39" s="19">
        <f t="shared" si="1"/>
        <v>15940.067079999999</v>
      </c>
      <c r="G39" s="19">
        <f t="shared" si="2"/>
        <v>11006.64</v>
      </c>
      <c r="H39" s="19">
        <f t="shared" si="3"/>
        <v>4933.4270799999995</v>
      </c>
      <c r="I39" s="20">
        <f t="shared" si="4"/>
        <v>750.42000000000007</v>
      </c>
      <c r="J39" s="20">
        <v>1503.5</v>
      </c>
    </row>
    <row r="40" spans="1:10" ht="15.6" x14ac:dyDescent="0.3">
      <c r="A40" s="15">
        <v>36</v>
      </c>
      <c r="B40" s="71">
        <v>12</v>
      </c>
      <c r="C40" s="20">
        <f t="shared" si="0"/>
        <v>1503.5</v>
      </c>
      <c r="D40" s="23">
        <v>168.3</v>
      </c>
      <c r="E40" s="18">
        <v>5.4489999999999998</v>
      </c>
      <c r="F40" s="19">
        <f t="shared" si="1"/>
        <v>15949.89358</v>
      </c>
      <c r="G40" s="19">
        <f t="shared" si="2"/>
        <v>11006.64</v>
      </c>
      <c r="H40" s="19">
        <f t="shared" si="3"/>
        <v>4943.2535800000005</v>
      </c>
      <c r="I40" s="20">
        <f t="shared" si="4"/>
        <v>748.92000000000007</v>
      </c>
      <c r="J40" s="20">
        <v>1503.5</v>
      </c>
    </row>
    <row r="41" spans="1:10" ht="15.6" x14ac:dyDescent="0.3">
      <c r="A41" s="15">
        <v>37</v>
      </c>
      <c r="B41" s="71">
        <v>12</v>
      </c>
      <c r="C41" s="20">
        <f t="shared" si="0"/>
        <v>1503.5</v>
      </c>
      <c r="D41" s="23">
        <v>165.5</v>
      </c>
      <c r="E41" s="18">
        <v>5.4489999999999998</v>
      </c>
      <c r="F41" s="19">
        <f t="shared" si="1"/>
        <v>15931.550780000001</v>
      </c>
      <c r="G41" s="19">
        <f t="shared" si="2"/>
        <v>11006.64</v>
      </c>
      <c r="H41" s="19">
        <f t="shared" si="3"/>
        <v>4924.910780000002</v>
      </c>
      <c r="I41" s="20">
        <f t="shared" si="4"/>
        <v>751.72</v>
      </c>
      <c r="J41" s="20">
        <v>1503.5</v>
      </c>
    </row>
    <row r="42" spans="1:10" ht="15.6" x14ac:dyDescent="0.3">
      <c r="A42" s="15">
        <v>38</v>
      </c>
      <c r="B42" s="71">
        <v>12</v>
      </c>
      <c r="C42" s="20">
        <f t="shared" si="0"/>
        <v>1503.5</v>
      </c>
      <c r="D42" s="23">
        <v>162.80000000000001</v>
      </c>
      <c r="E42" s="18">
        <v>5.4489999999999998</v>
      </c>
      <c r="F42" s="19">
        <f t="shared" si="1"/>
        <v>15913.863079999999</v>
      </c>
      <c r="G42" s="19">
        <f t="shared" si="2"/>
        <v>11006.64</v>
      </c>
      <c r="H42" s="19">
        <f t="shared" si="3"/>
        <v>4907.2230799999998</v>
      </c>
      <c r="I42" s="20">
        <f t="shared" si="4"/>
        <v>754.42000000000007</v>
      </c>
      <c r="J42" s="20">
        <v>1503.5</v>
      </c>
    </row>
    <row r="43" spans="1:10" ht="15.6" x14ac:dyDescent="0.3">
      <c r="A43" s="15">
        <v>39</v>
      </c>
      <c r="B43" s="71">
        <v>12</v>
      </c>
      <c r="C43" s="20">
        <f t="shared" si="0"/>
        <v>1266</v>
      </c>
      <c r="D43" s="23">
        <v>160.19999999999999</v>
      </c>
      <c r="E43" s="18">
        <v>5.4489999999999998</v>
      </c>
      <c r="F43" s="19">
        <f t="shared" si="1"/>
        <v>14340.967980000001</v>
      </c>
      <c r="G43" s="19">
        <f t="shared" si="2"/>
        <v>11006.64</v>
      </c>
      <c r="H43" s="19">
        <f t="shared" si="3"/>
        <v>3334.3279800000018</v>
      </c>
      <c r="I43" s="20">
        <f t="shared" si="4"/>
        <v>757.02</v>
      </c>
      <c r="J43" s="20">
        <v>1266</v>
      </c>
    </row>
    <row r="44" spans="1:10" ht="15.6" x14ac:dyDescent="0.3">
      <c r="A44" s="15">
        <v>40</v>
      </c>
      <c r="B44" s="71">
        <v>12</v>
      </c>
      <c r="C44" s="20">
        <f t="shared" si="0"/>
        <v>1503.5</v>
      </c>
      <c r="D44" s="23">
        <v>157.5</v>
      </c>
      <c r="E44" s="18">
        <v>5.4489999999999998</v>
      </c>
      <c r="F44" s="19">
        <f t="shared" si="1"/>
        <v>15879.14278</v>
      </c>
      <c r="G44" s="19">
        <f t="shared" si="2"/>
        <v>11006.64</v>
      </c>
      <c r="H44" s="19">
        <f t="shared" si="3"/>
        <v>4872.5027800000007</v>
      </c>
      <c r="I44" s="20">
        <f t="shared" si="4"/>
        <v>759.72</v>
      </c>
      <c r="J44" s="20">
        <v>1503.5</v>
      </c>
    </row>
    <row r="45" spans="1:10" ht="15.6" x14ac:dyDescent="0.3">
      <c r="A45" s="15">
        <v>41</v>
      </c>
      <c r="B45" s="71">
        <v>12</v>
      </c>
      <c r="C45" s="20">
        <f t="shared" si="0"/>
        <v>1266</v>
      </c>
      <c r="D45" s="23">
        <v>158.19999999999999</v>
      </c>
      <c r="E45" s="18">
        <v>5.4489999999999998</v>
      </c>
      <c r="F45" s="19">
        <f t="shared" si="1"/>
        <v>14327.865980000002</v>
      </c>
      <c r="G45" s="19">
        <f t="shared" si="2"/>
        <v>11006.64</v>
      </c>
      <c r="H45" s="19">
        <f t="shared" si="3"/>
        <v>3321.2259800000029</v>
      </c>
      <c r="I45" s="20">
        <f t="shared" si="4"/>
        <v>759.02</v>
      </c>
      <c r="J45" s="20">
        <v>1266</v>
      </c>
    </row>
    <row r="46" spans="1:10" ht="15.6" x14ac:dyDescent="0.3">
      <c r="A46" s="15">
        <v>42</v>
      </c>
      <c r="B46" s="71">
        <v>12</v>
      </c>
      <c r="C46" s="20">
        <f t="shared" si="0"/>
        <v>1266</v>
      </c>
      <c r="D46" s="23">
        <v>159</v>
      </c>
      <c r="E46" s="18">
        <v>5.4489999999999998</v>
      </c>
      <c r="F46" s="19">
        <f t="shared" si="1"/>
        <v>14333.10678</v>
      </c>
      <c r="G46" s="19">
        <f t="shared" si="2"/>
        <v>11006.64</v>
      </c>
      <c r="H46" s="19">
        <f t="shared" si="3"/>
        <v>3326.4667800000007</v>
      </c>
      <c r="I46" s="20">
        <f t="shared" si="4"/>
        <v>758.22</v>
      </c>
      <c r="J46" s="20">
        <v>1266</v>
      </c>
    </row>
    <row r="47" spans="1:10" ht="15.6" x14ac:dyDescent="0.3">
      <c r="A47" s="15">
        <v>43</v>
      </c>
      <c r="B47" s="71">
        <v>12</v>
      </c>
      <c r="C47" s="20">
        <f t="shared" si="0"/>
        <v>1170</v>
      </c>
      <c r="D47" s="23">
        <v>156.1</v>
      </c>
      <c r="E47" s="18">
        <v>5.4489999999999998</v>
      </c>
      <c r="F47" s="19">
        <f t="shared" si="1"/>
        <v>13685.212879999999</v>
      </c>
      <c r="G47" s="19">
        <f t="shared" si="2"/>
        <v>11006.64</v>
      </c>
      <c r="H47" s="19">
        <f t="shared" si="3"/>
        <v>2678.5728799999997</v>
      </c>
      <c r="I47" s="20">
        <f t="shared" si="4"/>
        <v>761.12</v>
      </c>
      <c r="J47" s="20">
        <v>1170</v>
      </c>
    </row>
    <row r="48" spans="1:10" ht="15.6" x14ac:dyDescent="0.3">
      <c r="A48" s="15">
        <v>44</v>
      </c>
      <c r="B48" s="71">
        <v>12</v>
      </c>
      <c r="C48" s="20">
        <f t="shared" si="0"/>
        <v>1170</v>
      </c>
      <c r="D48" s="23">
        <v>153.30000000000001</v>
      </c>
      <c r="E48" s="18">
        <v>5.4489999999999998</v>
      </c>
      <c r="F48" s="19">
        <f t="shared" si="1"/>
        <v>13666.870079999999</v>
      </c>
      <c r="G48" s="19">
        <f t="shared" si="2"/>
        <v>11006.64</v>
      </c>
      <c r="H48" s="19">
        <f t="shared" si="3"/>
        <v>2660.2300799999994</v>
      </c>
      <c r="I48" s="20">
        <f t="shared" si="4"/>
        <v>763.92000000000007</v>
      </c>
      <c r="J48" s="20">
        <v>1170</v>
      </c>
    </row>
    <row r="49" spans="1:11" ht="15.6" x14ac:dyDescent="0.3">
      <c r="A49" s="15">
        <v>45</v>
      </c>
      <c r="B49" s="71">
        <v>12</v>
      </c>
      <c r="C49" s="20">
        <f t="shared" si="0"/>
        <v>1170</v>
      </c>
      <c r="D49" s="23">
        <v>149.80000000000001</v>
      </c>
      <c r="E49" s="18">
        <v>5.4489999999999998</v>
      </c>
      <c r="F49" s="19">
        <f t="shared" si="1"/>
        <v>13643.941579999999</v>
      </c>
      <c r="G49" s="19">
        <f t="shared" si="2"/>
        <v>11006.64</v>
      </c>
      <c r="H49" s="19">
        <f t="shared" si="3"/>
        <v>2637.3015799999994</v>
      </c>
      <c r="I49" s="20">
        <f t="shared" si="4"/>
        <v>767.42000000000007</v>
      </c>
      <c r="J49" s="20">
        <v>1170</v>
      </c>
    </row>
    <row r="50" spans="1:11" ht="15.6" x14ac:dyDescent="0.3">
      <c r="A50" s="15">
        <v>46</v>
      </c>
      <c r="B50" s="71">
        <v>12</v>
      </c>
      <c r="C50" s="20">
        <f t="shared" si="0"/>
        <v>1170</v>
      </c>
      <c r="D50" s="23">
        <v>146.19999999999999</v>
      </c>
      <c r="E50" s="18">
        <v>0</v>
      </c>
      <c r="F50" s="19">
        <f t="shared" si="1"/>
        <v>15794.400000000001</v>
      </c>
      <c r="G50" s="19">
        <f t="shared" si="2"/>
        <v>11006.64</v>
      </c>
      <c r="H50" s="19">
        <f t="shared" si="3"/>
        <v>4787.760000000002</v>
      </c>
      <c r="I50" s="20">
        <f t="shared" si="4"/>
        <v>771.02</v>
      </c>
      <c r="J50" s="20">
        <v>1170</v>
      </c>
    </row>
    <row r="51" spans="1:11" ht="15.6" x14ac:dyDescent="0.3">
      <c r="A51" s="15">
        <v>47</v>
      </c>
      <c r="B51" s="71">
        <v>12</v>
      </c>
      <c r="C51" s="20">
        <f t="shared" si="0"/>
        <v>1024.2</v>
      </c>
      <c r="D51" s="23">
        <v>142</v>
      </c>
      <c r="E51" s="18">
        <v>0</v>
      </c>
      <c r="F51" s="19">
        <f t="shared" si="1"/>
        <v>13994.400000000001</v>
      </c>
      <c r="G51" s="19">
        <f t="shared" si="2"/>
        <v>11006.64</v>
      </c>
      <c r="H51" s="19">
        <f t="shared" si="3"/>
        <v>2987.760000000002</v>
      </c>
      <c r="I51" s="20">
        <f t="shared" si="4"/>
        <v>775.22</v>
      </c>
      <c r="J51" s="20">
        <v>1024.2</v>
      </c>
    </row>
    <row r="52" spans="1:11" ht="15.6" x14ac:dyDescent="0.3">
      <c r="A52" s="15">
        <v>48</v>
      </c>
      <c r="B52" s="71">
        <v>12</v>
      </c>
      <c r="C52" s="20">
        <f t="shared" si="0"/>
        <v>938</v>
      </c>
      <c r="D52" s="23">
        <v>137.69999999999999</v>
      </c>
      <c r="E52" s="18">
        <v>0</v>
      </c>
      <c r="F52" s="19">
        <f t="shared" si="1"/>
        <v>12908.400000000001</v>
      </c>
      <c r="G52" s="19">
        <f t="shared" si="2"/>
        <v>11006.64</v>
      </c>
      <c r="H52" s="19">
        <f t="shared" si="3"/>
        <v>1901.760000000002</v>
      </c>
      <c r="I52" s="20">
        <f t="shared" si="4"/>
        <v>779.52</v>
      </c>
      <c r="J52" s="20">
        <v>938</v>
      </c>
    </row>
    <row r="53" spans="1:11" ht="16.2" thickBot="1" x14ac:dyDescent="0.35">
      <c r="A53" s="25" t="s">
        <v>10</v>
      </c>
      <c r="B53" s="26"/>
      <c r="C53" s="26"/>
      <c r="D53" s="26"/>
      <c r="E53" s="27">
        <f>SUM(E5:E52)</f>
        <v>65.387999999999991</v>
      </c>
      <c r="F53" s="28">
        <f>SUM(F5:F52)</f>
        <v>404344.68956000009</v>
      </c>
      <c r="G53" s="29">
        <f>SUM(G5:G52)</f>
        <v>319192.56000000023</v>
      </c>
      <c r="H53" s="30">
        <f>F53-G53</f>
        <v>85152.129559999856</v>
      </c>
      <c r="I53" s="31"/>
      <c r="J53" s="20"/>
    </row>
    <row r="54" spans="1:11" ht="16.2" thickTop="1" x14ac:dyDescent="0.3">
      <c r="A54" s="33"/>
      <c r="B54" s="34"/>
      <c r="C54" s="34"/>
      <c r="D54" s="34"/>
      <c r="E54" s="35"/>
      <c r="F54" s="36"/>
      <c r="G54" s="37"/>
      <c r="H54" s="38"/>
      <c r="I54" s="39"/>
      <c r="J54" s="40"/>
    </row>
    <row r="55" spans="1:11" ht="15.6" x14ac:dyDescent="0.3">
      <c r="A55" s="89" t="s">
        <v>32</v>
      </c>
      <c r="B55" s="90"/>
      <c r="C55" s="90"/>
      <c r="D55" s="90"/>
      <c r="E55" s="90"/>
      <c r="F55" s="90"/>
      <c r="G55" s="90"/>
      <c r="H55" s="90"/>
    </row>
    <row r="56" spans="1:11" ht="15.6" x14ac:dyDescent="0.3">
      <c r="A56" s="1"/>
      <c r="B56" s="74" t="s">
        <v>133</v>
      </c>
      <c r="C56" s="74"/>
      <c r="D56" s="74"/>
      <c r="E56" s="74"/>
      <c r="F56" s="74"/>
      <c r="G56" s="74"/>
      <c r="H56" s="74"/>
    </row>
    <row r="57" spans="1:11" ht="15.6" x14ac:dyDescent="0.3">
      <c r="A57" s="1"/>
      <c r="B57" s="91" t="s">
        <v>128</v>
      </c>
      <c r="C57" s="91"/>
      <c r="D57" s="1" t="s">
        <v>137</v>
      </c>
      <c r="E57" s="2"/>
      <c r="F57" s="2"/>
      <c r="G57" s="2"/>
      <c r="H57" s="1"/>
    </row>
    <row r="58" spans="1:11" ht="15.6" x14ac:dyDescent="0.3">
      <c r="A58" s="1"/>
      <c r="B58" s="45"/>
      <c r="C58" s="1"/>
      <c r="D58" s="1" t="s">
        <v>138</v>
      </c>
      <c r="E58" s="2"/>
      <c r="F58" s="2"/>
      <c r="G58" s="2"/>
      <c r="H58" s="1"/>
    </row>
    <row r="59" spans="1:11" ht="15.6" x14ac:dyDescent="0.3">
      <c r="B59" s="89" t="s">
        <v>126</v>
      </c>
      <c r="C59" s="89"/>
      <c r="D59" s="89"/>
      <c r="E59" s="2"/>
      <c r="F59" s="2"/>
      <c r="G59" s="2"/>
      <c r="H59" s="1"/>
      <c r="J59" s="46"/>
      <c r="K59" s="46"/>
    </row>
    <row r="60" spans="1:11" ht="15.6" x14ac:dyDescent="0.3">
      <c r="B60" s="45"/>
      <c r="C60" s="1"/>
      <c r="D60" s="1"/>
      <c r="E60" s="2"/>
      <c r="F60" s="2"/>
      <c r="G60" s="2"/>
      <c r="H60" s="1"/>
    </row>
    <row r="61" spans="1:11" ht="15.6" x14ac:dyDescent="0.3">
      <c r="B61" s="89"/>
      <c r="C61" s="89"/>
      <c r="D61" s="89"/>
      <c r="E61" s="89"/>
      <c r="F61" s="89"/>
      <c r="G61" s="89"/>
      <c r="H61" s="89"/>
      <c r="I61" s="89"/>
    </row>
  </sheetData>
  <mergeCells count="5">
    <mergeCell ref="A3:B3"/>
    <mergeCell ref="A55:H55"/>
    <mergeCell ref="B57:C57"/>
    <mergeCell ref="B59:D59"/>
    <mergeCell ref="B61:I61"/>
  </mergeCells>
  <conditionalFormatting sqref="F5:F52">
    <cfRule type="expression" priority="1" stopIfTrue="1">
      <formula>-1</formula>
    </cfRule>
  </conditionalFormatting>
  <conditionalFormatting sqref="A53:I54">
    <cfRule type="colorScale" priority="2">
      <colorScale>
        <cfvo type="min"/>
        <cfvo type="percent" val="100"/>
        <color rgb="FFFF7128"/>
        <color rgb="FFFFEF9C"/>
      </colorScale>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63"/>
  <sheetViews>
    <sheetView workbookViewId="0">
      <selection sqref="A1:XFD1048576"/>
    </sheetView>
  </sheetViews>
  <sheetFormatPr defaultRowHeight="14.4" x14ac:dyDescent="0.3"/>
  <cols>
    <col min="2" max="2" width="11.88671875" customWidth="1"/>
    <col min="3" max="3" width="12.6640625" customWidth="1"/>
    <col min="4" max="4" width="13.44140625" customWidth="1"/>
    <col min="5" max="5" width="13.33203125" customWidth="1"/>
    <col min="6" max="6" width="15" style="50" customWidth="1"/>
    <col min="7" max="7" width="13.44140625" style="50" customWidth="1"/>
    <col min="8" max="8" width="15" style="50" customWidth="1"/>
    <col min="9" max="9" width="13.5546875" customWidth="1"/>
    <col min="10" max="10" width="12.88671875" customWidth="1"/>
    <col min="258" max="258" width="11.88671875" customWidth="1"/>
    <col min="259" max="259" width="12.6640625" customWidth="1"/>
    <col min="260" max="260" width="13.44140625" customWidth="1"/>
    <col min="261" max="261" width="13.33203125" customWidth="1"/>
    <col min="262" max="262" width="15" customWidth="1"/>
    <col min="263" max="263" width="13.44140625" customWidth="1"/>
    <col min="264" max="264" width="15" customWidth="1"/>
    <col min="265" max="265" width="13.5546875" customWidth="1"/>
    <col min="266" max="266" width="12.88671875" customWidth="1"/>
    <col min="514" max="514" width="11.88671875" customWidth="1"/>
    <col min="515" max="515" width="12.6640625" customWidth="1"/>
    <col min="516" max="516" width="13.44140625" customWidth="1"/>
    <col min="517" max="517" width="13.33203125" customWidth="1"/>
    <col min="518" max="518" width="15" customWidth="1"/>
    <col min="519" max="519" width="13.44140625" customWidth="1"/>
    <col min="520" max="520" width="15" customWidth="1"/>
    <col min="521" max="521" width="13.5546875" customWidth="1"/>
    <col min="522" max="522" width="12.88671875" customWidth="1"/>
    <col min="770" max="770" width="11.88671875" customWidth="1"/>
    <col min="771" max="771" width="12.6640625" customWidth="1"/>
    <col min="772" max="772" width="13.44140625" customWidth="1"/>
    <col min="773" max="773" width="13.33203125" customWidth="1"/>
    <col min="774" max="774" width="15" customWidth="1"/>
    <col min="775" max="775" width="13.44140625" customWidth="1"/>
    <col min="776" max="776" width="15" customWidth="1"/>
    <col min="777" max="777" width="13.5546875" customWidth="1"/>
    <col min="778" max="778" width="12.88671875" customWidth="1"/>
    <col min="1026" max="1026" width="11.88671875" customWidth="1"/>
    <col min="1027" max="1027" width="12.6640625" customWidth="1"/>
    <col min="1028" max="1028" width="13.44140625" customWidth="1"/>
    <col min="1029" max="1029" width="13.33203125" customWidth="1"/>
    <col min="1030" max="1030" width="15" customWidth="1"/>
    <col min="1031" max="1031" width="13.44140625" customWidth="1"/>
    <col min="1032" max="1032" width="15" customWidth="1"/>
    <col min="1033" max="1033" width="13.5546875" customWidth="1"/>
    <col min="1034" max="1034" width="12.88671875" customWidth="1"/>
    <col min="1282" max="1282" width="11.88671875" customWidth="1"/>
    <col min="1283" max="1283" width="12.6640625" customWidth="1"/>
    <col min="1284" max="1284" width="13.44140625" customWidth="1"/>
    <col min="1285" max="1285" width="13.33203125" customWidth="1"/>
    <col min="1286" max="1286" width="15" customWidth="1"/>
    <col min="1287" max="1287" width="13.44140625" customWidth="1"/>
    <col min="1288" max="1288" width="15" customWidth="1"/>
    <col min="1289" max="1289" width="13.5546875" customWidth="1"/>
    <col min="1290" max="1290" width="12.88671875" customWidth="1"/>
    <col min="1538" max="1538" width="11.88671875" customWidth="1"/>
    <col min="1539" max="1539" width="12.6640625" customWidth="1"/>
    <col min="1540" max="1540" width="13.44140625" customWidth="1"/>
    <col min="1541" max="1541" width="13.33203125" customWidth="1"/>
    <col min="1542" max="1542" width="15" customWidth="1"/>
    <col min="1543" max="1543" width="13.44140625" customWidth="1"/>
    <col min="1544" max="1544" width="15" customWidth="1"/>
    <col min="1545" max="1545" width="13.5546875" customWidth="1"/>
    <col min="1546" max="1546" width="12.88671875" customWidth="1"/>
    <col min="1794" max="1794" width="11.88671875" customWidth="1"/>
    <col min="1795" max="1795" width="12.6640625" customWidth="1"/>
    <col min="1796" max="1796" width="13.44140625" customWidth="1"/>
    <col min="1797" max="1797" width="13.33203125" customWidth="1"/>
    <col min="1798" max="1798" width="15" customWidth="1"/>
    <col min="1799" max="1799" width="13.44140625" customWidth="1"/>
    <col min="1800" max="1800" width="15" customWidth="1"/>
    <col min="1801" max="1801" width="13.5546875" customWidth="1"/>
    <col min="1802" max="1802" width="12.88671875" customWidth="1"/>
    <col min="2050" max="2050" width="11.88671875" customWidth="1"/>
    <col min="2051" max="2051" width="12.6640625" customWidth="1"/>
    <col min="2052" max="2052" width="13.44140625" customWidth="1"/>
    <col min="2053" max="2053" width="13.33203125" customWidth="1"/>
    <col min="2054" max="2054" width="15" customWidth="1"/>
    <col min="2055" max="2055" width="13.44140625" customWidth="1"/>
    <col min="2056" max="2056" width="15" customWidth="1"/>
    <col min="2057" max="2057" width="13.5546875" customWidth="1"/>
    <col min="2058" max="2058" width="12.88671875" customWidth="1"/>
    <col min="2306" max="2306" width="11.88671875" customWidth="1"/>
    <col min="2307" max="2307" width="12.6640625" customWidth="1"/>
    <col min="2308" max="2308" width="13.44140625" customWidth="1"/>
    <col min="2309" max="2309" width="13.33203125" customWidth="1"/>
    <col min="2310" max="2310" width="15" customWidth="1"/>
    <col min="2311" max="2311" width="13.44140625" customWidth="1"/>
    <col min="2312" max="2312" width="15" customWidth="1"/>
    <col min="2313" max="2313" width="13.5546875" customWidth="1"/>
    <col min="2314" max="2314" width="12.88671875" customWidth="1"/>
    <col min="2562" max="2562" width="11.88671875" customWidth="1"/>
    <col min="2563" max="2563" width="12.6640625" customWidth="1"/>
    <col min="2564" max="2564" width="13.44140625" customWidth="1"/>
    <col min="2565" max="2565" width="13.33203125" customWidth="1"/>
    <col min="2566" max="2566" width="15" customWidth="1"/>
    <col min="2567" max="2567" width="13.44140625" customWidth="1"/>
    <col min="2568" max="2568" width="15" customWidth="1"/>
    <col min="2569" max="2569" width="13.5546875" customWidth="1"/>
    <col min="2570" max="2570" width="12.88671875" customWidth="1"/>
    <col min="2818" max="2818" width="11.88671875" customWidth="1"/>
    <col min="2819" max="2819" width="12.6640625" customWidth="1"/>
    <col min="2820" max="2820" width="13.44140625" customWidth="1"/>
    <col min="2821" max="2821" width="13.33203125" customWidth="1"/>
    <col min="2822" max="2822" width="15" customWidth="1"/>
    <col min="2823" max="2823" width="13.44140625" customWidth="1"/>
    <col min="2824" max="2824" width="15" customWidth="1"/>
    <col min="2825" max="2825" width="13.5546875" customWidth="1"/>
    <col min="2826" max="2826" width="12.88671875" customWidth="1"/>
    <col min="3074" max="3074" width="11.88671875" customWidth="1"/>
    <col min="3075" max="3075" width="12.6640625" customWidth="1"/>
    <col min="3076" max="3076" width="13.44140625" customWidth="1"/>
    <col min="3077" max="3077" width="13.33203125" customWidth="1"/>
    <col min="3078" max="3078" width="15" customWidth="1"/>
    <col min="3079" max="3079" width="13.44140625" customWidth="1"/>
    <col min="3080" max="3080" width="15" customWidth="1"/>
    <col min="3081" max="3081" width="13.5546875" customWidth="1"/>
    <col min="3082" max="3082" width="12.88671875" customWidth="1"/>
    <col min="3330" max="3330" width="11.88671875" customWidth="1"/>
    <col min="3331" max="3331" width="12.6640625" customWidth="1"/>
    <col min="3332" max="3332" width="13.44140625" customWidth="1"/>
    <col min="3333" max="3333" width="13.33203125" customWidth="1"/>
    <col min="3334" max="3334" width="15" customWidth="1"/>
    <col min="3335" max="3335" width="13.44140625" customWidth="1"/>
    <col min="3336" max="3336" width="15" customWidth="1"/>
    <col min="3337" max="3337" width="13.5546875" customWidth="1"/>
    <col min="3338" max="3338" width="12.88671875" customWidth="1"/>
    <col min="3586" max="3586" width="11.88671875" customWidth="1"/>
    <col min="3587" max="3587" width="12.6640625" customWidth="1"/>
    <col min="3588" max="3588" width="13.44140625" customWidth="1"/>
    <col min="3589" max="3589" width="13.33203125" customWidth="1"/>
    <col min="3590" max="3590" width="15" customWidth="1"/>
    <col min="3591" max="3591" width="13.44140625" customWidth="1"/>
    <col min="3592" max="3592" width="15" customWidth="1"/>
    <col min="3593" max="3593" width="13.5546875" customWidth="1"/>
    <col min="3594" max="3594" width="12.88671875" customWidth="1"/>
    <col min="3842" max="3842" width="11.88671875" customWidth="1"/>
    <col min="3843" max="3843" width="12.6640625" customWidth="1"/>
    <col min="3844" max="3844" width="13.44140625" customWidth="1"/>
    <col min="3845" max="3845" width="13.33203125" customWidth="1"/>
    <col min="3846" max="3846" width="15" customWidth="1"/>
    <col min="3847" max="3847" width="13.44140625" customWidth="1"/>
    <col min="3848" max="3848" width="15" customWidth="1"/>
    <col min="3849" max="3849" width="13.5546875" customWidth="1"/>
    <col min="3850" max="3850" width="12.88671875" customWidth="1"/>
    <col min="4098" max="4098" width="11.88671875" customWidth="1"/>
    <col min="4099" max="4099" width="12.6640625" customWidth="1"/>
    <col min="4100" max="4100" width="13.44140625" customWidth="1"/>
    <col min="4101" max="4101" width="13.33203125" customWidth="1"/>
    <col min="4102" max="4102" width="15" customWidth="1"/>
    <col min="4103" max="4103" width="13.44140625" customWidth="1"/>
    <col min="4104" max="4104" width="15" customWidth="1"/>
    <col min="4105" max="4105" width="13.5546875" customWidth="1"/>
    <col min="4106" max="4106" width="12.88671875" customWidth="1"/>
    <col min="4354" max="4354" width="11.88671875" customWidth="1"/>
    <col min="4355" max="4355" width="12.6640625" customWidth="1"/>
    <col min="4356" max="4356" width="13.44140625" customWidth="1"/>
    <col min="4357" max="4357" width="13.33203125" customWidth="1"/>
    <col min="4358" max="4358" width="15" customWidth="1"/>
    <col min="4359" max="4359" width="13.44140625" customWidth="1"/>
    <col min="4360" max="4360" width="15" customWidth="1"/>
    <col min="4361" max="4361" width="13.5546875" customWidth="1"/>
    <col min="4362" max="4362" width="12.88671875" customWidth="1"/>
    <col min="4610" max="4610" width="11.88671875" customWidth="1"/>
    <col min="4611" max="4611" width="12.6640625" customWidth="1"/>
    <col min="4612" max="4612" width="13.44140625" customWidth="1"/>
    <col min="4613" max="4613" width="13.33203125" customWidth="1"/>
    <col min="4614" max="4614" width="15" customWidth="1"/>
    <col min="4615" max="4615" width="13.44140625" customWidth="1"/>
    <col min="4616" max="4616" width="15" customWidth="1"/>
    <col min="4617" max="4617" width="13.5546875" customWidth="1"/>
    <col min="4618" max="4618" width="12.88671875" customWidth="1"/>
    <col min="4866" max="4866" width="11.88671875" customWidth="1"/>
    <col min="4867" max="4867" width="12.6640625" customWidth="1"/>
    <col min="4868" max="4868" width="13.44140625" customWidth="1"/>
    <col min="4869" max="4869" width="13.33203125" customWidth="1"/>
    <col min="4870" max="4870" width="15" customWidth="1"/>
    <col min="4871" max="4871" width="13.44140625" customWidth="1"/>
    <col min="4872" max="4872" width="15" customWidth="1"/>
    <col min="4873" max="4873" width="13.5546875" customWidth="1"/>
    <col min="4874" max="4874" width="12.88671875" customWidth="1"/>
    <col min="5122" max="5122" width="11.88671875" customWidth="1"/>
    <col min="5123" max="5123" width="12.6640625" customWidth="1"/>
    <col min="5124" max="5124" width="13.44140625" customWidth="1"/>
    <col min="5125" max="5125" width="13.33203125" customWidth="1"/>
    <col min="5126" max="5126" width="15" customWidth="1"/>
    <col min="5127" max="5127" width="13.44140625" customWidth="1"/>
    <col min="5128" max="5128" width="15" customWidth="1"/>
    <col min="5129" max="5129" width="13.5546875" customWidth="1"/>
    <col min="5130" max="5130" width="12.88671875" customWidth="1"/>
    <col min="5378" max="5378" width="11.88671875" customWidth="1"/>
    <col min="5379" max="5379" width="12.6640625" customWidth="1"/>
    <col min="5380" max="5380" width="13.44140625" customWidth="1"/>
    <col min="5381" max="5381" width="13.33203125" customWidth="1"/>
    <col min="5382" max="5382" width="15" customWidth="1"/>
    <col min="5383" max="5383" width="13.44140625" customWidth="1"/>
    <col min="5384" max="5384" width="15" customWidth="1"/>
    <col min="5385" max="5385" width="13.5546875" customWidth="1"/>
    <col min="5386" max="5386" width="12.88671875" customWidth="1"/>
    <col min="5634" max="5634" width="11.88671875" customWidth="1"/>
    <col min="5635" max="5635" width="12.6640625" customWidth="1"/>
    <col min="5636" max="5636" width="13.44140625" customWidth="1"/>
    <col min="5637" max="5637" width="13.33203125" customWidth="1"/>
    <col min="5638" max="5638" width="15" customWidth="1"/>
    <col min="5639" max="5639" width="13.44140625" customWidth="1"/>
    <col min="5640" max="5640" width="15" customWidth="1"/>
    <col min="5641" max="5641" width="13.5546875" customWidth="1"/>
    <col min="5642" max="5642" width="12.88671875" customWidth="1"/>
    <col min="5890" max="5890" width="11.88671875" customWidth="1"/>
    <col min="5891" max="5891" width="12.6640625" customWidth="1"/>
    <col min="5892" max="5892" width="13.44140625" customWidth="1"/>
    <col min="5893" max="5893" width="13.33203125" customWidth="1"/>
    <col min="5894" max="5894" width="15" customWidth="1"/>
    <col min="5895" max="5895" width="13.44140625" customWidth="1"/>
    <col min="5896" max="5896" width="15" customWidth="1"/>
    <col min="5897" max="5897" width="13.5546875" customWidth="1"/>
    <col min="5898" max="5898" width="12.88671875" customWidth="1"/>
    <col min="6146" max="6146" width="11.88671875" customWidth="1"/>
    <col min="6147" max="6147" width="12.6640625" customWidth="1"/>
    <col min="6148" max="6148" width="13.44140625" customWidth="1"/>
    <col min="6149" max="6149" width="13.33203125" customWidth="1"/>
    <col min="6150" max="6150" width="15" customWidth="1"/>
    <col min="6151" max="6151" width="13.44140625" customWidth="1"/>
    <col min="6152" max="6152" width="15" customWidth="1"/>
    <col min="6153" max="6153" width="13.5546875" customWidth="1"/>
    <col min="6154" max="6154" width="12.88671875" customWidth="1"/>
    <col min="6402" max="6402" width="11.88671875" customWidth="1"/>
    <col min="6403" max="6403" width="12.6640625" customWidth="1"/>
    <col min="6404" max="6404" width="13.44140625" customWidth="1"/>
    <col min="6405" max="6405" width="13.33203125" customWidth="1"/>
    <col min="6406" max="6406" width="15" customWidth="1"/>
    <col min="6407" max="6407" width="13.44140625" customWidth="1"/>
    <col min="6408" max="6408" width="15" customWidth="1"/>
    <col min="6409" max="6409" width="13.5546875" customWidth="1"/>
    <col min="6410" max="6410" width="12.88671875" customWidth="1"/>
    <col min="6658" max="6658" width="11.88671875" customWidth="1"/>
    <col min="6659" max="6659" width="12.6640625" customWidth="1"/>
    <col min="6660" max="6660" width="13.44140625" customWidth="1"/>
    <col min="6661" max="6661" width="13.33203125" customWidth="1"/>
    <col min="6662" max="6662" width="15" customWidth="1"/>
    <col min="6663" max="6663" width="13.44140625" customWidth="1"/>
    <col min="6664" max="6664" width="15" customWidth="1"/>
    <col min="6665" max="6665" width="13.5546875" customWidth="1"/>
    <col min="6666" max="6666" width="12.88671875" customWidth="1"/>
    <col min="6914" max="6914" width="11.88671875" customWidth="1"/>
    <col min="6915" max="6915" width="12.6640625" customWidth="1"/>
    <col min="6916" max="6916" width="13.44140625" customWidth="1"/>
    <col min="6917" max="6917" width="13.33203125" customWidth="1"/>
    <col min="6918" max="6918" width="15" customWidth="1"/>
    <col min="6919" max="6919" width="13.44140625" customWidth="1"/>
    <col min="6920" max="6920" width="15" customWidth="1"/>
    <col min="6921" max="6921" width="13.5546875" customWidth="1"/>
    <col min="6922" max="6922" width="12.88671875" customWidth="1"/>
    <col min="7170" max="7170" width="11.88671875" customWidth="1"/>
    <col min="7171" max="7171" width="12.6640625" customWidth="1"/>
    <col min="7172" max="7172" width="13.44140625" customWidth="1"/>
    <col min="7173" max="7173" width="13.33203125" customWidth="1"/>
    <col min="7174" max="7174" width="15" customWidth="1"/>
    <col min="7175" max="7175" width="13.44140625" customWidth="1"/>
    <col min="7176" max="7176" width="15" customWidth="1"/>
    <col min="7177" max="7177" width="13.5546875" customWidth="1"/>
    <col min="7178" max="7178" width="12.88671875" customWidth="1"/>
    <col min="7426" max="7426" width="11.88671875" customWidth="1"/>
    <col min="7427" max="7427" width="12.6640625" customWidth="1"/>
    <col min="7428" max="7428" width="13.44140625" customWidth="1"/>
    <col min="7429" max="7429" width="13.33203125" customWidth="1"/>
    <col min="7430" max="7430" width="15" customWidth="1"/>
    <col min="7431" max="7431" width="13.44140625" customWidth="1"/>
    <col min="7432" max="7432" width="15" customWidth="1"/>
    <col min="7433" max="7433" width="13.5546875" customWidth="1"/>
    <col min="7434" max="7434" width="12.88671875" customWidth="1"/>
    <col min="7682" max="7682" width="11.88671875" customWidth="1"/>
    <col min="7683" max="7683" width="12.6640625" customWidth="1"/>
    <col min="7684" max="7684" width="13.44140625" customWidth="1"/>
    <col min="7685" max="7685" width="13.33203125" customWidth="1"/>
    <col min="7686" max="7686" width="15" customWidth="1"/>
    <col min="7687" max="7687" width="13.44140625" customWidth="1"/>
    <col min="7688" max="7688" width="15" customWidth="1"/>
    <col min="7689" max="7689" width="13.5546875" customWidth="1"/>
    <col min="7690" max="7690" width="12.88671875" customWidth="1"/>
    <col min="7938" max="7938" width="11.88671875" customWidth="1"/>
    <col min="7939" max="7939" width="12.6640625" customWidth="1"/>
    <col min="7940" max="7940" width="13.44140625" customWidth="1"/>
    <col min="7941" max="7941" width="13.33203125" customWidth="1"/>
    <col min="7942" max="7942" width="15" customWidth="1"/>
    <col min="7943" max="7943" width="13.44140625" customWidth="1"/>
    <col min="7944" max="7944" width="15" customWidth="1"/>
    <col min="7945" max="7945" width="13.5546875" customWidth="1"/>
    <col min="7946" max="7946" width="12.88671875" customWidth="1"/>
    <col min="8194" max="8194" width="11.88671875" customWidth="1"/>
    <col min="8195" max="8195" width="12.6640625" customWidth="1"/>
    <col min="8196" max="8196" width="13.44140625" customWidth="1"/>
    <col min="8197" max="8197" width="13.33203125" customWidth="1"/>
    <col min="8198" max="8198" width="15" customWidth="1"/>
    <col min="8199" max="8199" width="13.44140625" customWidth="1"/>
    <col min="8200" max="8200" width="15" customWidth="1"/>
    <col min="8201" max="8201" width="13.5546875" customWidth="1"/>
    <col min="8202" max="8202" width="12.88671875" customWidth="1"/>
    <col min="8450" max="8450" width="11.88671875" customWidth="1"/>
    <col min="8451" max="8451" width="12.6640625" customWidth="1"/>
    <col min="8452" max="8452" width="13.44140625" customWidth="1"/>
    <col min="8453" max="8453" width="13.33203125" customWidth="1"/>
    <col min="8454" max="8454" width="15" customWidth="1"/>
    <col min="8455" max="8455" width="13.44140625" customWidth="1"/>
    <col min="8456" max="8456" width="15" customWidth="1"/>
    <col min="8457" max="8457" width="13.5546875" customWidth="1"/>
    <col min="8458" max="8458" width="12.88671875" customWidth="1"/>
    <col min="8706" max="8706" width="11.88671875" customWidth="1"/>
    <col min="8707" max="8707" width="12.6640625" customWidth="1"/>
    <col min="8708" max="8708" width="13.44140625" customWidth="1"/>
    <col min="8709" max="8709" width="13.33203125" customWidth="1"/>
    <col min="8710" max="8710" width="15" customWidth="1"/>
    <col min="8711" max="8711" width="13.44140625" customWidth="1"/>
    <col min="8712" max="8712" width="15" customWidth="1"/>
    <col min="8713" max="8713" width="13.5546875" customWidth="1"/>
    <col min="8714" max="8714" width="12.88671875" customWidth="1"/>
    <col min="8962" max="8962" width="11.88671875" customWidth="1"/>
    <col min="8963" max="8963" width="12.6640625" customWidth="1"/>
    <col min="8964" max="8964" width="13.44140625" customWidth="1"/>
    <col min="8965" max="8965" width="13.33203125" customWidth="1"/>
    <col min="8966" max="8966" width="15" customWidth="1"/>
    <col min="8967" max="8967" width="13.44140625" customWidth="1"/>
    <col min="8968" max="8968" width="15" customWidth="1"/>
    <col min="8969" max="8969" width="13.5546875" customWidth="1"/>
    <col min="8970" max="8970" width="12.88671875" customWidth="1"/>
    <col min="9218" max="9218" width="11.88671875" customWidth="1"/>
    <col min="9219" max="9219" width="12.6640625" customWidth="1"/>
    <col min="9220" max="9220" width="13.44140625" customWidth="1"/>
    <col min="9221" max="9221" width="13.33203125" customWidth="1"/>
    <col min="9222" max="9222" width="15" customWidth="1"/>
    <col min="9223" max="9223" width="13.44140625" customWidth="1"/>
    <col min="9224" max="9224" width="15" customWidth="1"/>
    <col min="9225" max="9225" width="13.5546875" customWidth="1"/>
    <col min="9226" max="9226" width="12.88671875" customWidth="1"/>
    <col min="9474" max="9474" width="11.88671875" customWidth="1"/>
    <col min="9475" max="9475" width="12.6640625" customWidth="1"/>
    <col min="9476" max="9476" width="13.44140625" customWidth="1"/>
    <col min="9477" max="9477" width="13.33203125" customWidth="1"/>
    <col min="9478" max="9478" width="15" customWidth="1"/>
    <col min="9479" max="9479" width="13.44140625" customWidth="1"/>
    <col min="9480" max="9480" width="15" customWidth="1"/>
    <col min="9481" max="9481" width="13.5546875" customWidth="1"/>
    <col min="9482" max="9482" width="12.88671875" customWidth="1"/>
    <col min="9730" max="9730" width="11.88671875" customWidth="1"/>
    <col min="9731" max="9731" width="12.6640625" customWidth="1"/>
    <col min="9732" max="9732" width="13.44140625" customWidth="1"/>
    <col min="9733" max="9733" width="13.33203125" customWidth="1"/>
    <col min="9734" max="9734" width="15" customWidth="1"/>
    <col min="9735" max="9735" width="13.44140625" customWidth="1"/>
    <col min="9736" max="9736" width="15" customWidth="1"/>
    <col min="9737" max="9737" width="13.5546875" customWidth="1"/>
    <col min="9738" max="9738" width="12.88671875" customWidth="1"/>
    <col min="9986" max="9986" width="11.88671875" customWidth="1"/>
    <col min="9987" max="9987" width="12.6640625" customWidth="1"/>
    <col min="9988" max="9988" width="13.44140625" customWidth="1"/>
    <col min="9989" max="9989" width="13.33203125" customWidth="1"/>
    <col min="9990" max="9990" width="15" customWidth="1"/>
    <col min="9991" max="9991" width="13.44140625" customWidth="1"/>
    <col min="9992" max="9992" width="15" customWidth="1"/>
    <col min="9993" max="9993" width="13.5546875" customWidth="1"/>
    <col min="9994" max="9994" width="12.88671875" customWidth="1"/>
    <col min="10242" max="10242" width="11.88671875" customWidth="1"/>
    <col min="10243" max="10243" width="12.6640625" customWidth="1"/>
    <col min="10244" max="10244" width="13.44140625" customWidth="1"/>
    <col min="10245" max="10245" width="13.33203125" customWidth="1"/>
    <col min="10246" max="10246" width="15" customWidth="1"/>
    <col min="10247" max="10247" width="13.44140625" customWidth="1"/>
    <col min="10248" max="10248" width="15" customWidth="1"/>
    <col min="10249" max="10249" width="13.5546875" customWidth="1"/>
    <col min="10250" max="10250" width="12.88671875" customWidth="1"/>
    <col min="10498" max="10498" width="11.88671875" customWidth="1"/>
    <col min="10499" max="10499" width="12.6640625" customWidth="1"/>
    <col min="10500" max="10500" width="13.44140625" customWidth="1"/>
    <col min="10501" max="10501" width="13.33203125" customWidth="1"/>
    <col min="10502" max="10502" width="15" customWidth="1"/>
    <col min="10503" max="10503" width="13.44140625" customWidth="1"/>
    <col min="10504" max="10504" width="15" customWidth="1"/>
    <col min="10505" max="10505" width="13.5546875" customWidth="1"/>
    <col min="10506" max="10506" width="12.88671875" customWidth="1"/>
    <col min="10754" max="10754" width="11.88671875" customWidth="1"/>
    <col min="10755" max="10755" width="12.6640625" customWidth="1"/>
    <col min="10756" max="10756" width="13.44140625" customWidth="1"/>
    <col min="10757" max="10757" width="13.33203125" customWidth="1"/>
    <col min="10758" max="10758" width="15" customWidth="1"/>
    <col min="10759" max="10759" width="13.44140625" customWidth="1"/>
    <col min="10760" max="10760" width="15" customWidth="1"/>
    <col min="10761" max="10761" width="13.5546875" customWidth="1"/>
    <col min="10762" max="10762" width="12.88671875" customWidth="1"/>
    <col min="11010" max="11010" width="11.88671875" customWidth="1"/>
    <col min="11011" max="11011" width="12.6640625" customWidth="1"/>
    <col min="11012" max="11012" width="13.44140625" customWidth="1"/>
    <col min="11013" max="11013" width="13.33203125" customWidth="1"/>
    <col min="11014" max="11014" width="15" customWidth="1"/>
    <col min="11015" max="11015" width="13.44140625" customWidth="1"/>
    <col min="11016" max="11016" width="15" customWidth="1"/>
    <col min="11017" max="11017" width="13.5546875" customWidth="1"/>
    <col min="11018" max="11018" width="12.88671875" customWidth="1"/>
    <col min="11266" max="11266" width="11.88671875" customWidth="1"/>
    <col min="11267" max="11267" width="12.6640625" customWidth="1"/>
    <col min="11268" max="11268" width="13.44140625" customWidth="1"/>
    <col min="11269" max="11269" width="13.33203125" customWidth="1"/>
    <col min="11270" max="11270" width="15" customWidth="1"/>
    <col min="11271" max="11271" width="13.44140625" customWidth="1"/>
    <col min="11272" max="11272" width="15" customWidth="1"/>
    <col min="11273" max="11273" width="13.5546875" customWidth="1"/>
    <col min="11274" max="11274" width="12.88671875" customWidth="1"/>
    <col min="11522" max="11522" width="11.88671875" customWidth="1"/>
    <col min="11523" max="11523" width="12.6640625" customWidth="1"/>
    <col min="11524" max="11524" width="13.44140625" customWidth="1"/>
    <col min="11525" max="11525" width="13.33203125" customWidth="1"/>
    <col min="11526" max="11526" width="15" customWidth="1"/>
    <col min="11527" max="11527" width="13.44140625" customWidth="1"/>
    <col min="11528" max="11528" width="15" customWidth="1"/>
    <col min="11529" max="11529" width="13.5546875" customWidth="1"/>
    <col min="11530" max="11530" width="12.88671875" customWidth="1"/>
    <col min="11778" max="11778" width="11.88671875" customWidth="1"/>
    <col min="11779" max="11779" width="12.6640625" customWidth="1"/>
    <col min="11780" max="11780" width="13.44140625" customWidth="1"/>
    <col min="11781" max="11781" width="13.33203125" customWidth="1"/>
    <col min="11782" max="11782" width="15" customWidth="1"/>
    <col min="11783" max="11783" width="13.44140625" customWidth="1"/>
    <col min="11784" max="11784" width="15" customWidth="1"/>
    <col min="11785" max="11785" width="13.5546875" customWidth="1"/>
    <col min="11786" max="11786" width="12.88671875" customWidth="1"/>
    <col min="12034" max="12034" width="11.88671875" customWidth="1"/>
    <col min="12035" max="12035" width="12.6640625" customWidth="1"/>
    <col min="12036" max="12036" width="13.44140625" customWidth="1"/>
    <col min="12037" max="12037" width="13.33203125" customWidth="1"/>
    <col min="12038" max="12038" width="15" customWidth="1"/>
    <col min="12039" max="12039" width="13.44140625" customWidth="1"/>
    <col min="12040" max="12040" width="15" customWidth="1"/>
    <col min="12041" max="12041" width="13.5546875" customWidth="1"/>
    <col min="12042" max="12042" width="12.88671875" customWidth="1"/>
    <col min="12290" max="12290" width="11.88671875" customWidth="1"/>
    <col min="12291" max="12291" width="12.6640625" customWidth="1"/>
    <col min="12292" max="12292" width="13.44140625" customWidth="1"/>
    <col min="12293" max="12293" width="13.33203125" customWidth="1"/>
    <col min="12294" max="12294" width="15" customWidth="1"/>
    <col min="12295" max="12295" width="13.44140625" customWidth="1"/>
    <col min="12296" max="12296" width="15" customWidth="1"/>
    <col min="12297" max="12297" width="13.5546875" customWidth="1"/>
    <col min="12298" max="12298" width="12.88671875" customWidth="1"/>
    <col min="12546" max="12546" width="11.88671875" customWidth="1"/>
    <col min="12547" max="12547" width="12.6640625" customWidth="1"/>
    <col min="12548" max="12548" width="13.44140625" customWidth="1"/>
    <col min="12549" max="12549" width="13.33203125" customWidth="1"/>
    <col min="12550" max="12550" width="15" customWidth="1"/>
    <col min="12551" max="12551" width="13.44140625" customWidth="1"/>
    <col min="12552" max="12552" width="15" customWidth="1"/>
    <col min="12553" max="12553" width="13.5546875" customWidth="1"/>
    <col min="12554" max="12554" width="12.88671875" customWidth="1"/>
    <col min="12802" max="12802" width="11.88671875" customWidth="1"/>
    <col min="12803" max="12803" width="12.6640625" customWidth="1"/>
    <col min="12804" max="12804" width="13.44140625" customWidth="1"/>
    <col min="12805" max="12805" width="13.33203125" customWidth="1"/>
    <col min="12806" max="12806" width="15" customWidth="1"/>
    <col min="12807" max="12807" width="13.44140625" customWidth="1"/>
    <col min="12808" max="12808" width="15" customWidth="1"/>
    <col min="12809" max="12809" width="13.5546875" customWidth="1"/>
    <col min="12810" max="12810" width="12.88671875" customWidth="1"/>
    <col min="13058" max="13058" width="11.88671875" customWidth="1"/>
    <col min="13059" max="13059" width="12.6640625" customWidth="1"/>
    <col min="13060" max="13060" width="13.44140625" customWidth="1"/>
    <col min="13061" max="13061" width="13.33203125" customWidth="1"/>
    <col min="13062" max="13062" width="15" customWidth="1"/>
    <col min="13063" max="13063" width="13.44140625" customWidth="1"/>
    <col min="13064" max="13064" width="15" customWidth="1"/>
    <col min="13065" max="13065" width="13.5546875" customWidth="1"/>
    <col min="13066" max="13066" width="12.88671875" customWidth="1"/>
    <col min="13314" max="13314" width="11.88671875" customWidth="1"/>
    <col min="13315" max="13315" width="12.6640625" customWidth="1"/>
    <col min="13316" max="13316" width="13.44140625" customWidth="1"/>
    <col min="13317" max="13317" width="13.33203125" customWidth="1"/>
    <col min="13318" max="13318" width="15" customWidth="1"/>
    <col min="13319" max="13319" width="13.44140625" customWidth="1"/>
    <col min="13320" max="13320" width="15" customWidth="1"/>
    <col min="13321" max="13321" width="13.5546875" customWidth="1"/>
    <col min="13322" max="13322" width="12.88671875" customWidth="1"/>
    <col min="13570" max="13570" width="11.88671875" customWidth="1"/>
    <col min="13571" max="13571" width="12.6640625" customWidth="1"/>
    <col min="13572" max="13572" width="13.44140625" customWidth="1"/>
    <col min="13573" max="13573" width="13.33203125" customWidth="1"/>
    <col min="13574" max="13574" width="15" customWidth="1"/>
    <col min="13575" max="13575" width="13.44140625" customWidth="1"/>
    <col min="13576" max="13576" width="15" customWidth="1"/>
    <col min="13577" max="13577" width="13.5546875" customWidth="1"/>
    <col min="13578" max="13578" width="12.88671875" customWidth="1"/>
    <col min="13826" max="13826" width="11.88671875" customWidth="1"/>
    <col min="13827" max="13827" width="12.6640625" customWidth="1"/>
    <col min="13828" max="13828" width="13.44140625" customWidth="1"/>
    <col min="13829" max="13829" width="13.33203125" customWidth="1"/>
    <col min="13830" max="13830" width="15" customWidth="1"/>
    <col min="13831" max="13831" width="13.44140625" customWidth="1"/>
    <col min="13832" max="13832" width="15" customWidth="1"/>
    <col min="13833" max="13833" width="13.5546875" customWidth="1"/>
    <col min="13834" max="13834" width="12.88671875" customWidth="1"/>
    <col min="14082" max="14082" width="11.88671875" customWidth="1"/>
    <col min="14083" max="14083" width="12.6640625" customWidth="1"/>
    <col min="14084" max="14084" width="13.44140625" customWidth="1"/>
    <col min="14085" max="14085" width="13.33203125" customWidth="1"/>
    <col min="14086" max="14086" width="15" customWidth="1"/>
    <col min="14087" max="14087" width="13.44140625" customWidth="1"/>
    <col min="14088" max="14088" width="15" customWidth="1"/>
    <col min="14089" max="14089" width="13.5546875" customWidth="1"/>
    <col min="14090" max="14090" width="12.88671875" customWidth="1"/>
    <col min="14338" max="14338" width="11.88671875" customWidth="1"/>
    <col min="14339" max="14339" width="12.6640625" customWidth="1"/>
    <col min="14340" max="14340" width="13.44140625" customWidth="1"/>
    <col min="14341" max="14341" width="13.33203125" customWidth="1"/>
    <col min="14342" max="14342" width="15" customWidth="1"/>
    <col min="14343" max="14343" width="13.44140625" customWidth="1"/>
    <col min="14344" max="14344" width="15" customWidth="1"/>
    <col min="14345" max="14345" width="13.5546875" customWidth="1"/>
    <col min="14346" max="14346" width="12.88671875" customWidth="1"/>
    <col min="14594" max="14594" width="11.88671875" customWidth="1"/>
    <col min="14595" max="14595" width="12.6640625" customWidth="1"/>
    <col min="14596" max="14596" width="13.44140625" customWidth="1"/>
    <col min="14597" max="14597" width="13.33203125" customWidth="1"/>
    <col min="14598" max="14598" width="15" customWidth="1"/>
    <col min="14599" max="14599" width="13.44140625" customWidth="1"/>
    <col min="14600" max="14600" width="15" customWidth="1"/>
    <col min="14601" max="14601" width="13.5546875" customWidth="1"/>
    <col min="14602" max="14602" width="12.88671875" customWidth="1"/>
    <col min="14850" max="14850" width="11.88671875" customWidth="1"/>
    <col min="14851" max="14851" width="12.6640625" customWidth="1"/>
    <col min="14852" max="14852" width="13.44140625" customWidth="1"/>
    <col min="14853" max="14853" width="13.33203125" customWidth="1"/>
    <col min="14854" max="14854" width="15" customWidth="1"/>
    <col min="14855" max="14855" width="13.44140625" customWidth="1"/>
    <col min="14856" max="14856" width="15" customWidth="1"/>
    <col min="14857" max="14857" width="13.5546875" customWidth="1"/>
    <col min="14858" max="14858" width="12.88671875" customWidth="1"/>
    <col min="15106" max="15106" width="11.88671875" customWidth="1"/>
    <col min="15107" max="15107" width="12.6640625" customWidth="1"/>
    <col min="15108" max="15108" width="13.44140625" customWidth="1"/>
    <col min="15109" max="15109" width="13.33203125" customWidth="1"/>
    <col min="15110" max="15110" width="15" customWidth="1"/>
    <col min="15111" max="15111" width="13.44140625" customWidth="1"/>
    <col min="15112" max="15112" width="15" customWidth="1"/>
    <col min="15113" max="15113" width="13.5546875" customWidth="1"/>
    <col min="15114" max="15114" width="12.88671875" customWidth="1"/>
    <col min="15362" max="15362" width="11.88671875" customWidth="1"/>
    <col min="15363" max="15363" width="12.6640625" customWidth="1"/>
    <col min="15364" max="15364" width="13.44140625" customWidth="1"/>
    <col min="15365" max="15365" width="13.33203125" customWidth="1"/>
    <col min="15366" max="15366" width="15" customWidth="1"/>
    <col min="15367" max="15367" width="13.44140625" customWidth="1"/>
    <col min="15368" max="15368" width="15" customWidth="1"/>
    <col min="15369" max="15369" width="13.5546875" customWidth="1"/>
    <col min="15370" max="15370" width="12.88671875" customWidth="1"/>
    <col min="15618" max="15618" width="11.88671875" customWidth="1"/>
    <col min="15619" max="15619" width="12.6640625" customWidth="1"/>
    <col min="15620" max="15620" width="13.44140625" customWidth="1"/>
    <col min="15621" max="15621" width="13.33203125" customWidth="1"/>
    <col min="15622" max="15622" width="15" customWidth="1"/>
    <col min="15623" max="15623" width="13.44140625" customWidth="1"/>
    <col min="15624" max="15624" width="15" customWidth="1"/>
    <col min="15625" max="15625" width="13.5546875" customWidth="1"/>
    <col min="15626" max="15626" width="12.88671875" customWidth="1"/>
    <col min="15874" max="15874" width="11.88671875" customWidth="1"/>
    <col min="15875" max="15875" width="12.6640625" customWidth="1"/>
    <col min="15876" max="15876" width="13.44140625" customWidth="1"/>
    <col min="15877" max="15877" width="13.33203125" customWidth="1"/>
    <col min="15878" max="15878" width="15" customWidth="1"/>
    <col min="15879" max="15879" width="13.44140625" customWidth="1"/>
    <col min="15880" max="15880" width="15" customWidth="1"/>
    <col min="15881" max="15881" width="13.5546875" customWidth="1"/>
    <col min="15882" max="15882" width="12.88671875" customWidth="1"/>
    <col min="16130" max="16130" width="11.88671875" customWidth="1"/>
    <col min="16131" max="16131" width="12.6640625" customWidth="1"/>
    <col min="16132" max="16132" width="13.44140625" customWidth="1"/>
    <col min="16133" max="16133" width="13.33203125" customWidth="1"/>
    <col min="16134" max="16134" width="15" customWidth="1"/>
    <col min="16135" max="16135" width="13.44140625" customWidth="1"/>
    <col min="16136" max="16136" width="15" customWidth="1"/>
    <col min="16137" max="16137" width="13.5546875" customWidth="1"/>
    <col min="16138" max="16138" width="12.88671875" customWidth="1"/>
  </cols>
  <sheetData>
    <row r="1" spans="1:14" ht="15.6" x14ac:dyDescent="0.3">
      <c r="A1" s="1"/>
      <c r="B1" s="2"/>
      <c r="C1" s="1"/>
      <c r="D1" s="1"/>
      <c r="E1" s="1"/>
      <c r="F1" s="2"/>
      <c r="G1" s="2"/>
      <c r="H1" s="2"/>
      <c r="I1" s="1"/>
    </row>
    <row r="2" spans="1:14" ht="15.6" x14ac:dyDescent="0.3">
      <c r="A2" s="1" t="s">
        <v>0</v>
      </c>
      <c r="B2" s="3">
        <v>917.22</v>
      </c>
      <c r="C2" s="1"/>
      <c r="D2" s="1"/>
      <c r="E2" s="1"/>
      <c r="F2" s="2"/>
      <c r="G2" s="2"/>
      <c r="H2" s="2"/>
      <c r="I2" s="1"/>
    </row>
    <row r="3" spans="1:14" ht="16.2" thickBot="1" x14ac:dyDescent="0.35">
      <c r="A3" s="88" t="s">
        <v>18</v>
      </c>
      <c r="B3" s="88"/>
      <c r="C3" s="4"/>
      <c r="D3" s="4"/>
      <c r="E3" s="4"/>
      <c r="F3" s="5"/>
      <c r="G3" s="5"/>
      <c r="H3" s="2"/>
      <c r="I3" s="1"/>
    </row>
    <row r="4" spans="1:14" ht="78.599999999999994" thickTop="1" x14ac:dyDescent="0.3">
      <c r="A4" s="6" t="s">
        <v>1</v>
      </c>
      <c r="B4" s="7" t="s">
        <v>2</v>
      </c>
      <c r="C4" s="8" t="s">
        <v>3</v>
      </c>
      <c r="D4" s="9" t="s">
        <v>4</v>
      </c>
      <c r="E4" s="9" t="s">
        <v>5</v>
      </c>
      <c r="F4" s="10" t="s">
        <v>6</v>
      </c>
      <c r="G4" s="10" t="s">
        <v>7</v>
      </c>
      <c r="H4" s="11" t="s">
        <v>8</v>
      </c>
      <c r="I4" s="12" t="s">
        <v>9</v>
      </c>
      <c r="J4" s="13" t="s">
        <v>13</v>
      </c>
      <c r="L4" s="14"/>
      <c r="M4" s="14"/>
      <c r="N4" s="14"/>
    </row>
    <row r="5" spans="1:14" ht="15.6" x14ac:dyDescent="0.3">
      <c r="A5" s="15">
        <v>1</v>
      </c>
      <c r="B5" s="16"/>
      <c r="C5" s="17">
        <f>J5+(J5*0)</f>
        <v>600.1</v>
      </c>
      <c r="D5" s="17">
        <v>133.4</v>
      </c>
      <c r="E5" s="18">
        <v>0</v>
      </c>
      <c r="F5" s="19">
        <f>(E5*($B$2-C5-D5)+B5*(C5+D5))</f>
        <v>0</v>
      </c>
      <c r="G5" s="19">
        <f>B5*$B$2</f>
        <v>0</v>
      </c>
      <c r="H5" s="19">
        <f>F5-G5</f>
        <v>0</v>
      </c>
      <c r="I5" s="20">
        <f>$B$2-D5</f>
        <v>783.82</v>
      </c>
      <c r="J5" s="21">
        <v>600.1</v>
      </c>
      <c r="K5" s="22"/>
    </row>
    <row r="6" spans="1:14" ht="15.6" x14ac:dyDescent="0.3">
      <c r="A6" s="15">
        <v>2</v>
      </c>
      <c r="B6" s="16"/>
      <c r="C6" s="17">
        <f t="shared" ref="C6:C52" si="0">J6+(J6*0)</f>
        <v>600.1</v>
      </c>
      <c r="D6" s="23">
        <v>131.6</v>
      </c>
      <c r="E6" s="18">
        <v>0</v>
      </c>
      <c r="F6" s="19">
        <f t="shared" ref="F6:F52" si="1">(E6*($B$2-C6-D6)+B6*(C6+D6))</f>
        <v>0</v>
      </c>
      <c r="G6" s="19">
        <f t="shared" ref="G6:G52" si="2">B6*$B$2</f>
        <v>0</v>
      </c>
      <c r="H6" s="19">
        <f t="shared" ref="H6:H52" si="3">F6-G6</f>
        <v>0</v>
      </c>
      <c r="I6" s="20">
        <f t="shared" ref="I6:I52" si="4">$B$2-D6</f>
        <v>785.62</v>
      </c>
      <c r="J6" s="21">
        <v>600.1</v>
      </c>
      <c r="K6" s="22"/>
      <c r="M6" s="22"/>
    </row>
    <row r="7" spans="1:14" ht="15.6" x14ac:dyDescent="0.3">
      <c r="A7" s="15">
        <v>3</v>
      </c>
      <c r="B7" s="16"/>
      <c r="C7" s="17">
        <f t="shared" si="0"/>
        <v>600.1</v>
      </c>
      <c r="D7" s="23">
        <v>130.19999999999999</v>
      </c>
      <c r="E7" s="18">
        <v>0</v>
      </c>
      <c r="F7" s="19">
        <f t="shared" si="1"/>
        <v>0</v>
      </c>
      <c r="G7" s="19">
        <f t="shared" si="2"/>
        <v>0</v>
      </c>
      <c r="H7" s="19">
        <f t="shared" si="3"/>
        <v>0</v>
      </c>
      <c r="I7" s="20">
        <f t="shared" si="4"/>
        <v>787.02</v>
      </c>
      <c r="J7" s="21">
        <v>600.1</v>
      </c>
      <c r="K7" s="22"/>
      <c r="M7" s="22"/>
    </row>
    <row r="8" spans="1:14" ht="15.6" x14ac:dyDescent="0.3">
      <c r="A8" s="15">
        <v>4</v>
      </c>
      <c r="B8" s="16"/>
      <c r="C8" s="17">
        <f t="shared" si="0"/>
        <v>600.1</v>
      </c>
      <c r="D8" s="23">
        <v>128.69999999999999</v>
      </c>
      <c r="E8" s="18">
        <v>0</v>
      </c>
      <c r="F8" s="19">
        <f t="shared" si="1"/>
        <v>0</v>
      </c>
      <c r="G8" s="19">
        <f t="shared" si="2"/>
        <v>0</v>
      </c>
      <c r="H8" s="19">
        <f t="shared" si="3"/>
        <v>0</v>
      </c>
      <c r="I8" s="20">
        <f t="shared" si="4"/>
        <v>788.52</v>
      </c>
      <c r="J8" s="21">
        <v>600.1</v>
      </c>
      <c r="K8" s="22"/>
      <c r="M8" s="22"/>
    </row>
    <row r="9" spans="1:14" ht="15.6" x14ac:dyDescent="0.3">
      <c r="A9" s="15">
        <v>5</v>
      </c>
      <c r="B9" s="16"/>
      <c r="C9" s="17">
        <f t="shared" si="0"/>
        <v>600.1</v>
      </c>
      <c r="D9" s="23">
        <v>127.9</v>
      </c>
      <c r="E9" s="18">
        <v>0</v>
      </c>
      <c r="F9" s="19">
        <f t="shared" si="1"/>
        <v>0</v>
      </c>
      <c r="G9" s="19">
        <f t="shared" si="2"/>
        <v>0</v>
      </c>
      <c r="H9" s="19">
        <f t="shared" si="3"/>
        <v>0</v>
      </c>
      <c r="I9" s="20">
        <f t="shared" si="4"/>
        <v>789.32</v>
      </c>
      <c r="J9" s="21">
        <v>600.1</v>
      </c>
      <c r="K9" s="22"/>
      <c r="M9" s="22"/>
    </row>
    <row r="10" spans="1:14" ht="15.6" x14ac:dyDescent="0.3">
      <c r="A10" s="15">
        <v>6</v>
      </c>
      <c r="B10" s="16"/>
      <c r="C10" s="17">
        <f t="shared" si="0"/>
        <v>600.1</v>
      </c>
      <c r="D10" s="23">
        <v>127.2</v>
      </c>
      <c r="E10" s="18">
        <v>0</v>
      </c>
      <c r="F10" s="19">
        <f t="shared" si="1"/>
        <v>0</v>
      </c>
      <c r="G10" s="19">
        <f t="shared" si="2"/>
        <v>0</v>
      </c>
      <c r="H10" s="19">
        <f t="shared" si="3"/>
        <v>0</v>
      </c>
      <c r="I10" s="20">
        <f t="shared" si="4"/>
        <v>790.02</v>
      </c>
      <c r="J10" s="21">
        <v>600.1</v>
      </c>
      <c r="K10" s="22"/>
      <c r="M10" s="22"/>
    </row>
    <row r="11" spans="1:14" ht="15.6" x14ac:dyDescent="0.3">
      <c r="A11" s="15">
        <v>7</v>
      </c>
      <c r="B11" s="16"/>
      <c r="C11" s="17">
        <f t="shared" si="0"/>
        <v>600.1</v>
      </c>
      <c r="D11" s="23">
        <v>126.8</v>
      </c>
      <c r="E11" s="18">
        <v>0</v>
      </c>
      <c r="F11" s="19">
        <f t="shared" si="1"/>
        <v>0</v>
      </c>
      <c r="G11" s="19">
        <f t="shared" si="2"/>
        <v>0</v>
      </c>
      <c r="H11" s="19">
        <f t="shared" si="3"/>
        <v>0</v>
      </c>
      <c r="I11" s="20">
        <f t="shared" si="4"/>
        <v>790.42000000000007</v>
      </c>
      <c r="J11" s="21">
        <v>600.1</v>
      </c>
      <c r="K11" s="22"/>
      <c r="M11" s="22"/>
    </row>
    <row r="12" spans="1:14" ht="15.6" x14ac:dyDescent="0.3">
      <c r="A12" s="15">
        <v>8</v>
      </c>
      <c r="B12" s="16"/>
      <c r="C12" s="17">
        <f t="shared" si="0"/>
        <v>700</v>
      </c>
      <c r="D12" s="23">
        <v>126.4</v>
      </c>
      <c r="E12" s="18">
        <v>0</v>
      </c>
      <c r="F12" s="19">
        <f t="shared" si="1"/>
        <v>0</v>
      </c>
      <c r="G12" s="19">
        <f t="shared" si="2"/>
        <v>0</v>
      </c>
      <c r="H12" s="19">
        <f t="shared" si="3"/>
        <v>0</v>
      </c>
      <c r="I12" s="20">
        <f t="shared" si="4"/>
        <v>790.82</v>
      </c>
      <c r="J12" s="21">
        <v>700</v>
      </c>
      <c r="K12" s="22"/>
      <c r="M12" s="22"/>
    </row>
    <row r="13" spans="1:14" ht="15.6" x14ac:dyDescent="0.3">
      <c r="A13" s="15">
        <v>9</v>
      </c>
      <c r="B13" s="16"/>
      <c r="C13" s="17">
        <f t="shared" si="0"/>
        <v>600</v>
      </c>
      <c r="D13" s="23">
        <v>126.8</v>
      </c>
      <c r="E13" s="18">
        <v>0</v>
      </c>
      <c r="F13" s="19">
        <f t="shared" si="1"/>
        <v>0</v>
      </c>
      <c r="G13" s="19">
        <f t="shared" si="2"/>
        <v>0</v>
      </c>
      <c r="H13" s="19">
        <f t="shared" si="3"/>
        <v>0</v>
      </c>
      <c r="I13" s="20">
        <f t="shared" si="4"/>
        <v>790.42000000000007</v>
      </c>
      <c r="J13" s="21">
        <v>600</v>
      </c>
      <c r="K13" s="22"/>
      <c r="M13" s="22"/>
    </row>
    <row r="14" spans="1:14" ht="15.6" x14ac:dyDescent="0.3">
      <c r="A14" s="15">
        <v>10</v>
      </c>
      <c r="B14" s="16"/>
      <c r="C14" s="17">
        <f t="shared" si="0"/>
        <v>695</v>
      </c>
      <c r="D14" s="23">
        <v>127.1</v>
      </c>
      <c r="E14" s="18">
        <v>0</v>
      </c>
      <c r="F14" s="19">
        <f t="shared" si="1"/>
        <v>0</v>
      </c>
      <c r="G14" s="19">
        <f t="shared" si="2"/>
        <v>0</v>
      </c>
      <c r="H14" s="19">
        <f t="shared" si="3"/>
        <v>0</v>
      </c>
      <c r="I14" s="20">
        <f t="shared" si="4"/>
        <v>790.12</v>
      </c>
      <c r="J14" s="21">
        <v>695</v>
      </c>
      <c r="K14" s="22"/>
    </row>
    <row r="15" spans="1:14" ht="15.6" x14ac:dyDescent="0.3">
      <c r="A15" s="15">
        <v>11</v>
      </c>
      <c r="B15" s="16"/>
      <c r="C15" s="17">
        <f t="shared" si="0"/>
        <v>650</v>
      </c>
      <c r="D15" s="23">
        <v>129.4</v>
      </c>
      <c r="E15" s="18">
        <v>0</v>
      </c>
      <c r="F15" s="19">
        <f t="shared" si="1"/>
        <v>0</v>
      </c>
      <c r="G15" s="19">
        <f t="shared" si="2"/>
        <v>0</v>
      </c>
      <c r="H15" s="19">
        <f t="shared" si="3"/>
        <v>0</v>
      </c>
      <c r="I15" s="20">
        <f t="shared" si="4"/>
        <v>787.82</v>
      </c>
      <c r="J15" s="21">
        <v>650</v>
      </c>
      <c r="K15" s="22"/>
    </row>
    <row r="16" spans="1:14" ht="15.6" x14ac:dyDescent="0.3">
      <c r="A16" s="15">
        <v>12</v>
      </c>
      <c r="B16" s="16"/>
      <c r="C16" s="17">
        <f t="shared" si="0"/>
        <v>600</v>
      </c>
      <c r="D16" s="23">
        <v>131.6</v>
      </c>
      <c r="E16" s="18">
        <v>0</v>
      </c>
      <c r="F16" s="19">
        <f t="shared" si="1"/>
        <v>0</v>
      </c>
      <c r="G16" s="19">
        <f t="shared" si="2"/>
        <v>0</v>
      </c>
      <c r="H16" s="19">
        <f t="shared" si="3"/>
        <v>0</v>
      </c>
      <c r="I16" s="20">
        <f t="shared" si="4"/>
        <v>785.62</v>
      </c>
      <c r="J16" s="21">
        <v>600</v>
      </c>
      <c r="K16" s="22"/>
    </row>
    <row r="17" spans="1:11" ht="15.6" x14ac:dyDescent="0.3">
      <c r="A17" s="15">
        <v>13</v>
      </c>
      <c r="B17" s="16"/>
      <c r="C17" s="17">
        <f t="shared" si="0"/>
        <v>600.1</v>
      </c>
      <c r="D17" s="23">
        <v>134.19999999999999</v>
      </c>
      <c r="E17" s="18">
        <v>0</v>
      </c>
      <c r="F17" s="19">
        <f t="shared" si="1"/>
        <v>0</v>
      </c>
      <c r="G17" s="19">
        <f t="shared" si="2"/>
        <v>0</v>
      </c>
      <c r="H17" s="19">
        <f t="shared" si="3"/>
        <v>0</v>
      </c>
      <c r="I17" s="20">
        <f t="shared" si="4"/>
        <v>783.02</v>
      </c>
      <c r="J17" s="21">
        <v>600.1</v>
      </c>
      <c r="K17" s="22"/>
    </row>
    <row r="18" spans="1:11" ht="15.6" x14ac:dyDescent="0.3">
      <c r="A18" s="15">
        <v>14</v>
      </c>
      <c r="B18" s="16"/>
      <c r="C18" s="17">
        <f t="shared" si="0"/>
        <v>695</v>
      </c>
      <c r="D18" s="23">
        <v>136.80000000000001</v>
      </c>
      <c r="E18" s="18">
        <v>0</v>
      </c>
      <c r="F18" s="19">
        <f t="shared" si="1"/>
        <v>0</v>
      </c>
      <c r="G18" s="19">
        <f t="shared" si="2"/>
        <v>0</v>
      </c>
      <c r="H18" s="19">
        <f t="shared" si="3"/>
        <v>0</v>
      </c>
      <c r="I18" s="20">
        <f t="shared" si="4"/>
        <v>780.42000000000007</v>
      </c>
      <c r="J18" s="21">
        <v>695</v>
      </c>
      <c r="K18" s="22"/>
    </row>
    <row r="19" spans="1:11" ht="15.6" x14ac:dyDescent="0.3">
      <c r="A19" s="15">
        <v>15</v>
      </c>
      <c r="B19" s="16"/>
      <c r="C19" s="17">
        <f t="shared" si="0"/>
        <v>725</v>
      </c>
      <c r="D19" s="23">
        <v>147.9</v>
      </c>
      <c r="E19" s="18">
        <v>0</v>
      </c>
      <c r="F19" s="19">
        <f t="shared" si="1"/>
        <v>0</v>
      </c>
      <c r="G19" s="19">
        <f t="shared" si="2"/>
        <v>0</v>
      </c>
      <c r="H19" s="19">
        <f t="shared" si="3"/>
        <v>0</v>
      </c>
      <c r="I19" s="20">
        <f t="shared" si="4"/>
        <v>769.32</v>
      </c>
      <c r="J19" s="21">
        <v>725</v>
      </c>
      <c r="K19" s="22"/>
    </row>
    <row r="20" spans="1:11" ht="15.6" x14ac:dyDescent="0.3">
      <c r="A20" s="15">
        <v>16</v>
      </c>
      <c r="B20" s="16"/>
      <c r="C20" s="17">
        <f t="shared" si="0"/>
        <v>800</v>
      </c>
      <c r="D20" s="23">
        <v>159.1</v>
      </c>
      <c r="E20" s="18">
        <v>0</v>
      </c>
      <c r="F20" s="19">
        <f t="shared" si="1"/>
        <v>0</v>
      </c>
      <c r="G20" s="19">
        <f t="shared" si="2"/>
        <v>0</v>
      </c>
      <c r="H20" s="19">
        <f t="shared" si="3"/>
        <v>0</v>
      </c>
      <c r="I20" s="20">
        <f t="shared" si="4"/>
        <v>758.12</v>
      </c>
      <c r="J20" s="21">
        <v>800</v>
      </c>
      <c r="K20" s="22"/>
    </row>
    <row r="21" spans="1:11" ht="15.6" x14ac:dyDescent="0.3">
      <c r="A21" s="15">
        <v>17</v>
      </c>
      <c r="B21" s="16"/>
      <c r="C21" s="17">
        <f t="shared" si="0"/>
        <v>890</v>
      </c>
      <c r="D21" s="23">
        <v>163.19999999999999</v>
      </c>
      <c r="E21" s="18">
        <v>0</v>
      </c>
      <c r="F21" s="19">
        <f t="shared" si="1"/>
        <v>0</v>
      </c>
      <c r="G21" s="19">
        <f t="shared" si="2"/>
        <v>0</v>
      </c>
      <c r="H21" s="19">
        <f t="shared" si="3"/>
        <v>0</v>
      </c>
      <c r="I21" s="20">
        <f t="shared" si="4"/>
        <v>754.02</v>
      </c>
      <c r="J21" s="21">
        <v>890</v>
      </c>
      <c r="K21" s="22"/>
    </row>
    <row r="22" spans="1:11" ht="15.6" x14ac:dyDescent="0.3">
      <c r="A22" s="15">
        <v>18</v>
      </c>
      <c r="B22" s="16"/>
      <c r="C22" s="17">
        <f t="shared" si="0"/>
        <v>800</v>
      </c>
      <c r="D22" s="23">
        <v>167.3</v>
      </c>
      <c r="E22" s="18">
        <v>0</v>
      </c>
      <c r="F22" s="19">
        <f t="shared" si="1"/>
        <v>0</v>
      </c>
      <c r="G22" s="19">
        <f t="shared" si="2"/>
        <v>0</v>
      </c>
      <c r="H22" s="19">
        <f t="shared" si="3"/>
        <v>0</v>
      </c>
      <c r="I22" s="20">
        <f t="shared" si="4"/>
        <v>749.92000000000007</v>
      </c>
      <c r="J22" s="21">
        <v>800</v>
      </c>
      <c r="K22" s="22"/>
    </row>
    <row r="23" spans="1:11" ht="15.6" x14ac:dyDescent="0.3">
      <c r="A23" s="15">
        <v>19</v>
      </c>
      <c r="B23" s="16"/>
      <c r="C23" s="17">
        <f t="shared" si="0"/>
        <v>800</v>
      </c>
      <c r="D23" s="23">
        <v>168.3</v>
      </c>
      <c r="E23" s="18">
        <v>0</v>
      </c>
      <c r="F23" s="19">
        <f t="shared" si="1"/>
        <v>0</v>
      </c>
      <c r="G23" s="19">
        <f t="shared" si="2"/>
        <v>0</v>
      </c>
      <c r="H23" s="19">
        <f t="shared" si="3"/>
        <v>0</v>
      </c>
      <c r="I23" s="20">
        <f t="shared" si="4"/>
        <v>748.92000000000007</v>
      </c>
      <c r="J23" s="21">
        <v>800</v>
      </c>
      <c r="K23" s="22"/>
    </row>
    <row r="24" spans="1:11" ht="15.6" x14ac:dyDescent="0.3">
      <c r="A24" s="15">
        <v>20</v>
      </c>
      <c r="B24" s="24"/>
      <c r="C24" s="17">
        <f t="shared" si="0"/>
        <v>850</v>
      </c>
      <c r="D24" s="23">
        <v>169.3</v>
      </c>
      <c r="E24" s="18">
        <v>0</v>
      </c>
      <c r="F24" s="19">
        <f t="shared" si="1"/>
        <v>0</v>
      </c>
      <c r="G24" s="19">
        <f t="shared" si="2"/>
        <v>0</v>
      </c>
      <c r="H24" s="19">
        <f t="shared" si="3"/>
        <v>0</v>
      </c>
      <c r="I24" s="20">
        <f t="shared" si="4"/>
        <v>747.92000000000007</v>
      </c>
      <c r="J24" s="21">
        <v>850</v>
      </c>
      <c r="K24" s="22"/>
    </row>
    <row r="25" spans="1:11" ht="15.6" x14ac:dyDescent="0.3">
      <c r="A25" s="15">
        <v>21</v>
      </c>
      <c r="B25" s="24"/>
      <c r="C25" s="17">
        <f t="shared" si="0"/>
        <v>800</v>
      </c>
      <c r="D25" s="23">
        <v>167.7</v>
      </c>
      <c r="E25" s="18">
        <v>0</v>
      </c>
      <c r="F25" s="19">
        <f t="shared" si="1"/>
        <v>0</v>
      </c>
      <c r="G25" s="19">
        <f t="shared" si="2"/>
        <v>0</v>
      </c>
      <c r="H25" s="19">
        <f t="shared" si="3"/>
        <v>0</v>
      </c>
      <c r="I25" s="20">
        <f t="shared" si="4"/>
        <v>749.52</v>
      </c>
      <c r="J25" s="21">
        <v>800</v>
      </c>
      <c r="K25" s="22"/>
    </row>
    <row r="26" spans="1:11" ht="15.6" x14ac:dyDescent="0.3">
      <c r="A26" s="15">
        <v>22</v>
      </c>
      <c r="B26" s="24"/>
      <c r="C26" s="17">
        <f t="shared" si="0"/>
        <v>620</v>
      </c>
      <c r="D26" s="23">
        <v>166.1</v>
      </c>
      <c r="E26" s="18">
        <v>0</v>
      </c>
      <c r="F26" s="19">
        <f t="shared" si="1"/>
        <v>0</v>
      </c>
      <c r="G26" s="19">
        <f t="shared" si="2"/>
        <v>0</v>
      </c>
      <c r="H26" s="19">
        <f t="shared" si="3"/>
        <v>0</v>
      </c>
      <c r="I26" s="20">
        <f t="shared" si="4"/>
        <v>751.12</v>
      </c>
      <c r="J26" s="21">
        <v>620</v>
      </c>
      <c r="K26" s="22"/>
    </row>
    <row r="27" spans="1:11" ht="15.6" x14ac:dyDescent="0.3">
      <c r="A27" s="15">
        <v>23</v>
      </c>
      <c r="B27" s="24"/>
      <c r="C27" s="17">
        <f t="shared" si="0"/>
        <v>598</v>
      </c>
      <c r="D27" s="23">
        <v>160.69999999999999</v>
      </c>
      <c r="E27" s="18">
        <v>0</v>
      </c>
      <c r="F27" s="19">
        <f t="shared" si="1"/>
        <v>0</v>
      </c>
      <c r="G27" s="19">
        <f t="shared" si="2"/>
        <v>0</v>
      </c>
      <c r="H27" s="19">
        <f t="shared" si="3"/>
        <v>0</v>
      </c>
      <c r="I27" s="20">
        <f t="shared" si="4"/>
        <v>756.52</v>
      </c>
      <c r="J27" s="21">
        <v>598</v>
      </c>
      <c r="K27" s="22"/>
    </row>
    <row r="28" spans="1:11" ht="15.6" x14ac:dyDescent="0.3">
      <c r="A28" s="15">
        <v>24</v>
      </c>
      <c r="B28" s="24"/>
      <c r="C28" s="17">
        <f t="shared" si="0"/>
        <v>800</v>
      </c>
      <c r="D28" s="23">
        <v>155.4</v>
      </c>
      <c r="E28" s="18">
        <v>0</v>
      </c>
      <c r="F28" s="19">
        <f t="shared" si="1"/>
        <v>0</v>
      </c>
      <c r="G28" s="19">
        <f t="shared" si="2"/>
        <v>0</v>
      </c>
      <c r="H28" s="19">
        <f t="shared" si="3"/>
        <v>0</v>
      </c>
      <c r="I28" s="20">
        <f t="shared" si="4"/>
        <v>761.82</v>
      </c>
      <c r="J28" s="21">
        <v>800</v>
      </c>
      <c r="K28" s="22"/>
    </row>
    <row r="29" spans="1:11" ht="15.6" x14ac:dyDescent="0.3">
      <c r="A29" s="15">
        <v>25</v>
      </c>
      <c r="B29" s="24"/>
      <c r="C29" s="17">
        <f t="shared" si="0"/>
        <v>620</v>
      </c>
      <c r="D29" s="23">
        <v>159.5</v>
      </c>
      <c r="E29" s="18">
        <v>0</v>
      </c>
      <c r="F29" s="19">
        <f t="shared" si="1"/>
        <v>0</v>
      </c>
      <c r="G29" s="19">
        <f t="shared" si="2"/>
        <v>0</v>
      </c>
      <c r="H29" s="19">
        <f t="shared" si="3"/>
        <v>0</v>
      </c>
      <c r="I29" s="20">
        <f t="shared" si="4"/>
        <v>757.72</v>
      </c>
      <c r="J29" s="21">
        <v>620</v>
      </c>
      <c r="K29" s="22"/>
    </row>
    <row r="30" spans="1:11" ht="15.6" x14ac:dyDescent="0.3">
      <c r="A30" s="15">
        <v>26</v>
      </c>
      <c r="B30" s="24"/>
      <c r="C30" s="17">
        <f t="shared" si="0"/>
        <v>700</v>
      </c>
      <c r="D30" s="23">
        <v>163.69999999999999</v>
      </c>
      <c r="E30" s="18">
        <v>0</v>
      </c>
      <c r="F30" s="19">
        <f t="shared" si="1"/>
        <v>0</v>
      </c>
      <c r="G30" s="19">
        <f t="shared" si="2"/>
        <v>0</v>
      </c>
      <c r="H30" s="19">
        <f t="shared" si="3"/>
        <v>0</v>
      </c>
      <c r="I30" s="20">
        <f t="shared" si="4"/>
        <v>753.52</v>
      </c>
      <c r="J30" s="21">
        <v>700</v>
      </c>
      <c r="K30" s="22"/>
    </row>
    <row r="31" spans="1:11" ht="15.6" x14ac:dyDescent="0.3">
      <c r="A31" s="15">
        <v>27</v>
      </c>
      <c r="B31" s="24"/>
      <c r="C31" s="17">
        <f t="shared" si="0"/>
        <v>755</v>
      </c>
      <c r="D31" s="23">
        <v>167.2</v>
      </c>
      <c r="E31" s="18">
        <v>0</v>
      </c>
      <c r="F31" s="19">
        <f t="shared" si="1"/>
        <v>0</v>
      </c>
      <c r="G31" s="19">
        <f t="shared" si="2"/>
        <v>0</v>
      </c>
      <c r="H31" s="19">
        <f t="shared" si="3"/>
        <v>0</v>
      </c>
      <c r="I31" s="20">
        <f t="shared" si="4"/>
        <v>750.02</v>
      </c>
      <c r="J31" s="21">
        <v>755</v>
      </c>
      <c r="K31" s="22"/>
    </row>
    <row r="32" spans="1:11" ht="15.6" x14ac:dyDescent="0.3">
      <c r="A32" s="15">
        <v>28</v>
      </c>
      <c r="B32" s="16"/>
      <c r="C32" s="17">
        <f t="shared" si="0"/>
        <v>725</v>
      </c>
      <c r="D32" s="23">
        <v>170.8</v>
      </c>
      <c r="E32" s="18">
        <v>0</v>
      </c>
      <c r="F32" s="19">
        <f t="shared" si="1"/>
        <v>0</v>
      </c>
      <c r="G32" s="19">
        <f t="shared" si="2"/>
        <v>0</v>
      </c>
      <c r="H32" s="19">
        <f t="shared" si="3"/>
        <v>0</v>
      </c>
      <c r="I32" s="20">
        <f t="shared" si="4"/>
        <v>746.42000000000007</v>
      </c>
      <c r="J32" s="21">
        <v>725</v>
      </c>
      <c r="K32" s="22"/>
    </row>
    <row r="33" spans="1:11" ht="15.6" x14ac:dyDescent="0.3">
      <c r="A33" s="15">
        <v>29</v>
      </c>
      <c r="B33" s="16"/>
      <c r="C33" s="17">
        <f t="shared" si="0"/>
        <v>755</v>
      </c>
      <c r="D33" s="23">
        <v>171.4</v>
      </c>
      <c r="E33" s="18">
        <v>0</v>
      </c>
      <c r="F33" s="19">
        <f t="shared" si="1"/>
        <v>0</v>
      </c>
      <c r="G33" s="19">
        <f t="shared" si="2"/>
        <v>0</v>
      </c>
      <c r="H33" s="19">
        <f t="shared" si="3"/>
        <v>0</v>
      </c>
      <c r="I33" s="20">
        <f t="shared" si="4"/>
        <v>745.82</v>
      </c>
      <c r="J33" s="21">
        <v>755</v>
      </c>
      <c r="K33" s="22"/>
    </row>
    <row r="34" spans="1:11" ht="15.6" x14ac:dyDescent="0.3">
      <c r="A34" s="15">
        <v>30</v>
      </c>
      <c r="B34" s="16"/>
      <c r="C34" s="17">
        <f t="shared" si="0"/>
        <v>800</v>
      </c>
      <c r="D34" s="23">
        <v>171.9</v>
      </c>
      <c r="E34" s="18">
        <v>0</v>
      </c>
      <c r="F34" s="19">
        <f t="shared" si="1"/>
        <v>0</v>
      </c>
      <c r="G34" s="19">
        <f t="shared" si="2"/>
        <v>0</v>
      </c>
      <c r="H34" s="19">
        <f t="shared" si="3"/>
        <v>0</v>
      </c>
      <c r="I34" s="20">
        <f t="shared" si="4"/>
        <v>745.32</v>
      </c>
      <c r="J34" s="21">
        <v>800</v>
      </c>
      <c r="K34" s="22"/>
    </row>
    <row r="35" spans="1:11" ht="15.6" x14ac:dyDescent="0.3">
      <c r="A35" s="15">
        <v>31</v>
      </c>
      <c r="B35" s="16"/>
      <c r="C35" s="17">
        <f t="shared" si="0"/>
        <v>800</v>
      </c>
      <c r="D35" s="23">
        <v>172</v>
      </c>
      <c r="E35" s="18">
        <v>0</v>
      </c>
      <c r="F35" s="19">
        <f t="shared" si="1"/>
        <v>0</v>
      </c>
      <c r="G35" s="19">
        <f t="shared" si="2"/>
        <v>0</v>
      </c>
      <c r="H35" s="19">
        <f t="shared" si="3"/>
        <v>0</v>
      </c>
      <c r="I35" s="20">
        <f t="shared" si="4"/>
        <v>745.22</v>
      </c>
      <c r="J35" s="21">
        <v>800</v>
      </c>
      <c r="K35" s="22"/>
    </row>
    <row r="36" spans="1:11" ht="15.6" x14ac:dyDescent="0.3">
      <c r="A36" s="15">
        <v>32</v>
      </c>
      <c r="B36" s="16">
        <v>5.5</v>
      </c>
      <c r="C36" s="17">
        <f t="shared" si="0"/>
        <v>895</v>
      </c>
      <c r="D36" s="23">
        <v>172.2</v>
      </c>
      <c r="E36" s="18">
        <v>0</v>
      </c>
      <c r="F36" s="19">
        <f t="shared" si="1"/>
        <v>5869.6</v>
      </c>
      <c r="G36" s="19">
        <f t="shared" si="2"/>
        <v>5044.71</v>
      </c>
      <c r="H36" s="19">
        <f t="shared" si="3"/>
        <v>824.89000000000033</v>
      </c>
      <c r="I36" s="20">
        <f t="shared" si="4"/>
        <v>745.02</v>
      </c>
      <c r="J36" s="21">
        <v>895</v>
      </c>
      <c r="K36" s="22"/>
    </row>
    <row r="37" spans="1:11" ht="15.6" x14ac:dyDescent="0.3">
      <c r="A37" s="15">
        <v>33</v>
      </c>
      <c r="B37" s="16">
        <v>5.5</v>
      </c>
      <c r="C37" s="17">
        <f t="shared" si="0"/>
        <v>938</v>
      </c>
      <c r="D37" s="23">
        <v>168.7</v>
      </c>
      <c r="E37" s="18">
        <v>0</v>
      </c>
      <c r="F37" s="19">
        <f t="shared" si="1"/>
        <v>6086.85</v>
      </c>
      <c r="G37" s="19">
        <f t="shared" si="2"/>
        <v>5044.71</v>
      </c>
      <c r="H37" s="19">
        <f t="shared" si="3"/>
        <v>1042.1400000000003</v>
      </c>
      <c r="I37" s="20">
        <f t="shared" si="4"/>
        <v>748.52</v>
      </c>
      <c r="J37" s="21">
        <v>938</v>
      </c>
      <c r="K37" s="22"/>
    </row>
    <row r="38" spans="1:11" ht="15.6" x14ac:dyDescent="0.3">
      <c r="A38" s="15">
        <v>34</v>
      </c>
      <c r="B38" s="16">
        <v>5.5</v>
      </c>
      <c r="C38" s="17">
        <f t="shared" si="0"/>
        <v>895</v>
      </c>
      <c r="D38" s="23">
        <v>165.2</v>
      </c>
      <c r="E38" s="18">
        <v>0</v>
      </c>
      <c r="F38" s="19">
        <f t="shared" si="1"/>
        <v>5831.1</v>
      </c>
      <c r="G38" s="19">
        <f t="shared" si="2"/>
        <v>5044.71</v>
      </c>
      <c r="H38" s="19">
        <f t="shared" si="3"/>
        <v>786.39000000000033</v>
      </c>
      <c r="I38" s="20">
        <f t="shared" si="4"/>
        <v>752.02</v>
      </c>
      <c r="J38" s="21">
        <v>895</v>
      </c>
      <c r="K38" s="22"/>
    </row>
    <row r="39" spans="1:11" ht="15.6" x14ac:dyDescent="0.3">
      <c r="A39" s="15">
        <v>35</v>
      </c>
      <c r="B39" s="16">
        <v>5.5</v>
      </c>
      <c r="C39" s="17">
        <f t="shared" si="0"/>
        <v>958</v>
      </c>
      <c r="D39" s="23">
        <v>166.8</v>
      </c>
      <c r="E39" s="18">
        <v>0</v>
      </c>
      <c r="F39" s="19">
        <f t="shared" si="1"/>
        <v>6186.4</v>
      </c>
      <c r="G39" s="19">
        <f t="shared" si="2"/>
        <v>5044.71</v>
      </c>
      <c r="H39" s="19">
        <f t="shared" si="3"/>
        <v>1141.6899999999996</v>
      </c>
      <c r="I39" s="20">
        <f t="shared" si="4"/>
        <v>750.42000000000007</v>
      </c>
      <c r="J39" s="21">
        <v>958</v>
      </c>
      <c r="K39" s="22"/>
    </row>
    <row r="40" spans="1:11" ht="15.6" x14ac:dyDescent="0.3">
      <c r="A40" s="15">
        <v>36</v>
      </c>
      <c r="B40" s="16">
        <v>5.5</v>
      </c>
      <c r="C40" s="17">
        <f t="shared" si="0"/>
        <v>999</v>
      </c>
      <c r="D40" s="23">
        <v>168.3</v>
      </c>
      <c r="E40" s="18">
        <v>5.4630000000000001</v>
      </c>
      <c r="F40" s="19">
        <f t="shared" si="1"/>
        <v>5053.9629599999998</v>
      </c>
      <c r="G40" s="19">
        <f t="shared" si="2"/>
        <v>5044.71</v>
      </c>
      <c r="H40" s="19">
        <f t="shared" si="3"/>
        <v>9.2529599999998027</v>
      </c>
      <c r="I40" s="20">
        <f t="shared" si="4"/>
        <v>748.92000000000007</v>
      </c>
      <c r="J40" s="21">
        <v>999</v>
      </c>
      <c r="K40" s="22"/>
    </row>
    <row r="41" spans="1:11" ht="15.6" x14ac:dyDescent="0.3">
      <c r="A41" s="15">
        <v>37</v>
      </c>
      <c r="B41" s="16">
        <v>5.5</v>
      </c>
      <c r="C41" s="17">
        <f t="shared" si="0"/>
        <v>958.3</v>
      </c>
      <c r="D41" s="23">
        <v>165.5</v>
      </c>
      <c r="E41" s="18">
        <v>5.4630000000000001</v>
      </c>
      <c r="F41" s="19">
        <f t="shared" si="1"/>
        <v>5052.3534600000003</v>
      </c>
      <c r="G41" s="19">
        <f t="shared" si="2"/>
        <v>5044.71</v>
      </c>
      <c r="H41" s="19">
        <f t="shared" si="3"/>
        <v>7.643460000000232</v>
      </c>
      <c r="I41" s="20">
        <f t="shared" si="4"/>
        <v>751.72</v>
      </c>
      <c r="J41" s="21">
        <v>958.3</v>
      </c>
      <c r="K41" s="22"/>
    </row>
    <row r="42" spans="1:11" ht="15.6" x14ac:dyDescent="0.3">
      <c r="A42" s="15">
        <v>38</v>
      </c>
      <c r="B42" s="16">
        <v>5.5</v>
      </c>
      <c r="C42" s="17">
        <f t="shared" si="0"/>
        <v>958.3</v>
      </c>
      <c r="D42" s="23">
        <v>162.80000000000001</v>
      </c>
      <c r="E42" s="18">
        <v>5.4630000000000001</v>
      </c>
      <c r="F42" s="19">
        <f t="shared" si="1"/>
        <v>5052.2535599999992</v>
      </c>
      <c r="G42" s="19">
        <f t="shared" si="2"/>
        <v>5044.71</v>
      </c>
      <c r="H42" s="19">
        <f t="shared" si="3"/>
        <v>7.5435599999991609</v>
      </c>
      <c r="I42" s="20">
        <f t="shared" si="4"/>
        <v>754.42000000000007</v>
      </c>
      <c r="J42" s="21">
        <v>958.3</v>
      </c>
      <c r="K42" s="22"/>
    </row>
    <row r="43" spans="1:11" ht="15.6" x14ac:dyDescent="0.3">
      <c r="A43" s="15">
        <v>39</v>
      </c>
      <c r="B43" s="16">
        <v>5.5</v>
      </c>
      <c r="C43" s="17">
        <f t="shared" si="0"/>
        <v>895</v>
      </c>
      <c r="D43" s="23">
        <v>160.19999999999999</v>
      </c>
      <c r="E43" s="18">
        <v>5.4630000000000001</v>
      </c>
      <c r="F43" s="19">
        <f t="shared" si="1"/>
        <v>5049.8152600000003</v>
      </c>
      <c r="G43" s="19">
        <f t="shared" si="2"/>
        <v>5044.71</v>
      </c>
      <c r="H43" s="19">
        <f t="shared" si="3"/>
        <v>5.1052600000002712</v>
      </c>
      <c r="I43" s="20">
        <f t="shared" si="4"/>
        <v>757.02</v>
      </c>
      <c r="J43" s="21">
        <v>895</v>
      </c>
      <c r="K43" s="22"/>
    </row>
    <row r="44" spans="1:11" ht="15.6" x14ac:dyDescent="0.3">
      <c r="A44" s="15">
        <v>40</v>
      </c>
      <c r="B44" s="16">
        <v>5.5</v>
      </c>
      <c r="C44" s="17">
        <f t="shared" si="0"/>
        <v>897.7</v>
      </c>
      <c r="D44" s="23">
        <v>157.5</v>
      </c>
      <c r="E44" s="18">
        <v>5.4630000000000001</v>
      </c>
      <c r="F44" s="19">
        <f t="shared" si="1"/>
        <v>5049.8152600000003</v>
      </c>
      <c r="G44" s="19">
        <f t="shared" si="2"/>
        <v>5044.71</v>
      </c>
      <c r="H44" s="19">
        <f t="shared" si="3"/>
        <v>5.1052600000002712</v>
      </c>
      <c r="I44" s="20">
        <f t="shared" si="4"/>
        <v>759.72</v>
      </c>
      <c r="J44" s="21">
        <v>897.7</v>
      </c>
      <c r="K44" s="22"/>
    </row>
    <row r="45" spans="1:11" ht="15.6" x14ac:dyDescent="0.3">
      <c r="A45" s="15">
        <v>41</v>
      </c>
      <c r="B45" s="16">
        <v>5.5</v>
      </c>
      <c r="C45" s="17">
        <f t="shared" si="0"/>
        <v>939</v>
      </c>
      <c r="D45" s="23">
        <v>158.19999999999999</v>
      </c>
      <c r="E45" s="18">
        <v>5.4630000000000001</v>
      </c>
      <c r="F45" s="19">
        <f t="shared" si="1"/>
        <v>5051.3692600000004</v>
      </c>
      <c r="G45" s="19">
        <f t="shared" si="2"/>
        <v>5044.71</v>
      </c>
      <c r="H45" s="19">
        <f t="shared" si="3"/>
        <v>6.6592600000003586</v>
      </c>
      <c r="I45" s="20">
        <f t="shared" si="4"/>
        <v>759.02</v>
      </c>
      <c r="J45" s="21">
        <v>939</v>
      </c>
      <c r="K45" s="22"/>
    </row>
    <row r="46" spans="1:11" ht="15.6" x14ac:dyDescent="0.3">
      <c r="A46" s="15">
        <v>42</v>
      </c>
      <c r="B46" s="16">
        <v>5.5</v>
      </c>
      <c r="C46" s="17">
        <f t="shared" si="0"/>
        <v>938</v>
      </c>
      <c r="D46" s="23">
        <v>159</v>
      </c>
      <c r="E46" s="18">
        <v>5.4630000000000001</v>
      </c>
      <c r="F46" s="19">
        <f t="shared" si="1"/>
        <v>5051.36186</v>
      </c>
      <c r="G46" s="19">
        <f t="shared" si="2"/>
        <v>5044.71</v>
      </c>
      <c r="H46" s="19">
        <f t="shared" si="3"/>
        <v>6.6518599999999424</v>
      </c>
      <c r="I46" s="20">
        <f t="shared" si="4"/>
        <v>758.22</v>
      </c>
      <c r="J46" s="21">
        <v>938</v>
      </c>
      <c r="K46" s="22"/>
    </row>
    <row r="47" spans="1:11" ht="15.6" x14ac:dyDescent="0.3">
      <c r="A47" s="15">
        <v>43</v>
      </c>
      <c r="B47" s="16">
        <v>5.5</v>
      </c>
      <c r="C47" s="17">
        <f t="shared" si="0"/>
        <v>890</v>
      </c>
      <c r="D47" s="23">
        <v>156.1</v>
      </c>
      <c r="E47" s="18">
        <v>5.4630000000000001</v>
      </c>
      <c r="F47" s="19">
        <f t="shared" si="1"/>
        <v>5049.4785599999996</v>
      </c>
      <c r="G47" s="19">
        <f t="shared" si="2"/>
        <v>5044.71</v>
      </c>
      <c r="H47" s="19">
        <f t="shared" si="3"/>
        <v>4.7685599999995247</v>
      </c>
      <c r="I47" s="20">
        <f t="shared" si="4"/>
        <v>761.12</v>
      </c>
      <c r="J47" s="21">
        <v>890</v>
      </c>
      <c r="K47" s="22"/>
    </row>
    <row r="48" spans="1:11" ht="15.6" x14ac:dyDescent="0.3">
      <c r="A48" s="15">
        <v>44</v>
      </c>
      <c r="B48" s="16">
        <v>5.5</v>
      </c>
      <c r="C48" s="17">
        <f t="shared" si="0"/>
        <v>800</v>
      </c>
      <c r="D48" s="23">
        <v>153.30000000000001</v>
      </c>
      <c r="E48" s="18">
        <v>5.4630000000000001</v>
      </c>
      <c r="F48" s="19">
        <f t="shared" si="1"/>
        <v>5046.0449599999993</v>
      </c>
      <c r="G48" s="19">
        <f t="shared" si="2"/>
        <v>5044.71</v>
      </c>
      <c r="H48" s="19">
        <f t="shared" si="3"/>
        <v>1.3349599999992279</v>
      </c>
      <c r="I48" s="20">
        <f t="shared" si="4"/>
        <v>763.92000000000007</v>
      </c>
      <c r="J48" s="21">
        <v>800</v>
      </c>
      <c r="K48" s="22"/>
    </row>
    <row r="49" spans="1:11" ht="15.6" x14ac:dyDescent="0.3">
      <c r="A49" s="15">
        <v>45</v>
      </c>
      <c r="B49" s="16">
        <v>5.5</v>
      </c>
      <c r="C49" s="17">
        <f t="shared" si="0"/>
        <v>895</v>
      </c>
      <c r="D49" s="23">
        <v>149.80000000000001</v>
      </c>
      <c r="E49" s="18">
        <v>5.4630000000000001</v>
      </c>
      <c r="F49" s="19">
        <f t="shared" si="1"/>
        <v>5049.4304599999996</v>
      </c>
      <c r="G49" s="19">
        <f t="shared" si="2"/>
        <v>5044.71</v>
      </c>
      <c r="H49" s="19">
        <f t="shared" si="3"/>
        <v>4.720459999999548</v>
      </c>
      <c r="I49" s="20">
        <f t="shared" si="4"/>
        <v>767.42000000000007</v>
      </c>
      <c r="J49" s="21">
        <v>895</v>
      </c>
      <c r="K49" s="22"/>
    </row>
    <row r="50" spans="1:11" ht="15.6" x14ac:dyDescent="0.3">
      <c r="A50" s="15">
        <v>46</v>
      </c>
      <c r="B50" s="16">
        <v>5.5</v>
      </c>
      <c r="C50" s="17">
        <f t="shared" si="0"/>
        <v>894</v>
      </c>
      <c r="D50" s="23">
        <v>146.19999999999999</v>
      </c>
      <c r="E50" s="18">
        <v>5.4630000000000001</v>
      </c>
      <c r="F50" s="19">
        <f t="shared" si="1"/>
        <v>5049.2602600000009</v>
      </c>
      <c r="G50" s="19">
        <f t="shared" si="2"/>
        <v>5044.71</v>
      </c>
      <c r="H50" s="19">
        <f t="shared" si="3"/>
        <v>4.5502600000008897</v>
      </c>
      <c r="I50" s="20">
        <f t="shared" si="4"/>
        <v>771.02</v>
      </c>
      <c r="J50" s="21">
        <v>894</v>
      </c>
      <c r="K50" s="22"/>
    </row>
    <row r="51" spans="1:11" ht="15.6" x14ac:dyDescent="0.3">
      <c r="A51" s="15">
        <v>47</v>
      </c>
      <c r="B51" s="16"/>
      <c r="C51" s="17">
        <f t="shared" si="0"/>
        <v>600.1</v>
      </c>
      <c r="D51" s="23">
        <v>142</v>
      </c>
      <c r="E51" s="18">
        <v>0</v>
      </c>
      <c r="F51" s="19">
        <f t="shared" si="1"/>
        <v>0</v>
      </c>
      <c r="G51" s="19">
        <f t="shared" si="2"/>
        <v>0</v>
      </c>
      <c r="H51" s="19">
        <f t="shared" si="3"/>
        <v>0</v>
      </c>
      <c r="I51" s="20">
        <f t="shared" si="4"/>
        <v>775.22</v>
      </c>
      <c r="J51" s="21">
        <v>600.1</v>
      </c>
      <c r="K51" s="22"/>
    </row>
    <row r="52" spans="1:11" ht="15.6" x14ac:dyDescent="0.3">
      <c r="A52" s="15">
        <v>48</v>
      </c>
      <c r="B52" s="16"/>
      <c r="C52" s="17">
        <f t="shared" si="0"/>
        <v>600</v>
      </c>
      <c r="D52" s="23">
        <v>137.69999999999999</v>
      </c>
      <c r="E52" s="18">
        <v>0</v>
      </c>
      <c r="F52" s="19">
        <f t="shared" si="1"/>
        <v>0</v>
      </c>
      <c r="G52" s="19">
        <f t="shared" si="2"/>
        <v>0</v>
      </c>
      <c r="H52" s="19">
        <f t="shared" si="3"/>
        <v>0</v>
      </c>
      <c r="I52" s="20">
        <f t="shared" si="4"/>
        <v>779.52</v>
      </c>
      <c r="J52" s="21">
        <v>600</v>
      </c>
      <c r="K52" s="22"/>
    </row>
    <row r="53" spans="1:11" ht="16.2" thickBot="1" x14ac:dyDescent="0.35">
      <c r="A53" s="25" t="s">
        <v>10</v>
      </c>
      <c r="B53" s="26"/>
      <c r="C53" s="26"/>
      <c r="D53" s="26"/>
      <c r="E53" s="27">
        <f>SUM(E5:E52)</f>
        <v>60.093000000000004</v>
      </c>
      <c r="F53" s="28">
        <f>SUM(F5:F52)</f>
        <v>79529.095860000001</v>
      </c>
      <c r="G53" s="29">
        <f>SUM(G5:G52)</f>
        <v>75670.650000000009</v>
      </c>
      <c r="H53" s="30">
        <f>F53-G53</f>
        <v>3858.4458599999925</v>
      </c>
      <c r="I53" s="31"/>
      <c r="J53" s="32"/>
    </row>
    <row r="54" spans="1:11" ht="16.2" thickTop="1" x14ac:dyDescent="0.3">
      <c r="A54" s="33"/>
      <c r="B54" s="34"/>
      <c r="C54" s="34"/>
      <c r="D54" s="34"/>
      <c r="E54" s="35"/>
      <c r="F54" s="36"/>
      <c r="G54" s="37"/>
      <c r="H54" s="38"/>
      <c r="I54" s="39"/>
      <c r="J54" s="40"/>
    </row>
    <row r="55" spans="1:11" ht="15.6" x14ac:dyDescent="0.3">
      <c r="A55" s="89" t="s">
        <v>21</v>
      </c>
      <c r="B55" s="90"/>
      <c r="C55" s="90"/>
      <c r="D55" s="90"/>
      <c r="E55" s="90"/>
      <c r="F55" s="90"/>
      <c r="G55" s="90"/>
      <c r="H55" s="90"/>
    </row>
    <row r="56" spans="1:11" ht="15.6" x14ac:dyDescent="0.3">
      <c r="A56" s="51"/>
      <c r="B56" s="52"/>
      <c r="C56" s="52"/>
      <c r="D56" s="52"/>
      <c r="E56" s="52"/>
      <c r="F56" s="52"/>
      <c r="G56" s="52"/>
      <c r="H56" s="52"/>
    </row>
    <row r="57" spans="1:11" ht="15.6" x14ac:dyDescent="0.3">
      <c r="A57" s="1"/>
      <c r="B57" s="52" t="s">
        <v>19</v>
      </c>
      <c r="C57" s="52"/>
      <c r="D57" s="52"/>
      <c r="E57" s="52"/>
      <c r="F57" s="52"/>
      <c r="G57" s="52"/>
      <c r="H57" s="52"/>
    </row>
    <row r="58" spans="1:11" ht="15.6" x14ac:dyDescent="0.3">
      <c r="A58" s="1"/>
      <c r="B58" s="43" t="s">
        <v>22</v>
      </c>
      <c r="C58" s="44"/>
      <c r="D58" s="1"/>
      <c r="E58" s="2"/>
      <c r="F58" s="2"/>
      <c r="G58" s="2"/>
      <c r="H58" s="1"/>
    </row>
    <row r="59" spans="1:11" ht="15.6" x14ac:dyDescent="0.3">
      <c r="A59" s="1"/>
      <c r="B59" s="45" t="s">
        <v>20</v>
      </c>
      <c r="C59" s="44"/>
      <c r="D59" s="1"/>
      <c r="E59" s="2"/>
      <c r="F59" s="2"/>
      <c r="G59" s="2"/>
      <c r="H59" s="1"/>
    </row>
    <row r="60" spans="1:11" ht="15.6" x14ac:dyDescent="0.3">
      <c r="A60" s="1"/>
      <c r="B60" s="45" t="s">
        <v>23</v>
      </c>
      <c r="C60" s="44"/>
      <c r="D60" s="1"/>
      <c r="E60" s="2"/>
      <c r="F60" s="2"/>
      <c r="G60" s="2"/>
      <c r="H60" s="1"/>
    </row>
    <row r="61" spans="1:11" ht="15.6" x14ac:dyDescent="0.3">
      <c r="B61" s="45" t="s">
        <v>24</v>
      </c>
      <c r="C61" s="1"/>
      <c r="D61" s="1"/>
      <c r="E61" s="2"/>
      <c r="F61" s="2"/>
      <c r="G61" s="2"/>
      <c r="H61" s="1"/>
      <c r="J61" s="46"/>
      <c r="K61" s="46"/>
    </row>
    <row r="62" spans="1:11" ht="15.6" x14ac:dyDescent="0.3">
      <c r="B62" s="45" t="s">
        <v>25</v>
      </c>
      <c r="C62" s="1"/>
      <c r="D62" s="1"/>
      <c r="E62" s="2"/>
      <c r="F62" s="2"/>
      <c r="G62" s="2"/>
      <c r="H62" s="1"/>
    </row>
    <row r="63" spans="1:11" ht="15.6" x14ac:dyDescent="0.3">
      <c r="B63" s="47"/>
      <c r="C63" s="48"/>
      <c r="D63" s="48"/>
      <c r="E63" s="48"/>
      <c r="F63" s="49"/>
      <c r="G63" s="49"/>
    </row>
  </sheetData>
  <mergeCells count="2">
    <mergeCell ref="A3:B3"/>
    <mergeCell ref="A55:H55"/>
  </mergeCells>
  <conditionalFormatting sqref="F5:F52">
    <cfRule type="expression" priority="1" stopIfTrue="1">
      <formula>-1</formula>
    </cfRule>
  </conditionalFormatting>
  <conditionalFormatting sqref="A53:I54">
    <cfRule type="colorScale" priority="2">
      <colorScale>
        <cfvo type="min"/>
        <cfvo type="percent" val="100"/>
        <color rgb="FFFF7128"/>
        <color rgb="FFFFEF9C"/>
      </colorScale>
    </cfRule>
  </conditionalFormatting>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N60"/>
  <sheetViews>
    <sheetView workbookViewId="0">
      <selection activeCell="J5" sqref="J5:J52"/>
    </sheetView>
  </sheetViews>
  <sheetFormatPr defaultRowHeight="14.4" x14ac:dyDescent="0.3"/>
  <cols>
    <col min="2" max="2" width="11.88671875" customWidth="1"/>
    <col min="3" max="3" width="12.6640625" customWidth="1"/>
    <col min="4" max="4" width="13.44140625" customWidth="1"/>
    <col min="5" max="5" width="13.33203125" customWidth="1"/>
    <col min="6" max="6" width="15" style="50" customWidth="1"/>
    <col min="7" max="7" width="13.44140625" style="50" customWidth="1"/>
    <col min="8" max="8" width="15" style="50" customWidth="1"/>
    <col min="9" max="9" width="13.5546875" customWidth="1"/>
    <col min="10" max="10" width="12.88671875" customWidth="1"/>
    <col min="258" max="258" width="11.88671875" customWidth="1"/>
    <col min="259" max="259" width="12.6640625" customWidth="1"/>
    <col min="260" max="260" width="13.44140625" customWidth="1"/>
    <col min="261" max="261" width="13.33203125" customWidth="1"/>
    <col min="262" max="262" width="15" customWidth="1"/>
    <col min="263" max="263" width="13.44140625" customWidth="1"/>
    <col min="264" max="264" width="15" customWidth="1"/>
    <col min="265" max="265" width="13.5546875" customWidth="1"/>
    <col min="266" max="266" width="12.88671875" customWidth="1"/>
    <col min="514" max="514" width="11.88671875" customWidth="1"/>
    <col min="515" max="515" width="12.6640625" customWidth="1"/>
    <col min="516" max="516" width="13.44140625" customWidth="1"/>
    <col min="517" max="517" width="13.33203125" customWidth="1"/>
    <col min="518" max="518" width="15" customWidth="1"/>
    <col min="519" max="519" width="13.44140625" customWidth="1"/>
    <col min="520" max="520" width="15" customWidth="1"/>
    <col min="521" max="521" width="13.5546875" customWidth="1"/>
    <col min="522" max="522" width="12.88671875" customWidth="1"/>
    <col min="770" max="770" width="11.88671875" customWidth="1"/>
    <col min="771" max="771" width="12.6640625" customWidth="1"/>
    <col min="772" max="772" width="13.44140625" customWidth="1"/>
    <col min="773" max="773" width="13.33203125" customWidth="1"/>
    <col min="774" max="774" width="15" customWidth="1"/>
    <col min="775" max="775" width="13.44140625" customWidth="1"/>
    <col min="776" max="776" width="15" customWidth="1"/>
    <col min="777" max="777" width="13.5546875" customWidth="1"/>
    <col min="778" max="778" width="12.88671875" customWidth="1"/>
    <col min="1026" max="1026" width="11.88671875" customWidth="1"/>
    <col min="1027" max="1027" width="12.6640625" customWidth="1"/>
    <col min="1028" max="1028" width="13.44140625" customWidth="1"/>
    <col min="1029" max="1029" width="13.33203125" customWidth="1"/>
    <col min="1030" max="1030" width="15" customWidth="1"/>
    <col min="1031" max="1031" width="13.44140625" customWidth="1"/>
    <col min="1032" max="1032" width="15" customWidth="1"/>
    <col min="1033" max="1033" width="13.5546875" customWidth="1"/>
    <col min="1034" max="1034" width="12.88671875" customWidth="1"/>
    <col min="1282" max="1282" width="11.88671875" customWidth="1"/>
    <col min="1283" max="1283" width="12.6640625" customWidth="1"/>
    <col min="1284" max="1284" width="13.44140625" customWidth="1"/>
    <col min="1285" max="1285" width="13.33203125" customWidth="1"/>
    <col min="1286" max="1286" width="15" customWidth="1"/>
    <col min="1287" max="1287" width="13.44140625" customWidth="1"/>
    <col min="1288" max="1288" width="15" customWidth="1"/>
    <col min="1289" max="1289" width="13.5546875" customWidth="1"/>
    <col min="1290" max="1290" width="12.88671875" customWidth="1"/>
    <col min="1538" max="1538" width="11.88671875" customWidth="1"/>
    <col min="1539" max="1539" width="12.6640625" customWidth="1"/>
    <col min="1540" max="1540" width="13.44140625" customWidth="1"/>
    <col min="1541" max="1541" width="13.33203125" customWidth="1"/>
    <col min="1542" max="1542" width="15" customWidth="1"/>
    <col min="1543" max="1543" width="13.44140625" customWidth="1"/>
    <col min="1544" max="1544" width="15" customWidth="1"/>
    <col min="1545" max="1545" width="13.5546875" customWidth="1"/>
    <col min="1546" max="1546" width="12.88671875" customWidth="1"/>
    <col min="1794" max="1794" width="11.88671875" customWidth="1"/>
    <col min="1795" max="1795" width="12.6640625" customWidth="1"/>
    <col min="1796" max="1796" width="13.44140625" customWidth="1"/>
    <col min="1797" max="1797" width="13.33203125" customWidth="1"/>
    <col min="1798" max="1798" width="15" customWidth="1"/>
    <col min="1799" max="1799" width="13.44140625" customWidth="1"/>
    <col min="1800" max="1800" width="15" customWidth="1"/>
    <col min="1801" max="1801" width="13.5546875" customWidth="1"/>
    <col min="1802" max="1802" width="12.88671875" customWidth="1"/>
    <col min="2050" max="2050" width="11.88671875" customWidth="1"/>
    <col min="2051" max="2051" width="12.6640625" customWidth="1"/>
    <col min="2052" max="2052" width="13.44140625" customWidth="1"/>
    <col min="2053" max="2053" width="13.33203125" customWidth="1"/>
    <col min="2054" max="2054" width="15" customWidth="1"/>
    <col min="2055" max="2055" width="13.44140625" customWidth="1"/>
    <col min="2056" max="2056" width="15" customWidth="1"/>
    <col min="2057" max="2057" width="13.5546875" customWidth="1"/>
    <col min="2058" max="2058" width="12.88671875" customWidth="1"/>
    <col min="2306" max="2306" width="11.88671875" customWidth="1"/>
    <col min="2307" max="2307" width="12.6640625" customWidth="1"/>
    <col min="2308" max="2308" width="13.44140625" customWidth="1"/>
    <col min="2309" max="2309" width="13.33203125" customWidth="1"/>
    <col min="2310" max="2310" width="15" customWidth="1"/>
    <col min="2311" max="2311" width="13.44140625" customWidth="1"/>
    <col min="2312" max="2312" width="15" customWidth="1"/>
    <col min="2313" max="2313" width="13.5546875" customWidth="1"/>
    <col min="2314" max="2314" width="12.88671875" customWidth="1"/>
    <col min="2562" max="2562" width="11.88671875" customWidth="1"/>
    <col min="2563" max="2563" width="12.6640625" customWidth="1"/>
    <col min="2564" max="2564" width="13.44140625" customWidth="1"/>
    <col min="2565" max="2565" width="13.33203125" customWidth="1"/>
    <col min="2566" max="2566" width="15" customWidth="1"/>
    <col min="2567" max="2567" width="13.44140625" customWidth="1"/>
    <col min="2568" max="2568" width="15" customWidth="1"/>
    <col min="2569" max="2569" width="13.5546875" customWidth="1"/>
    <col min="2570" max="2570" width="12.88671875" customWidth="1"/>
    <col min="2818" max="2818" width="11.88671875" customWidth="1"/>
    <col min="2819" max="2819" width="12.6640625" customWidth="1"/>
    <col min="2820" max="2820" width="13.44140625" customWidth="1"/>
    <col min="2821" max="2821" width="13.33203125" customWidth="1"/>
    <col min="2822" max="2822" width="15" customWidth="1"/>
    <col min="2823" max="2823" width="13.44140625" customWidth="1"/>
    <col min="2824" max="2824" width="15" customWidth="1"/>
    <col min="2825" max="2825" width="13.5546875" customWidth="1"/>
    <col min="2826" max="2826" width="12.88671875" customWidth="1"/>
    <col min="3074" max="3074" width="11.88671875" customWidth="1"/>
    <col min="3075" max="3075" width="12.6640625" customWidth="1"/>
    <col min="3076" max="3076" width="13.44140625" customWidth="1"/>
    <col min="3077" max="3077" width="13.33203125" customWidth="1"/>
    <col min="3078" max="3078" width="15" customWidth="1"/>
    <col min="3079" max="3079" width="13.44140625" customWidth="1"/>
    <col min="3080" max="3080" width="15" customWidth="1"/>
    <col min="3081" max="3081" width="13.5546875" customWidth="1"/>
    <col min="3082" max="3082" width="12.88671875" customWidth="1"/>
    <col min="3330" max="3330" width="11.88671875" customWidth="1"/>
    <col min="3331" max="3331" width="12.6640625" customWidth="1"/>
    <col min="3332" max="3332" width="13.44140625" customWidth="1"/>
    <col min="3333" max="3333" width="13.33203125" customWidth="1"/>
    <col min="3334" max="3334" width="15" customWidth="1"/>
    <col min="3335" max="3335" width="13.44140625" customWidth="1"/>
    <col min="3336" max="3336" width="15" customWidth="1"/>
    <col min="3337" max="3337" width="13.5546875" customWidth="1"/>
    <col min="3338" max="3338" width="12.88671875" customWidth="1"/>
    <col min="3586" max="3586" width="11.88671875" customWidth="1"/>
    <col min="3587" max="3587" width="12.6640625" customWidth="1"/>
    <col min="3588" max="3588" width="13.44140625" customWidth="1"/>
    <col min="3589" max="3589" width="13.33203125" customWidth="1"/>
    <col min="3590" max="3590" width="15" customWidth="1"/>
    <col min="3591" max="3591" width="13.44140625" customWidth="1"/>
    <col min="3592" max="3592" width="15" customWidth="1"/>
    <col min="3593" max="3593" width="13.5546875" customWidth="1"/>
    <col min="3594" max="3594" width="12.88671875" customWidth="1"/>
    <col min="3842" max="3842" width="11.88671875" customWidth="1"/>
    <col min="3843" max="3843" width="12.6640625" customWidth="1"/>
    <col min="3844" max="3844" width="13.44140625" customWidth="1"/>
    <col min="3845" max="3845" width="13.33203125" customWidth="1"/>
    <col min="3846" max="3846" width="15" customWidth="1"/>
    <col min="3847" max="3847" width="13.44140625" customWidth="1"/>
    <col min="3848" max="3848" width="15" customWidth="1"/>
    <col min="3849" max="3849" width="13.5546875" customWidth="1"/>
    <col min="3850" max="3850" width="12.88671875" customWidth="1"/>
    <col min="4098" max="4098" width="11.88671875" customWidth="1"/>
    <col min="4099" max="4099" width="12.6640625" customWidth="1"/>
    <col min="4100" max="4100" width="13.44140625" customWidth="1"/>
    <col min="4101" max="4101" width="13.33203125" customWidth="1"/>
    <col min="4102" max="4102" width="15" customWidth="1"/>
    <col min="4103" max="4103" width="13.44140625" customWidth="1"/>
    <col min="4104" max="4104" width="15" customWidth="1"/>
    <col min="4105" max="4105" width="13.5546875" customWidth="1"/>
    <col min="4106" max="4106" width="12.88671875" customWidth="1"/>
    <col min="4354" max="4354" width="11.88671875" customWidth="1"/>
    <col min="4355" max="4355" width="12.6640625" customWidth="1"/>
    <col min="4356" max="4356" width="13.44140625" customWidth="1"/>
    <col min="4357" max="4357" width="13.33203125" customWidth="1"/>
    <col min="4358" max="4358" width="15" customWidth="1"/>
    <col min="4359" max="4359" width="13.44140625" customWidth="1"/>
    <col min="4360" max="4360" width="15" customWidth="1"/>
    <col min="4361" max="4361" width="13.5546875" customWidth="1"/>
    <col min="4362" max="4362" width="12.88671875" customWidth="1"/>
    <col min="4610" max="4610" width="11.88671875" customWidth="1"/>
    <col min="4611" max="4611" width="12.6640625" customWidth="1"/>
    <col min="4612" max="4612" width="13.44140625" customWidth="1"/>
    <col min="4613" max="4613" width="13.33203125" customWidth="1"/>
    <col min="4614" max="4614" width="15" customWidth="1"/>
    <col min="4615" max="4615" width="13.44140625" customWidth="1"/>
    <col min="4616" max="4616" width="15" customWidth="1"/>
    <col min="4617" max="4617" width="13.5546875" customWidth="1"/>
    <col min="4618" max="4618" width="12.88671875" customWidth="1"/>
    <col min="4866" max="4866" width="11.88671875" customWidth="1"/>
    <col min="4867" max="4867" width="12.6640625" customWidth="1"/>
    <col min="4868" max="4868" width="13.44140625" customWidth="1"/>
    <col min="4869" max="4869" width="13.33203125" customWidth="1"/>
    <col min="4870" max="4870" width="15" customWidth="1"/>
    <col min="4871" max="4871" width="13.44140625" customWidth="1"/>
    <col min="4872" max="4872" width="15" customWidth="1"/>
    <col min="4873" max="4873" width="13.5546875" customWidth="1"/>
    <col min="4874" max="4874" width="12.88671875" customWidth="1"/>
    <col min="5122" max="5122" width="11.88671875" customWidth="1"/>
    <col min="5123" max="5123" width="12.6640625" customWidth="1"/>
    <col min="5124" max="5124" width="13.44140625" customWidth="1"/>
    <col min="5125" max="5125" width="13.33203125" customWidth="1"/>
    <col min="5126" max="5126" width="15" customWidth="1"/>
    <col min="5127" max="5127" width="13.44140625" customWidth="1"/>
    <col min="5128" max="5128" width="15" customWidth="1"/>
    <col min="5129" max="5129" width="13.5546875" customWidth="1"/>
    <col min="5130" max="5130" width="12.88671875" customWidth="1"/>
    <col min="5378" max="5378" width="11.88671875" customWidth="1"/>
    <col min="5379" max="5379" width="12.6640625" customWidth="1"/>
    <col min="5380" max="5380" width="13.44140625" customWidth="1"/>
    <col min="5381" max="5381" width="13.33203125" customWidth="1"/>
    <col min="5382" max="5382" width="15" customWidth="1"/>
    <col min="5383" max="5383" width="13.44140625" customWidth="1"/>
    <col min="5384" max="5384" width="15" customWidth="1"/>
    <col min="5385" max="5385" width="13.5546875" customWidth="1"/>
    <col min="5386" max="5386" width="12.88671875" customWidth="1"/>
    <col min="5634" max="5634" width="11.88671875" customWidth="1"/>
    <col min="5635" max="5635" width="12.6640625" customWidth="1"/>
    <col min="5636" max="5636" width="13.44140625" customWidth="1"/>
    <col min="5637" max="5637" width="13.33203125" customWidth="1"/>
    <col min="5638" max="5638" width="15" customWidth="1"/>
    <col min="5639" max="5639" width="13.44140625" customWidth="1"/>
    <col min="5640" max="5640" width="15" customWidth="1"/>
    <col min="5641" max="5641" width="13.5546875" customWidth="1"/>
    <col min="5642" max="5642" width="12.88671875" customWidth="1"/>
    <col min="5890" max="5890" width="11.88671875" customWidth="1"/>
    <col min="5891" max="5891" width="12.6640625" customWidth="1"/>
    <col min="5892" max="5892" width="13.44140625" customWidth="1"/>
    <col min="5893" max="5893" width="13.33203125" customWidth="1"/>
    <col min="5894" max="5894" width="15" customWidth="1"/>
    <col min="5895" max="5895" width="13.44140625" customWidth="1"/>
    <col min="5896" max="5896" width="15" customWidth="1"/>
    <col min="5897" max="5897" width="13.5546875" customWidth="1"/>
    <col min="5898" max="5898" width="12.88671875" customWidth="1"/>
    <col min="6146" max="6146" width="11.88671875" customWidth="1"/>
    <col min="6147" max="6147" width="12.6640625" customWidth="1"/>
    <col min="6148" max="6148" width="13.44140625" customWidth="1"/>
    <col min="6149" max="6149" width="13.33203125" customWidth="1"/>
    <col min="6150" max="6150" width="15" customWidth="1"/>
    <col min="6151" max="6151" width="13.44140625" customWidth="1"/>
    <col min="6152" max="6152" width="15" customWidth="1"/>
    <col min="6153" max="6153" width="13.5546875" customWidth="1"/>
    <col min="6154" max="6154" width="12.88671875" customWidth="1"/>
    <col min="6402" max="6402" width="11.88671875" customWidth="1"/>
    <col min="6403" max="6403" width="12.6640625" customWidth="1"/>
    <col min="6404" max="6404" width="13.44140625" customWidth="1"/>
    <col min="6405" max="6405" width="13.33203125" customWidth="1"/>
    <col min="6406" max="6406" width="15" customWidth="1"/>
    <col min="6407" max="6407" width="13.44140625" customWidth="1"/>
    <col min="6408" max="6408" width="15" customWidth="1"/>
    <col min="6409" max="6409" width="13.5546875" customWidth="1"/>
    <col min="6410" max="6410" width="12.88671875" customWidth="1"/>
    <col min="6658" max="6658" width="11.88671875" customWidth="1"/>
    <col min="6659" max="6659" width="12.6640625" customWidth="1"/>
    <col min="6660" max="6660" width="13.44140625" customWidth="1"/>
    <col min="6661" max="6661" width="13.33203125" customWidth="1"/>
    <col min="6662" max="6662" width="15" customWidth="1"/>
    <col min="6663" max="6663" width="13.44140625" customWidth="1"/>
    <col min="6664" max="6664" width="15" customWidth="1"/>
    <col min="6665" max="6665" width="13.5546875" customWidth="1"/>
    <col min="6666" max="6666" width="12.88671875" customWidth="1"/>
    <col min="6914" max="6914" width="11.88671875" customWidth="1"/>
    <col min="6915" max="6915" width="12.6640625" customWidth="1"/>
    <col min="6916" max="6916" width="13.44140625" customWidth="1"/>
    <col min="6917" max="6917" width="13.33203125" customWidth="1"/>
    <col min="6918" max="6918" width="15" customWidth="1"/>
    <col min="6919" max="6919" width="13.44140625" customWidth="1"/>
    <col min="6920" max="6920" width="15" customWidth="1"/>
    <col min="6921" max="6921" width="13.5546875" customWidth="1"/>
    <col min="6922" max="6922" width="12.88671875" customWidth="1"/>
    <col min="7170" max="7170" width="11.88671875" customWidth="1"/>
    <col min="7171" max="7171" width="12.6640625" customWidth="1"/>
    <col min="7172" max="7172" width="13.44140625" customWidth="1"/>
    <col min="7173" max="7173" width="13.33203125" customWidth="1"/>
    <col min="7174" max="7174" width="15" customWidth="1"/>
    <col min="7175" max="7175" width="13.44140625" customWidth="1"/>
    <col min="7176" max="7176" width="15" customWidth="1"/>
    <col min="7177" max="7177" width="13.5546875" customWidth="1"/>
    <col min="7178" max="7178" width="12.88671875" customWidth="1"/>
    <col min="7426" max="7426" width="11.88671875" customWidth="1"/>
    <col min="7427" max="7427" width="12.6640625" customWidth="1"/>
    <col min="7428" max="7428" width="13.44140625" customWidth="1"/>
    <col min="7429" max="7429" width="13.33203125" customWidth="1"/>
    <col min="7430" max="7430" width="15" customWidth="1"/>
    <col min="7431" max="7431" width="13.44140625" customWidth="1"/>
    <col min="7432" max="7432" width="15" customWidth="1"/>
    <col min="7433" max="7433" width="13.5546875" customWidth="1"/>
    <col min="7434" max="7434" width="12.88671875" customWidth="1"/>
    <col min="7682" max="7682" width="11.88671875" customWidth="1"/>
    <col min="7683" max="7683" width="12.6640625" customWidth="1"/>
    <col min="7684" max="7684" width="13.44140625" customWidth="1"/>
    <col min="7685" max="7685" width="13.33203125" customWidth="1"/>
    <col min="7686" max="7686" width="15" customWidth="1"/>
    <col min="7687" max="7687" width="13.44140625" customWidth="1"/>
    <col min="7688" max="7688" width="15" customWidth="1"/>
    <col min="7689" max="7689" width="13.5546875" customWidth="1"/>
    <col min="7690" max="7690" width="12.88671875" customWidth="1"/>
    <col min="7938" max="7938" width="11.88671875" customWidth="1"/>
    <col min="7939" max="7939" width="12.6640625" customWidth="1"/>
    <col min="7940" max="7940" width="13.44140625" customWidth="1"/>
    <col min="7941" max="7941" width="13.33203125" customWidth="1"/>
    <col min="7942" max="7942" width="15" customWidth="1"/>
    <col min="7943" max="7943" width="13.44140625" customWidth="1"/>
    <col min="7944" max="7944" width="15" customWidth="1"/>
    <col min="7945" max="7945" width="13.5546875" customWidth="1"/>
    <col min="7946" max="7946" width="12.88671875" customWidth="1"/>
    <col min="8194" max="8194" width="11.88671875" customWidth="1"/>
    <col min="8195" max="8195" width="12.6640625" customWidth="1"/>
    <col min="8196" max="8196" width="13.44140625" customWidth="1"/>
    <col min="8197" max="8197" width="13.33203125" customWidth="1"/>
    <col min="8198" max="8198" width="15" customWidth="1"/>
    <col min="8199" max="8199" width="13.44140625" customWidth="1"/>
    <col min="8200" max="8200" width="15" customWidth="1"/>
    <col min="8201" max="8201" width="13.5546875" customWidth="1"/>
    <col min="8202" max="8202" width="12.88671875" customWidth="1"/>
    <col min="8450" max="8450" width="11.88671875" customWidth="1"/>
    <col min="8451" max="8451" width="12.6640625" customWidth="1"/>
    <col min="8452" max="8452" width="13.44140625" customWidth="1"/>
    <col min="8453" max="8453" width="13.33203125" customWidth="1"/>
    <col min="8454" max="8454" width="15" customWidth="1"/>
    <col min="8455" max="8455" width="13.44140625" customWidth="1"/>
    <col min="8456" max="8456" width="15" customWidth="1"/>
    <col min="8457" max="8457" width="13.5546875" customWidth="1"/>
    <col min="8458" max="8458" width="12.88671875" customWidth="1"/>
    <col min="8706" max="8706" width="11.88671875" customWidth="1"/>
    <col min="8707" max="8707" width="12.6640625" customWidth="1"/>
    <col min="8708" max="8708" width="13.44140625" customWidth="1"/>
    <col min="8709" max="8709" width="13.33203125" customWidth="1"/>
    <col min="8710" max="8710" width="15" customWidth="1"/>
    <col min="8711" max="8711" width="13.44140625" customWidth="1"/>
    <col min="8712" max="8712" width="15" customWidth="1"/>
    <col min="8713" max="8713" width="13.5546875" customWidth="1"/>
    <col min="8714" max="8714" width="12.88671875" customWidth="1"/>
    <col min="8962" max="8962" width="11.88671875" customWidth="1"/>
    <col min="8963" max="8963" width="12.6640625" customWidth="1"/>
    <col min="8964" max="8964" width="13.44140625" customWidth="1"/>
    <col min="8965" max="8965" width="13.33203125" customWidth="1"/>
    <col min="8966" max="8966" width="15" customWidth="1"/>
    <col min="8967" max="8967" width="13.44140625" customWidth="1"/>
    <col min="8968" max="8968" width="15" customWidth="1"/>
    <col min="8969" max="8969" width="13.5546875" customWidth="1"/>
    <col min="8970" max="8970" width="12.88671875" customWidth="1"/>
    <col min="9218" max="9218" width="11.88671875" customWidth="1"/>
    <col min="9219" max="9219" width="12.6640625" customWidth="1"/>
    <col min="9220" max="9220" width="13.44140625" customWidth="1"/>
    <col min="9221" max="9221" width="13.33203125" customWidth="1"/>
    <col min="9222" max="9222" width="15" customWidth="1"/>
    <col min="9223" max="9223" width="13.44140625" customWidth="1"/>
    <col min="9224" max="9224" width="15" customWidth="1"/>
    <col min="9225" max="9225" width="13.5546875" customWidth="1"/>
    <col min="9226" max="9226" width="12.88671875" customWidth="1"/>
    <col min="9474" max="9474" width="11.88671875" customWidth="1"/>
    <col min="9475" max="9475" width="12.6640625" customWidth="1"/>
    <col min="9476" max="9476" width="13.44140625" customWidth="1"/>
    <col min="9477" max="9477" width="13.33203125" customWidth="1"/>
    <col min="9478" max="9478" width="15" customWidth="1"/>
    <col min="9479" max="9479" width="13.44140625" customWidth="1"/>
    <col min="9480" max="9480" width="15" customWidth="1"/>
    <col min="9481" max="9481" width="13.5546875" customWidth="1"/>
    <col min="9482" max="9482" width="12.88671875" customWidth="1"/>
    <col min="9730" max="9730" width="11.88671875" customWidth="1"/>
    <col min="9731" max="9731" width="12.6640625" customWidth="1"/>
    <col min="9732" max="9732" width="13.44140625" customWidth="1"/>
    <col min="9733" max="9733" width="13.33203125" customWidth="1"/>
    <col min="9734" max="9734" width="15" customWidth="1"/>
    <col min="9735" max="9735" width="13.44140625" customWidth="1"/>
    <col min="9736" max="9736" width="15" customWidth="1"/>
    <col min="9737" max="9737" width="13.5546875" customWidth="1"/>
    <col min="9738" max="9738" width="12.88671875" customWidth="1"/>
    <col min="9986" max="9986" width="11.88671875" customWidth="1"/>
    <col min="9987" max="9987" width="12.6640625" customWidth="1"/>
    <col min="9988" max="9988" width="13.44140625" customWidth="1"/>
    <col min="9989" max="9989" width="13.33203125" customWidth="1"/>
    <col min="9990" max="9990" width="15" customWidth="1"/>
    <col min="9991" max="9991" width="13.44140625" customWidth="1"/>
    <col min="9992" max="9992" width="15" customWidth="1"/>
    <col min="9993" max="9993" width="13.5546875" customWidth="1"/>
    <col min="9994" max="9994" width="12.88671875" customWidth="1"/>
    <col min="10242" max="10242" width="11.88671875" customWidth="1"/>
    <col min="10243" max="10243" width="12.6640625" customWidth="1"/>
    <col min="10244" max="10244" width="13.44140625" customWidth="1"/>
    <col min="10245" max="10245" width="13.33203125" customWidth="1"/>
    <col min="10246" max="10246" width="15" customWidth="1"/>
    <col min="10247" max="10247" width="13.44140625" customWidth="1"/>
    <col min="10248" max="10248" width="15" customWidth="1"/>
    <col min="10249" max="10249" width="13.5546875" customWidth="1"/>
    <col min="10250" max="10250" width="12.88671875" customWidth="1"/>
    <col min="10498" max="10498" width="11.88671875" customWidth="1"/>
    <col min="10499" max="10499" width="12.6640625" customWidth="1"/>
    <col min="10500" max="10500" width="13.44140625" customWidth="1"/>
    <col min="10501" max="10501" width="13.33203125" customWidth="1"/>
    <col min="10502" max="10502" width="15" customWidth="1"/>
    <col min="10503" max="10503" width="13.44140625" customWidth="1"/>
    <col min="10504" max="10504" width="15" customWidth="1"/>
    <col min="10505" max="10505" width="13.5546875" customWidth="1"/>
    <col min="10506" max="10506" width="12.88671875" customWidth="1"/>
    <col min="10754" max="10754" width="11.88671875" customWidth="1"/>
    <col min="10755" max="10755" width="12.6640625" customWidth="1"/>
    <col min="10756" max="10756" width="13.44140625" customWidth="1"/>
    <col min="10757" max="10757" width="13.33203125" customWidth="1"/>
    <col min="10758" max="10758" width="15" customWidth="1"/>
    <col min="10759" max="10759" width="13.44140625" customWidth="1"/>
    <col min="10760" max="10760" width="15" customWidth="1"/>
    <col min="10761" max="10761" width="13.5546875" customWidth="1"/>
    <col min="10762" max="10762" width="12.88671875" customWidth="1"/>
    <col min="11010" max="11010" width="11.88671875" customWidth="1"/>
    <col min="11011" max="11011" width="12.6640625" customWidth="1"/>
    <col min="11012" max="11012" width="13.44140625" customWidth="1"/>
    <col min="11013" max="11013" width="13.33203125" customWidth="1"/>
    <col min="11014" max="11014" width="15" customWidth="1"/>
    <col min="11015" max="11015" width="13.44140625" customWidth="1"/>
    <col min="11016" max="11016" width="15" customWidth="1"/>
    <col min="11017" max="11017" width="13.5546875" customWidth="1"/>
    <col min="11018" max="11018" width="12.88671875" customWidth="1"/>
    <col min="11266" max="11266" width="11.88671875" customWidth="1"/>
    <col min="11267" max="11267" width="12.6640625" customWidth="1"/>
    <col min="11268" max="11268" width="13.44140625" customWidth="1"/>
    <col min="11269" max="11269" width="13.33203125" customWidth="1"/>
    <col min="11270" max="11270" width="15" customWidth="1"/>
    <col min="11271" max="11271" width="13.44140625" customWidth="1"/>
    <col min="11272" max="11272" width="15" customWidth="1"/>
    <col min="11273" max="11273" width="13.5546875" customWidth="1"/>
    <col min="11274" max="11274" width="12.88671875" customWidth="1"/>
    <col min="11522" max="11522" width="11.88671875" customWidth="1"/>
    <col min="11523" max="11523" width="12.6640625" customWidth="1"/>
    <col min="11524" max="11524" width="13.44140625" customWidth="1"/>
    <col min="11525" max="11525" width="13.33203125" customWidth="1"/>
    <col min="11526" max="11526" width="15" customWidth="1"/>
    <col min="11527" max="11527" width="13.44140625" customWidth="1"/>
    <col min="11528" max="11528" width="15" customWidth="1"/>
    <col min="11529" max="11529" width="13.5546875" customWidth="1"/>
    <col min="11530" max="11530" width="12.88671875" customWidth="1"/>
    <col min="11778" max="11778" width="11.88671875" customWidth="1"/>
    <col min="11779" max="11779" width="12.6640625" customWidth="1"/>
    <col min="11780" max="11780" width="13.44140625" customWidth="1"/>
    <col min="11781" max="11781" width="13.33203125" customWidth="1"/>
    <col min="11782" max="11782" width="15" customWidth="1"/>
    <col min="11783" max="11783" width="13.44140625" customWidth="1"/>
    <col min="11784" max="11784" width="15" customWidth="1"/>
    <col min="11785" max="11785" width="13.5546875" customWidth="1"/>
    <col min="11786" max="11786" width="12.88671875" customWidth="1"/>
    <col min="12034" max="12034" width="11.88671875" customWidth="1"/>
    <col min="12035" max="12035" width="12.6640625" customWidth="1"/>
    <col min="12036" max="12036" width="13.44140625" customWidth="1"/>
    <col min="12037" max="12037" width="13.33203125" customWidth="1"/>
    <col min="12038" max="12038" width="15" customWidth="1"/>
    <col min="12039" max="12039" width="13.44140625" customWidth="1"/>
    <col min="12040" max="12040" width="15" customWidth="1"/>
    <col min="12041" max="12041" width="13.5546875" customWidth="1"/>
    <col min="12042" max="12042" width="12.88671875" customWidth="1"/>
    <col min="12290" max="12290" width="11.88671875" customWidth="1"/>
    <col min="12291" max="12291" width="12.6640625" customWidth="1"/>
    <col min="12292" max="12292" width="13.44140625" customWidth="1"/>
    <col min="12293" max="12293" width="13.33203125" customWidth="1"/>
    <col min="12294" max="12294" width="15" customWidth="1"/>
    <col min="12295" max="12295" width="13.44140625" customWidth="1"/>
    <col min="12296" max="12296" width="15" customWidth="1"/>
    <col min="12297" max="12297" width="13.5546875" customWidth="1"/>
    <col min="12298" max="12298" width="12.88671875" customWidth="1"/>
    <col min="12546" max="12546" width="11.88671875" customWidth="1"/>
    <col min="12547" max="12547" width="12.6640625" customWidth="1"/>
    <col min="12548" max="12548" width="13.44140625" customWidth="1"/>
    <col min="12549" max="12549" width="13.33203125" customWidth="1"/>
    <col min="12550" max="12550" width="15" customWidth="1"/>
    <col min="12551" max="12551" width="13.44140625" customWidth="1"/>
    <col min="12552" max="12552" width="15" customWidth="1"/>
    <col min="12553" max="12553" width="13.5546875" customWidth="1"/>
    <col min="12554" max="12554" width="12.88671875" customWidth="1"/>
    <col min="12802" max="12802" width="11.88671875" customWidth="1"/>
    <col min="12803" max="12803" width="12.6640625" customWidth="1"/>
    <col min="12804" max="12804" width="13.44140625" customWidth="1"/>
    <col min="12805" max="12805" width="13.33203125" customWidth="1"/>
    <col min="12806" max="12806" width="15" customWidth="1"/>
    <col min="12807" max="12807" width="13.44140625" customWidth="1"/>
    <col min="12808" max="12808" width="15" customWidth="1"/>
    <col min="12809" max="12809" width="13.5546875" customWidth="1"/>
    <col min="12810" max="12810" width="12.88671875" customWidth="1"/>
    <col min="13058" max="13058" width="11.88671875" customWidth="1"/>
    <col min="13059" max="13059" width="12.6640625" customWidth="1"/>
    <col min="13060" max="13060" width="13.44140625" customWidth="1"/>
    <col min="13061" max="13061" width="13.33203125" customWidth="1"/>
    <col min="13062" max="13062" width="15" customWidth="1"/>
    <col min="13063" max="13063" width="13.44140625" customWidth="1"/>
    <col min="13064" max="13064" width="15" customWidth="1"/>
    <col min="13065" max="13065" width="13.5546875" customWidth="1"/>
    <col min="13066" max="13066" width="12.88671875" customWidth="1"/>
    <col min="13314" max="13314" width="11.88671875" customWidth="1"/>
    <col min="13315" max="13315" width="12.6640625" customWidth="1"/>
    <col min="13316" max="13316" width="13.44140625" customWidth="1"/>
    <col min="13317" max="13317" width="13.33203125" customWidth="1"/>
    <col min="13318" max="13318" width="15" customWidth="1"/>
    <col min="13319" max="13319" width="13.44140625" customWidth="1"/>
    <col min="13320" max="13320" width="15" customWidth="1"/>
    <col min="13321" max="13321" width="13.5546875" customWidth="1"/>
    <col min="13322" max="13322" width="12.88671875" customWidth="1"/>
    <col min="13570" max="13570" width="11.88671875" customWidth="1"/>
    <col min="13571" max="13571" width="12.6640625" customWidth="1"/>
    <col min="13572" max="13572" width="13.44140625" customWidth="1"/>
    <col min="13573" max="13573" width="13.33203125" customWidth="1"/>
    <col min="13574" max="13574" width="15" customWidth="1"/>
    <col min="13575" max="13575" width="13.44140625" customWidth="1"/>
    <col min="13576" max="13576" width="15" customWidth="1"/>
    <col min="13577" max="13577" width="13.5546875" customWidth="1"/>
    <col min="13578" max="13578" width="12.88671875" customWidth="1"/>
    <col min="13826" max="13826" width="11.88671875" customWidth="1"/>
    <col min="13827" max="13827" width="12.6640625" customWidth="1"/>
    <col min="13828" max="13828" width="13.44140625" customWidth="1"/>
    <col min="13829" max="13829" width="13.33203125" customWidth="1"/>
    <col min="13830" max="13830" width="15" customWidth="1"/>
    <col min="13831" max="13831" width="13.44140625" customWidth="1"/>
    <col min="13832" max="13832" width="15" customWidth="1"/>
    <col min="13833" max="13833" width="13.5546875" customWidth="1"/>
    <col min="13834" max="13834" width="12.88671875" customWidth="1"/>
    <col min="14082" max="14082" width="11.88671875" customWidth="1"/>
    <col min="14083" max="14083" width="12.6640625" customWidth="1"/>
    <col min="14084" max="14084" width="13.44140625" customWidth="1"/>
    <col min="14085" max="14085" width="13.33203125" customWidth="1"/>
    <col min="14086" max="14086" width="15" customWidth="1"/>
    <col min="14087" max="14087" width="13.44140625" customWidth="1"/>
    <col min="14088" max="14088" width="15" customWidth="1"/>
    <col min="14089" max="14089" width="13.5546875" customWidth="1"/>
    <col min="14090" max="14090" width="12.88671875" customWidth="1"/>
    <col min="14338" max="14338" width="11.88671875" customWidth="1"/>
    <col min="14339" max="14339" width="12.6640625" customWidth="1"/>
    <col min="14340" max="14340" width="13.44140625" customWidth="1"/>
    <col min="14341" max="14341" width="13.33203125" customWidth="1"/>
    <col min="14342" max="14342" width="15" customWidth="1"/>
    <col min="14343" max="14343" width="13.44140625" customWidth="1"/>
    <col min="14344" max="14344" width="15" customWidth="1"/>
    <col min="14345" max="14345" width="13.5546875" customWidth="1"/>
    <col min="14346" max="14346" width="12.88671875" customWidth="1"/>
    <col min="14594" max="14594" width="11.88671875" customWidth="1"/>
    <col min="14595" max="14595" width="12.6640625" customWidth="1"/>
    <col min="14596" max="14596" width="13.44140625" customWidth="1"/>
    <col min="14597" max="14597" width="13.33203125" customWidth="1"/>
    <col min="14598" max="14598" width="15" customWidth="1"/>
    <col min="14599" max="14599" width="13.44140625" customWidth="1"/>
    <col min="14600" max="14600" width="15" customWidth="1"/>
    <col min="14601" max="14601" width="13.5546875" customWidth="1"/>
    <col min="14602" max="14602" width="12.88671875" customWidth="1"/>
    <col min="14850" max="14850" width="11.88671875" customWidth="1"/>
    <col min="14851" max="14851" width="12.6640625" customWidth="1"/>
    <col min="14852" max="14852" width="13.44140625" customWidth="1"/>
    <col min="14853" max="14853" width="13.33203125" customWidth="1"/>
    <col min="14854" max="14854" width="15" customWidth="1"/>
    <col min="14855" max="14855" width="13.44140625" customWidth="1"/>
    <col min="14856" max="14856" width="15" customWidth="1"/>
    <col min="14857" max="14857" width="13.5546875" customWidth="1"/>
    <col min="14858" max="14858" width="12.88671875" customWidth="1"/>
    <col min="15106" max="15106" width="11.88671875" customWidth="1"/>
    <col min="15107" max="15107" width="12.6640625" customWidth="1"/>
    <col min="15108" max="15108" width="13.44140625" customWidth="1"/>
    <col min="15109" max="15109" width="13.33203125" customWidth="1"/>
    <col min="15110" max="15110" width="15" customWidth="1"/>
    <col min="15111" max="15111" width="13.44140625" customWidth="1"/>
    <col min="15112" max="15112" width="15" customWidth="1"/>
    <col min="15113" max="15113" width="13.5546875" customWidth="1"/>
    <col min="15114" max="15114" width="12.88671875" customWidth="1"/>
    <col min="15362" max="15362" width="11.88671875" customWidth="1"/>
    <col min="15363" max="15363" width="12.6640625" customWidth="1"/>
    <col min="15364" max="15364" width="13.44140625" customWidth="1"/>
    <col min="15365" max="15365" width="13.33203125" customWidth="1"/>
    <col min="15366" max="15366" width="15" customWidth="1"/>
    <col min="15367" max="15367" width="13.44140625" customWidth="1"/>
    <col min="15368" max="15368" width="15" customWidth="1"/>
    <col min="15369" max="15369" width="13.5546875" customWidth="1"/>
    <col min="15370" max="15370" width="12.88671875" customWidth="1"/>
    <col min="15618" max="15618" width="11.88671875" customWidth="1"/>
    <col min="15619" max="15619" width="12.6640625" customWidth="1"/>
    <col min="15620" max="15620" width="13.44140625" customWidth="1"/>
    <col min="15621" max="15621" width="13.33203125" customWidth="1"/>
    <col min="15622" max="15622" width="15" customWidth="1"/>
    <col min="15623" max="15623" width="13.44140625" customWidth="1"/>
    <col min="15624" max="15624" width="15" customWidth="1"/>
    <col min="15625" max="15625" width="13.5546875" customWidth="1"/>
    <col min="15626" max="15626" width="12.88671875" customWidth="1"/>
    <col min="15874" max="15874" width="11.88671875" customWidth="1"/>
    <col min="15875" max="15875" width="12.6640625" customWidth="1"/>
    <col min="15876" max="15876" width="13.44140625" customWidth="1"/>
    <col min="15877" max="15877" width="13.33203125" customWidth="1"/>
    <col min="15878" max="15878" width="15" customWidth="1"/>
    <col min="15879" max="15879" width="13.44140625" customWidth="1"/>
    <col min="15880" max="15880" width="15" customWidth="1"/>
    <col min="15881" max="15881" width="13.5546875" customWidth="1"/>
    <col min="15882" max="15882" width="12.88671875" customWidth="1"/>
    <col min="16130" max="16130" width="11.88671875" customWidth="1"/>
    <col min="16131" max="16131" width="12.6640625" customWidth="1"/>
    <col min="16132" max="16132" width="13.44140625" customWidth="1"/>
    <col min="16133" max="16133" width="13.33203125" customWidth="1"/>
    <col min="16134" max="16134" width="15" customWidth="1"/>
    <col min="16135" max="16135" width="13.44140625" customWidth="1"/>
    <col min="16136" max="16136" width="15" customWidth="1"/>
    <col min="16137" max="16137" width="13.5546875" customWidth="1"/>
    <col min="16138" max="16138" width="12.88671875" customWidth="1"/>
  </cols>
  <sheetData>
    <row r="1" spans="1:14" ht="15.6" x14ac:dyDescent="0.3">
      <c r="A1" s="1"/>
      <c r="B1" s="2"/>
      <c r="C1" s="1"/>
      <c r="D1" s="1"/>
      <c r="E1" s="1"/>
      <c r="F1" s="2"/>
      <c r="G1" s="2"/>
      <c r="H1" s="2"/>
      <c r="I1" s="1"/>
    </row>
    <row r="2" spans="1:14" ht="15.6" x14ac:dyDescent="0.3">
      <c r="A2" s="1" t="s">
        <v>0</v>
      </c>
      <c r="B2" s="3">
        <v>917.22</v>
      </c>
      <c r="C2" s="1"/>
      <c r="D2" s="1"/>
      <c r="E2" s="1"/>
      <c r="F2" s="2"/>
      <c r="G2" s="2"/>
      <c r="H2" s="2"/>
      <c r="I2" s="1"/>
    </row>
    <row r="3" spans="1:14" ht="16.2" thickBot="1" x14ac:dyDescent="0.35">
      <c r="A3" s="88" t="s">
        <v>134</v>
      </c>
      <c r="B3" s="88"/>
      <c r="C3" s="4"/>
      <c r="D3" s="4"/>
      <c r="E3" s="4"/>
      <c r="F3" s="5"/>
      <c r="G3" s="5"/>
      <c r="H3" s="2"/>
      <c r="I3" s="1"/>
    </row>
    <row r="4" spans="1:14" ht="78.599999999999994" thickTop="1" x14ac:dyDescent="0.3">
      <c r="A4" s="6" t="s">
        <v>1</v>
      </c>
      <c r="B4" s="7" t="s">
        <v>2</v>
      </c>
      <c r="C4" s="8" t="s">
        <v>3</v>
      </c>
      <c r="D4" s="9" t="s">
        <v>4</v>
      </c>
      <c r="E4" s="9" t="s">
        <v>5</v>
      </c>
      <c r="F4" s="10" t="s">
        <v>6</v>
      </c>
      <c r="G4" s="10" t="s">
        <v>7</v>
      </c>
      <c r="H4" s="11" t="s">
        <v>8</v>
      </c>
      <c r="I4" s="12" t="s">
        <v>9</v>
      </c>
      <c r="J4" s="13" t="s">
        <v>135</v>
      </c>
      <c r="L4" s="14"/>
      <c r="M4" s="14"/>
      <c r="N4" s="14"/>
    </row>
    <row r="5" spans="1:14" ht="15.6" x14ac:dyDescent="0.3">
      <c r="A5" s="15">
        <v>1</v>
      </c>
      <c r="B5" s="71">
        <v>12</v>
      </c>
      <c r="C5" s="20">
        <f>J5-(J5*0)</f>
        <v>935</v>
      </c>
      <c r="D5" s="19">
        <v>133.4</v>
      </c>
      <c r="E5" s="19">
        <v>0</v>
      </c>
      <c r="F5" s="19">
        <f>(E5*($B$2-C5-D5)+B5*(C5+D5))</f>
        <v>12820.800000000001</v>
      </c>
      <c r="G5" s="19">
        <f>B5*$B$2</f>
        <v>11006.64</v>
      </c>
      <c r="H5" s="19">
        <f>F5-G5</f>
        <v>1814.1600000000017</v>
      </c>
      <c r="I5" s="20">
        <f>$B$2-D5</f>
        <v>783.82</v>
      </c>
      <c r="J5" s="20">
        <v>935</v>
      </c>
    </row>
    <row r="6" spans="1:14" ht="15.6" x14ac:dyDescent="0.3">
      <c r="A6" s="15">
        <v>2</v>
      </c>
      <c r="B6" s="71">
        <v>12</v>
      </c>
      <c r="C6" s="20">
        <f t="shared" ref="C6:C52" si="0">J6-(J6*0)</f>
        <v>935</v>
      </c>
      <c r="D6" s="19">
        <v>131.6</v>
      </c>
      <c r="E6" s="19">
        <v>0</v>
      </c>
      <c r="F6" s="19">
        <f t="shared" ref="F6:F52" si="1">(E6*($B$2-C6-D6)+B6*(C6+D6))</f>
        <v>12799.199999999999</v>
      </c>
      <c r="G6" s="19">
        <f t="shared" ref="G6:G52" si="2">B6*$B$2</f>
        <v>11006.64</v>
      </c>
      <c r="H6" s="19">
        <f t="shared" ref="H6:H52" si="3">F6-G6</f>
        <v>1792.5599999999995</v>
      </c>
      <c r="I6" s="20">
        <f t="shared" ref="I6:I52" si="4">$B$2-D6</f>
        <v>785.62</v>
      </c>
      <c r="J6" s="20">
        <v>935</v>
      </c>
    </row>
    <row r="7" spans="1:14" ht="15.6" x14ac:dyDescent="0.3">
      <c r="A7" s="15">
        <v>3</v>
      </c>
      <c r="B7" s="71">
        <v>12</v>
      </c>
      <c r="C7" s="20">
        <f t="shared" si="0"/>
        <v>929.1</v>
      </c>
      <c r="D7" s="19">
        <v>130.19999999999999</v>
      </c>
      <c r="E7" s="19">
        <v>0</v>
      </c>
      <c r="F7" s="19">
        <f t="shared" si="1"/>
        <v>12711.599999999999</v>
      </c>
      <c r="G7" s="19">
        <f t="shared" si="2"/>
        <v>11006.64</v>
      </c>
      <c r="H7" s="19">
        <f t="shared" si="3"/>
        <v>1704.9599999999991</v>
      </c>
      <c r="I7" s="20">
        <f t="shared" si="4"/>
        <v>787.02</v>
      </c>
      <c r="J7" s="20">
        <v>929.1</v>
      </c>
    </row>
    <row r="8" spans="1:14" ht="15.6" x14ac:dyDescent="0.3">
      <c r="A8" s="15">
        <v>4</v>
      </c>
      <c r="B8" s="71">
        <v>12</v>
      </c>
      <c r="C8" s="20">
        <f t="shared" si="0"/>
        <v>929.1</v>
      </c>
      <c r="D8" s="19">
        <v>128.69999999999999</v>
      </c>
      <c r="E8" s="19">
        <v>0</v>
      </c>
      <c r="F8" s="19">
        <f t="shared" si="1"/>
        <v>12693.599999999999</v>
      </c>
      <c r="G8" s="19">
        <f t="shared" si="2"/>
        <v>11006.64</v>
      </c>
      <c r="H8" s="19">
        <f t="shared" si="3"/>
        <v>1686.9599999999991</v>
      </c>
      <c r="I8" s="20">
        <f t="shared" si="4"/>
        <v>788.52</v>
      </c>
      <c r="J8" s="20">
        <v>929.1</v>
      </c>
    </row>
    <row r="9" spans="1:14" ht="15.6" x14ac:dyDescent="0.3">
      <c r="A9" s="15">
        <v>5</v>
      </c>
      <c r="B9" s="71">
        <v>12</v>
      </c>
      <c r="C9" s="20">
        <f t="shared" si="0"/>
        <v>929.1</v>
      </c>
      <c r="D9" s="19">
        <v>127.9</v>
      </c>
      <c r="E9" s="19">
        <v>0</v>
      </c>
      <c r="F9" s="19">
        <f t="shared" si="1"/>
        <v>12684</v>
      </c>
      <c r="G9" s="19">
        <f t="shared" si="2"/>
        <v>11006.64</v>
      </c>
      <c r="H9" s="19">
        <f t="shared" si="3"/>
        <v>1677.3600000000006</v>
      </c>
      <c r="I9" s="20">
        <f t="shared" si="4"/>
        <v>789.32</v>
      </c>
      <c r="J9" s="20">
        <v>929.1</v>
      </c>
    </row>
    <row r="10" spans="1:14" ht="15.6" x14ac:dyDescent="0.3">
      <c r="A10" s="15">
        <v>6</v>
      </c>
      <c r="B10" s="71">
        <v>12</v>
      </c>
      <c r="C10" s="20">
        <f t="shared" si="0"/>
        <v>929.1</v>
      </c>
      <c r="D10" s="19">
        <v>127.2</v>
      </c>
      <c r="E10" s="19">
        <v>0</v>
      </c>
      <c r="F10" s="19">
        <f t="shared" si="1"/>
        <v>12675.599999999999</v>
      </c>
      <c r="G10" s="19">
        <f t="shared" si="2"/>
        <v>11006.64</v>
      </c>
      <c r="H10" s="19">
        <f t="shared" si="3"/>
        <v>1668.9599999999991</v>
      </c>
      <c r="I10" s="20">
        <f t="shared" si="4"/>
        <v>790.02</v>
      </c>
      <c r="J10" s="20">
        <v>929.1</v>
      </c>
    </row>
    <row r="11" spans="1:14" ht="15.6" x14ac:dyDescent="0.3">
      <c r="A11" s="15">
        <v>7</v>
      </c>
      <c r="B11" s="71">
        <v>12</v>
      </c>
      <c r="C11" s="20">
        <f t="shared" si="0"/>
        <v>935</v>
      </c>
      <c r="D11" s="19">
        <v>126.8</v>
      </c>
      <c r="E11" s="19">
        <v>0</v>
      </c>
      <c r="F11" s="19">
        <f t="shared" si="1"/>
        <v>12741.599999999999</v>
      </c>
      <c r="G11" s="19">
        <f t="shared" si="2"/>
        <v>11006.64</v>
      </c>
      <c r="H11" s="19">
        <f t="shared" si="3"/>
        <v>1734.9599999999991</v>
      </c>
      <c r="I11" s="20">
        <f t="shared" si="4"/>
        <v>790.42000000000007</v>
      </c>
      <c r="J11" s="20">
        <v>935</v>
      </c>
    </row>
    <row r="12" spans="1:14" ht="15.6" x14ac:dyDescent="0.3">
      <c r="A12" s="15">
        <v>8</v>
      </c>
      <c r="B12" s="71">
        <v>12</v>
      </c>
      <c r="C12" s="20">
        <f t="shared" si="0"/>
        <v>929.1</v>
      </c>
      <c r="D12" s="19">
        <v>126.4</v>
      </c>
      <c r="E12" s="19">
        <v>0</v>
      </c>
      <c r="F12" s="19">
        <f t="shared" si="1"/>
        <v>12666</v>
      </c>
      <c r="G12" s="19">
        <f t="shared" si="2"/>
        <v>11006.64</v>
      </c>
      <c r="H12" s="19">
        <f t="shared" si="3"/>
        <v>1659.3600000000006</v>
      </c>
      <c r="I12" s="20">
        <f t="shared" si="4"/>
        <v>790.82</v>
      </c>
      <c r="J12" s="20">
        <v>929.1</v>
      </c>
    </row>
    <row r="13" spans="1:14" ht="15.6" x14ac:dyDescent="0.3">
      <c r="A13" s="15">
        <v>9</v>
      </c>
      <c r="B13" s="71">
        <v>12</v>
      </c>
      <c r="C13" s="20">
        <f t="shared" si="0"/>
        <v>929.1</v>
      </c>
      <c r="D13" s="19">
        <v>126.8</v>
      </c>
      <c r="E13" s="19">
        <v>0</v>
      </c>
      <c r="F13" s="19">
        <f t="shared" si="1"/>
        <v>12670.800000000001</v>
      </c>
      <c r="G13" s="19">
        <f t="shared" si="2"/>
        <v>11006.64</v>
      </c>
      <c r="H13" s="19">
        <f t="shared" si="3"/>
        <v>1664.1600000000017</v>
      </c>
      <c r="I13" s="20">
        <f t="shared" si="4"/>
        <v>790.42000000000007</v>
      </c>
      <c r="J13" s="20">
        <v>929.1</v>
      </c>
    </row>
    <row r="14" spans="1:14" ht="15.6" x14ac:dyDescent="0.3">
      <c r="A14" s="15">
        <v>10</v>
      </c>
      <c r="B14" s="71">
        <v>12</v>
      </c>
      <c r="C14" s="20">
        <f t="shared" si="0"/>
        <v>929.1</v>
      </c>
      <c r="D14" s="19">
        <v>127.1</v>
      </c>
      <c r="E14" s="19">
        <v>0</v>
      </c>
      <c r="F14" s="19">
        <f t="shared" si="1"/>
        <v>12674.400000000001</v>
      </c>
      <c r="G14" s="19">
        <f t="shared" si="2"/>
        <v>11006.64</v>
      </c>
      <c r="H14" s="19">
        <f t="shared" si="3"/>
        <v>1667.760000000002</v>
      </c>
      <c r="I14" s="20">
        <f t="shared" si="4"/>
        <v>790.12</v>
      </c>
      <c r="J14" s="20">
        <v>929.1</v>
      </c>
    </row>
    <row r="15" spans="1:14" ht="15.6" x14ac:dyDescent="0.3">
      <c r="A15" s="15">
        <v>11</v>
      </c>
      <c r="B15" s="71">
        <v>12</v>
      </c>
      <c r="C15" s="20">
        <f t="shared" si="0"/>
        <v>929.1</v>
      </c>
      <c r="D15" s="19">
        <v>129.4</v>
      </c>
      <c r="E15" s="19">
        <v>0</v>
      </c>
      <c r="F15" s="19">
        <f t="shared" si="1"/>
        <v>12702</v>
      </c>
      <c r="G15" s="19">
        <f t="shared" si="2"/>
        <v>11006.64</v>
      </c>
      <c r="H15" s="19">
        <f t="shared" si="3"/>
        <v>1695.3600000000006</v>
      </c>
      <c r="I15" s="20">
        <f t="shared" si="4"/>
        <v>787.82</v>
      </c>
      <c r="J15" s="20">
        <v>929.1</v>
      </c>
    </row>
    <row r="16" spans="1:14" ht="15.6" x14ac:dyDescent="0.3">
      <c r="A16" s="15">
        <v>12</v>
      </c>
      <c r="B16" s="71">
        <v>12</v>
      </c>
      <c r="C16" s="20">
        <f t="shared" si="0"/>
        <v>935</v>
      </c>
      <c r="D16" s="19">
        <v>131.6</v>
      </c>
      <c r="E16" s="19">
        <v>0</v>
      </c>
      <c r="F16" s="19">
        <f t="shared" si="1"/>
        <v>12799.199999999999</v>
      </c>
      <c r="G16" s="19">
        <f t="shared" si="2"/>
        <v>11006.64</v>
      </c>
      <c r="H16" s="19">
        <f t="shared" si="3"/>
        <v>1792.5599999999995</v>
      </c>
      <c r="I16" s="20">
        <f t="shared" si="4"/>
        <v>785.62</v>
      </c>
      <c r="J16" s="20">
        <v>935</v>
      </c>
    </row>
    <row r="17" spans="1:10" ht="15.6" x14ac:dyDescent="0.3">
      <c r="A17" s="15">
        <v>13</v>
      </c>
      <c r="B17" s="71">
        <v>12</v>
      </c>
      <c r="C17" s="20">
        <f t="shared" si="0"/>
        <v>935</v>
      </c>
      <c r="D17" s="19">
        <v>134.19999999999999</v>
      </c>
      <c r="E17" s="19">
        <v>0</v>
      </c>
      <c r="F17" s="19">
        <f t="shared" si="1"/>
        <v>12830.400000000001</v>
      </c>
      <c r="G17" s="19">
        <f t="shared" si="2"/>
        <v>11006.64</v>
      </c>
      <c r="H17" s="19">
        <f t="shared" si="3"/>
        <v>1823.760000000002</v>
      </c>
      <c r="I17" s="20">
        <f t="shared" si="4"/>
        <v>783.02</v>
      </c>
      <c r="J17" s="20">
        <v>935</v>
      </c>
    </row>
    <row r="18" spans="1:10" ht="15.6" x14ac:dyDescent="0.3">
      <c r="A18" s="15">
        <v>14</v>
      </c>
      <c r="B18" s="71">
        <v>12</v>
      </c>
      <c r="C18" s="20">
        <f t="shared" si="0"/>
        <v>938</v>
      </c>
      <c r="D18" s="19">
        <v>136.80000000000001</v>
      </c>
      <c r="E18" s="19">
        <v>0</v>
      </c>
      <c r="F18" s="19">
        <f t="shared" si="1"/>
        <v>12897.599999999999</v>
      </c>
      <c r="G18" s="19">
        <f t="shared" si="2"/>
        <v>11006.64</v>
      </c>
      <c r="H18" s="19">
        <f t="shared" si="3"/>
        <v>1890.9599999999991</v>
      </c>
      <c r="I18" s="20">
        <f t="shared" si="4"/>
        <v>780.42000000000007</v>
      </c>
      <c r="J18" s="20">
        <v>938</v>
      </c>
    </row>
    <row r="19" spans="1:10" ht="15.6" x14ac:dyDescent="0.3">
      <c r="A19" s="15">
        <v>15</v>
      </c>
      <c r="B19" s="71">
        <v>12</v>
      </c>
      <c r="C19" s="20">
        <f t="shared" si="0"/>
        <v>940.1</v>
      </c>
      <c r="D19" s="19">
        <v>147.9</v>
      </c>
      <c r="E19" s="19">
        <v>5.4489999999999998</v>
      </c>
      <c r="F19" s="19">
        <f t="shared" si="1"/>
        <v>12125.41978</v>
      </c>
      <c r="G19" s="19">
        <f t="shared" si="2"/>
        <v>11006.64</v>
      </c>
      <c r="H19" s="19">
        <f t="shared" si="3"/>
        <v>1118.7797800000008</v>
      </c>
      <c r="I19" s="20">
        <f t="shared" si="4"/>
        <v>769.32</v>
      </c>
      <c r="J19" s="20">
        <v>940.1</v>
      </c>
    </row>
    <row r="20" spans="1:10" ht="15.6" x14ac:dyDescent="0.3">
      <c r="A20" s="15">
        <v>16</v>
      </c>
      <c r="B20" s="71">
        <v>12</v>
      </c>
      <c r="C20" s="20">
        <f t="shared" si="0"/>
        <v>986.5</v>
      </c>
      <c r="D20" s="19">
        <v>159.1</v>
      </c>
      <c r="E20" s="19">
        <v>5.4489999999999998</v>
      </c>
      <c r="F20" s="19">
        <f t="shared" si="1"/>
        <v>12502.757379999999</v>
      </c>
      <c r="G20" s="19">
        <f t="shared" si="2"/>
        <v>11006.64</v>
      </c>
      <c r="H20" s="19">
        <f t="shared" si="3"/>
        <v>1496.1173799999997</v>
      </c>
      <c r="I20" s="20">
        <f t="shared" si="4"/>
        <v>758.12</v>
      </c>
      <c r="J20" s="20">
        <v>986.5</v>
      </c>
    </row>
    <row r="21" spans="1:10" ht="15.6" x14ac:dyDescent="0.3">
      <c r="A21" s="15">
        <v>17</v>
      </c>
      <c r="B21" s="71">
        <v>12</v>
      </c>
      <c r="C21" s="20">
        <f t="shared" si="0"/>
        <v>938</v>
      </c>
      <c r="D21" s="19">
        <v>163.19999999999999</v>
      </c>
      <c r="E21" s="19">
        <v>5.4489999999999998</v>
      </c>
      <c r="F21" s="19">
        <f t="shared" si="1"/>
        <v>12211.892980000002</v>
      </c>
      <c r="G21" s="19">
        <f t="shared" si="2"/>
        <v>11006.64</v>
      </c>
      <c r="H21" s="19">
        <f t="shared" si="3"/>
        <v>1205.2529800000029</v>
      </c>
      <c r="I21" s="20">
        <f t="shared" si="4"/>
        <v>754.02</v>
      </c>
      <c r="J21" s="20">
        <v>938</v>
      </c>
    </row>
    <row r="22" spans="1:10" ht="15.6" x14ac:dyDescent="0.3">
      <c r="A22" s="15">
        <v>18</v>
      </c>
      <c r="B22" s="71">
        <v>6</v>
      </c>
      <c r="C22" s="20">
        <f t="shared" si="0"/>
        <v>938</v>
      </c>
      <c r="D22" s="19">
        <v>167.3</v>
      </c>
      <c r="E22" s="19">
        <v>5.4489999999999998</v>
      </c>
      <c r="F22" s="19">
        <f t="shared" si="1"/>
        <v>5606.9520799999991</v>
      </c>
      <c r="G22" s="19">
        <f t="shared" si="2"/>
        <v>5503.32</v>
      </c>
      <c r="H22" s="19">
        <f t="shared" si="3"/>
        <v>103.63207999999941</v>
      </c>
      <c r="I22" s="20">
        <f t="shared" si="4"/>
        <v>749.92000000000007</v>
      </c>
      <c r="J22" s="20">
        <v>938</v>
      </c>
    </row>
    <row r="23" spans="1:10" ht="15.6" x14ac:dyDescent="0.3">
      <c r="A23" s="15">
        <v>19</v>
      </c>
      <c r="B23" s="71"/>
      <c r="C23" s="20">
        <f t="shared" si="0"/>
        <v>929.1</v>
      </c>
      <c r="D23" s="19">
        <v>168.3</v>
      </c>
      <c r="E23" s="19">
        <v>0</v>
      </c>
      <c r="F23" s="19">
        <f t="shared" si="1"/>
        <v>0</v>
      </c>
      <c r="G23" s="19">
        <f t="shared" si="2"/>
        <v>0</v>
      </c>
      <c r="H23" s="19">
        <f t="shared" si="3"/>
        <v>0</v>
      </c>
      <c r="I23" s="20">
        <f t="shared" si="4"/>
        <v>748.92000000000007</v>
      </c>
      <c r="J23" s="20">
        <v>929.1</v>
      </c>
    </row>
    <row r="24" spans="1:10" ht="15.6" x14ac:dyDescent="0.3">
      <c r="A24" s="15">
        <v>20</v>
      </c>
      <c r="B24" s="71"/>
      <c r="C24" s="20">
        <f t="shared" si="0"/>
        <v>935</v>
      </c>
      <c r="D24" s="19">
        <v>169.3</v>
      </c>
      <c r="E24" s="19">
        <v>0</v>
      </c>
      <c r="F24" s="19">
        <f t="shared" si="1"/>
        <v>0</v>
      </c>
      <c r="G24" s="19">
        <f t="shared" si="2"/>
        <v>0</v>
      </c>
      <c r="H24" s="19">
        <f t="shared" si="3"/>
        <v>0</v>
      </c>
      <c r="I24" s="20">
        <f t="shared" si="4"/>
        <v>747.92000000000007</v>
      </c>
      <c r="J24" s="20">
        <v>935</v>
      </c>
    </row>
    <row r="25" spans="1:10" ht="15.6" x14ac:dyDescent="0.3">
      <c r="A25" s="15">
        <v>21</v>
      </c>
      <c r="B25" s="71"/>
      <c r="C25" s="20">
        <f t="shared" si="0"/>
        <v>920</v>
      </c>
      <c r="D25" s="19">
        <v>167.7</v>
      </c>
      <c r="E25" s="19">
        <v>0</v>
      </c>
      <c r="F25" s="19">
        <f t="shared" si="1"/>
        <v>0</v>
      </c>
      <c r="G25" s="19">
        <f t="shared" si="2"/>
        <v>0</v>
      </c>
      <c r="H25" s="19">
        <f t="shared" si="3"/>
        <v>0</v>
      </c>
      <c r="I25" s="20">
        <f t="shared" si="4"/>
        <v>749.52</v>
      </c>
      <c r="J25" s="20">
        <v>920</v>
      </c>
    </row>
    <row r="26" spans="1:10" ht="15.6" x14ac:dyDescent="0.3">
      <c r="A26" s="15">
        <v>22</v>
      </c>
      <c r="B26" s="71"/>
      <c r="C26" s="20">
        <f t="shared" si="0"/>
        <v>850</v>
      </c>
      <c r="D26" s="19">
        <v>166.1</v>
      </c>
      <c r="E26" s="19">
        <v>0</v>
      </c>
      <c r="F26" s="19">
        <f t="shared" si="1"/>
        <v>0</v>
      </c>
      <c r="G26" s="19">
        <f t="shared" si="2"/>
        <v>0</v>
      </c>
      <c r="H26" s="19">
        <f t="shared" si="3"/>
        <v>0</v>
      </c>
      <c r="I26" s="20">
        <f t="shared" si="4"/>
        <v>751.12</v>
      </c>
      <c r="J26" s="20">
        <v>850</v>
      </c>
    </row>
    <row r="27" spans="1:10" ht="15.6" x14ac:dyDescent="0.3">
      <c r="A27" s="15">
        <v>23</v>
      </c>
      <c r="B27" s="71"/>
      <c r="C27" s="20">
        <f t="shared" si="0"/>
        <v>800</v>
      </c>
      <c r="D27" s="19">
        <v>160.69999999999999</v>
      </c>
      <c r="E27" s="19">
        <v>0</v>
      </c>
      <c r="F27" s="19">
        <f t="shared" si="1"/>
        <v>0</v>
      </c>
      <c r="G27" s="19">
        <f t="shared" si="2"/>
        <v>0</v>
      </c>
      <c r="H27" s="19">
        <f t="shared" si="3"/>
        <v>0</v>
      </c>
      <c r="I27" s="20">
        <f t="shared" si="4"/>
        <v>756.52</v>
      </c>
      <c r="J27" s="20">
        <v>800</v>
      </c>
    </row>
    <row r="28" spans="1:10" ht="15.6" x14ac:dyDescent="0.3">
      <c r="A28" s="15">
        <v>24</v>
      </c>
      <c r="B28" s="71"/>
      <c r="C28" s="20">
        <f t="shared" si="0"/>
        <v>850</v>
      </c>
      <c r="D28" s="19">
        <v>155.4</v>
      </c>
      <c r="E28" s="19">
        <v>0</v>
      </c>
      <c r="F28" s="19">
        <f t="shared" si="1"/>
        <v>0</v>
      </c>
      <c r="G28" s="19">
        <f t="shared" si="2"/>
        <v>0</v>
      </c>
      <c r="H28" s="19">
        <f t="shared" si="3"/>
        <v>0</v>
      </c>
      <c r="I28" s="20">
        <f t="shared" si="4"/>
        <v>761.82</v>
      </c>
      <c r="J28" s="20">
        <v>850</v>
      </c>
    </row>
    <row r="29" spans="1:10" ht="15.6" x14ac:dyDescent="0.3">
      <c r="A29" s="15">
        <v>25</v>
      </c>
      <c r="B29" s="71"/>
      <c r="C29" s="20">
        <f t="shared" si="0"/>
        <v>850</v>
      </c>
      <c r="D29" s="19">
        <v>159.5</v>
      </c>
      <c r="E29" s="19">
        <v>0</v>
      </c>
      <c r="F29" s="19">
        <f t="shared" si="1"/>
        <v>0</v>
      </c>
      <c r="G29" s="19">
        <f t="shared" si="2"/>
        <v>0</v>
      </c>
      <c r="H29" s="19">
        <f t="shared" si="3"/>
        <v>0</v>
      </c>
      <c r="I29" s="20">
        <f t="shared" si="4"/>
        <v>757.72</v>
      </c>
      <c r="J29" s="20">
        <v>850</v>
      </c>
    </row>
    <row r="30" spans="1:10" ht="15.6" x14ac:dyDescent="0.3">
      <c r="A30" s="15">
        <v>26</v>
      </c>
      <c r="B30" s="71"/>
      <c r="C30" s="20">
        <f t="shared" si="0"/>
        <v>900</v>
      </c>
      <c r="D30" s="19">
        <v>163.69999999999999</v>
      </c>
      <c r="E30" s="19">
        <v>0</v>
      </c>
      <c r="F30" s="19">
        <f t="shared" si="1"/>
        <v>0</v>
      </c>
      <c r="G30" s="19">
        <f t="shared" si="2"/>
        <v>0</v>
      </c>
      <c r="H30" s="19">
        <f t="shared" si="3"/>
        <v>0</v>
      </c>
      <c r="I30" s="20">
        <f t="shared" si="4"/>
        <v>753.52</v>
      </c>
      <c r="J30" s="20">
        <v>900</v>
      </c>
    </row>
    <row r="31" spans="1:10" ht="15.6" x14ac:dyDescent="0.3">
      <c r="A31" s="15">
        <v>27</v>
      </c>
      <c r="B31" s="71"/>
      <c r="C31" s="20">
        <f t="shared" si="0"/>
        <v>929.1</v>
      </c>
      <c r="D31" s="19">
        <v>167.2</v>
      </c>
      <c r="E31" s="19">
        <v>0</v>
      </c>
      <c r="F31" s="19">
        <f t="shared" si="1"/>
        <v>0</v>
      </c>
      <c r="G31" s="19">
        <f t="shared" si="2"/>
        <v>0</v>
      </c>
      <c r="H31" s="19">
        <f t="shared" si="3"/>
        <v>0</v>
      </c>
      <c r="I31" s="20">
        <f t="shared" si="4"/>
        <v>750.02</v>
      </c>
      <c r="J31" s="20">
        <v>929.1</v>
      </c>
    </row>
    <row r="32" spans="1:10" ht="15.6" x14ac:dyDescent="0.3">
      <c r="A32" s="15">
        <v>28</v>
      </c>
      <c r="B32" s="71">
        <v>6</v>
      </c>
      <c r="C32" s="20">
        <f t="shared" si="0"/>
        <v>935</v>
      </c>
      <c r="D32" s="19">
        <v>170.8</v>
      </c>
      <c r="E32" s="19">
        <v>0</v>
      </c>
      <c r="F32" s="19">
        <f t="shared" si="1"/>
        <v>6634.7999999999993</v>
      </c>
      <c r="G32" s="19">
        <f t="shared" si="2"/>
        <v>5503.32</v>
      </c>
      <c r="H32" s="19">
        <f t="shared" si="3"/>
        <v>1131.4799999999996</v>
      </c>
      <c r="I32" s="20">
        <f t="shared" si="4"/>
        <v>746.42000000000007</v>
      </c>
      <c r="J32" s="20">
        <v>935</v>
      </c>
    </row>
    <row r="33" spans="1:10" ht="15.6" x14ac:dyDescent="0.3">
      <c r="A33" s="15">
        <v>29</v>
      </c>
      <c r="B33" s="71">
        <v>16</v>
      </c>
      <c r="C33" s="20">
        <f t="shared" si="0"/>
        <v>929.1</v>
      </c>
      <c r="D33" s="19">
        <v>171.4</v>
      </c>
      <c r="E33" s="19">
        <v>5.4489999999999998</v>
      </c>
      <c r="F33" s="19">
        <f t="shared" si="1"/>
        <v>16609.307280000001</v>
      </c>
      <c r="G33" s="19">
        <f t="shared" si="2"/>
        <v>14675.52</v>
      </c>
      <c r="H33" s="19">
        <f t="shared" si="3"/>
        <v>1933.7872800000005</v>
      </c>
      <c r="I33" s="20">
        <f t="shared" si="4"/>
        <v>745.82</v>
      </c>
      <c r="J33" s="20">
        <v>929.1</v>
      </c>
    </row>
    <row r="34" spans="1:10" ht="15.6" x14ac:dyDescent="0.3">
      <c r="A34" s="15">
        <v>30</v>
      </c>
      <c r="B34" s="71">
        <v>12</v>
      </c>
      <c r="C34" s="20">
        <f t="shared" si="0"/>
        <v>935</v>
      </c>
      <c r="D34" s="19">
        <v>171.9</v>
      </c>
      <c r="E34" s="19">
        <v>5.4489999999999998</v>
      </c>
      <c r="F34" s="19">
        <f t="shared" si="1"/>
        <v>12249.233680000001</v>
      </c>
      <c r="G34" s="19">
        <f t="shared" si="2"/>
        <v>11006.64</v>
      </c>
      <c r="H34" s="19">
        <f t="shared" si="3"/>
        <v>1242.5936800000018</v>
      </c>
      <c r="I34" s="20">
        <f t="shared" si="4"/>
        <v>745.32</v>
      </c>
      <c r="J34" s="20">
        <v>935</v>
      </c>
    </row>
    <row r="35" spans="1:10" ht="15.6" x14ac:dyDescent="0.3">
      <c r="A35" s="15">
        <v>31</v>
      </c>
      <c r="B35" s="71">
        <v>12</v>
      </c>
      <c r="C35" s="20">
        <f t="shared" si="0"/>
        <v>950</v>
      </c>
      <c r="D35" s="19">
        <v>172</v>
      </c>
      <c r="E35" s="19">
        <v>5.4489999999999998</v>
      </c>
      <c r="F35" s="19">
        <f t="shared" si="1"/>
        <v>12348.153780000001</v>
      </c>
      <c r="G35" s="19">
        <f t="shared" si="2"/>
        <v>11006.64</v>
      </c>
      <c r="H35" s="19">
        <f t="shared" si="3"/>
        <v>1341.5137800000011</v>
      </c>
      <c r="I35" s="20">
        <f t="shared" si="4"/>
        <v>745.22</v>
      </c>
      <c r="J35" s="20">
        <v>950</v>
      </c>
    </row>
    <row r="36" spans="1:10" ht="15.6" x14ac:dyDescent="0.3">
      <c r="A36" s="15">
        <v>32</v>
      </c>
      <c r="B36" s="71">
        <v>12</v>
      </c>
      <c r="C36" s="20">
        <f t="shared" si="0"/>
        <v>1170</v>
      </c>
      <c r="D36" s="19">
        <v>172.2</v>
      </c>
      <c r="E36" s="19">
        <v>5.4489999999999998</v>
      </c>
      <c r="F36" s="19">
        <f t="shared" si="1"/>
        <v>13790.683980000002</v>
      </c>
      <c r="G36" s="19">
        <f t="shared" si="2"/>
        <v>11006.64</v>
      </c>
      <c r="H36" s="19">
        <f t="shared" si="3"/>
        <v>2784.0439800000022</v>
      </c>
      <c r="I36" s="20">
        <f t="shared" si="4"/>
        <v>745.02</v>
      </c>
      <c r="J36" s="20">
        <v>1170</v>
      </c>
    </row>
    <row r="37" spans="1:10" ht="15.6" x14ac:dyDescent="0.3">
      <c r="A37" s="15">
        <v>33</v>
      </c>
      <c r="B37" s="71">
        <v>12</v>
      </c>
      <c r="C37" s="20">
        <f t="shared" si="0"/>
        <v>1350</v>
      </c>
      <c r="D37" s="19">
        <v>168.7</v>
      </c>
      <c r="E37" s="19">
        <v>5.4489999999999998</v>
      </c>
      <c r="F37" s="19">
        <f t="shared" si="1"/>
        <v>14946.935480000002</v>
      </c>
      <c r="G37" s="19">
        <f t="shared" si="2"/>
        <v>11006.64</v>
      </c>
      <c r="H37" s="19">
        <f t="shared" si="3"/>
        <v>3940.2954800000025</v>
      </c>
      <c r="I37" s="20">
        <f t="shared" si="4"/>
        <v>748.52</v>
      </c>
      <c r="J37" s="20">
        <v>1350</v>
      </c>
    </row>
    <row r="38" spans="1:10" ht="15.6" x14ac:dyDescent="0.3">
      <c r="A38" s="15">
        <v>34</v>
      </c>
      <c r="B38" s="71">
        <v>12</v>
      </c>
      <c r="C38" s="20">
        <f t="shared" si="0"/>
        <v>1503.5</v>
      </c>
      <c r="D38" s="19">
        <v>165.2</v>
      </c>
      <c r="E38" s="19">
        <v>5.4489999999999998</v>
      </c>
      <c r="F38" s="19">
        <f t="shared" si="1"/>
        <v>15929.585480000002</v>
      </c>
      <c r="G38" s="19">
        <f t="shared" si="2"/>
        <v>11006.64</v>
      </c>
      <c r="H38" s="19">
        <f t="shared" si="3"/>
        <v>4922.9454800000021</v>
      </c>
      <c r="I38" s="20">
        <f t="shared" si="4"/>
        <v>752.02</v>
      </c>
      <c r="J38" s="20">
        <v>1503.5</v>
      </c>
    </row>
    <row r="39" spans="1:10" ht="15.6" x14ac:dyDescent="0.3">
      <c r="A39" s="15">
        <v>35</v>
      </c>
      <c r="B39" s="71">
        <v>12</v>
      </c>
      <c r="C39" s="20">
        <f t="shared" si="0"/>
        <v>1503.5</v>
      </c>
      <c r="D39" s="19">
        <v>166.8</v>
      </c>
      <c r="E39" s="19">
        <v>5.4489999999999998</v>
      </c>
      <c r="F39" s="19">
        <f t="shared" si="1"/>
        <v>15940.067079999999</v>
      </c>
      <c r="G39" s="19">
        <f t="shared" si="2"/>
        <v>11006.64</v>
      </c>
      <c r="H39" s="19">
        <f t="shared" si="3"/>
        <v>4933.4270799999995</v>
      </c>
      <c r="I39" s="20">
        <f t="shared" si="4"/>
        <v>750.42000000000007</v>
      </c>
      <c r="J39" s="20">
        <v>1503.5</v>
      </c>
    </row>
    <row r="40" spans="1:10" ht="15.6" x14ac:dyDescent="0.3">
      <c r="A40" s="15">
        <v>36</v>
      </c>
      <c r="B40" s="71">
        <v>12</v>
      </c>
      <c r="C40" s="20">
        <f t="shared" si="0"/>
        <v>1322</v>
      </c>
      <c r="D40" s="19">
        <v>168.3</v>
      </c>
      <c r="E40" s="19">
        <v>5.4489999999999998</v>
      </c>
      <c r="F40" s="19">
        <f t="shared" si="1"/>
        <v>14760.887079999999</v>
      </c>
      <c r="G40" s="19">
        <f t="shared" si="2"/>
        <v>11006.64</v>
      </c>
      <c r="H40" s="19">
        <f t="shared" si="3"/>
        <v>3754.2470799999992</v>
      </c>
      <c r="I40" s="20">
        <f t="shared" si="4"/>
        <v>748.92000000000007</v>
      </c>
      <c r="J40" s="20">
        <v>1322</v>
      </c>
    </row>
    <row r="41" spans="1:10" ht="15.6" x14ac:dyDescent="0.3">
      <c r="A41" s="15">
        <v>37</v>
      </c>
      <c r="B41" s="71">
        <v>12</v>
      </c>
      <c r="C41" s="20">
        <f t="shared" si="0"/>
        <v>1503.5</v>
      </c>
      <c r="D41" s="19">
        <v>165.5</v>
      </c>
      <c r="E41" s="19">
        <v>5.4489999999999998</v>
      </c>
      <c r="F41" s="19">
        <f t="shared" si="1"/>
        <v>15931.550780000001</v>
      </c>
      <c r="G41" s="19">
        <f t="shared" si="2"/>
        <v>11006.64</v>
      </c>
      <c r="H41" s="19">
        <f t="shared" si="3"/>
        <v>4924.910780000002</v>
      </c>
      <c r="I41" s="20">
        <f t="shared" si="4"/>
        <v>751.72</v>
      </c>
      <c r="J41" s="20">
        <v>1503.5</v>
      </c>
    </row>
    <row r="42" spans="1:10" ht="15.6" x14ac:dyDescent="0.3">
      <c r="A42" s="15">
        <v>38</v>
      </c>
      <c r="B42" s="71">
        <v>12</v>
      </c>
      <c r="C42" s="20">
        <f t="shared" si="0"/>
        <v>1322</v>
      </c>
      <c r="D42" s="19">
        <v>162.80000000000001</v>
      </c>
      <c r="E42" s="19">
        <v>5.4489999999999998</v>
      </c>
      <c r="F42" s="19">
        <f t="shared" si="1"/>
        <v>14724.85658</v>
      </c>
      <c r="G42" s="19">
        <f t="shared" si="2"/>
        <v>11006.64</v>
      </c>
      <c r="H42" s="19">
        <f t="shared" si="3"/>
        <v>3718.2165800000002</v>
      </c>
      <c r="I42" s="20">
        <f t="shared" si="4"/>
        <v>754.42000000000007</v>
      </c>
      <c r="J42" s="20">
        <v>1322</v>
      </c>
    </row>
    <row r="43" spans="1:10" ht="15.6" x14ac:dyDescent="0.3">
      <c r="A43" s="15">
        <v>39</v>
      </c>
      <c r="B43" s="71">
        <v>12</v>
      </c>
      <c r="C43" s="20">
        <f t="shared" si="0"/>
        <v>1170</v>
      </c>
      <c r="D43" s="19">
        <v>160.19999999999999</v>
      </c>
      <c r="E43" s="19">
        <v>5.4489999999999998</v>
      </c>
      <c r="F43" s="19">
        <f t="shared" si="1"/>
        <v>13712.071980000001</v>
      </c>
      <c r="G43" s="19">
        <f t="shared" si="2"/>
        <v>11006.64</v>
      </c>
      <c r="H43" s="19">
        <f t="shared" si="3"/>
        <v>2705.4319800000012</v>
      </c>
      <c r="I43" s="20">
        <f t="shared" si="4"/>
        <v>757.02</v>
      </c>
      <c r="J43" s="20">
        <v>1170</v>
      </c>
    </row>
    <row r="44" spans="1:10" ht="15.6" x14ac:dyDescent="0.3">
      <c r="A44" s="15">
        <v>40</v>
      </c>
      <c r="B44" s="71">
        <v>12</v>
      </c>
      <c r="C44" s="20">
        <f t="shared" si="0"/>
        <v>1062.8</v>
      </c>
      <c r="D44" s="19">
        <v>157.5</v>
      </c>
      <c r="E44" s="19">
        <v>5.4489999999999998</v>
      </c>
      <c r="F44" s="19">
        <f t="shared" si="1"/>
        <v>12992.11708</v>
      </c>
      <c r="G44" s="19">
        <f t="shared" si="2"/>
        <v>11006.64</v>
      </c>
      <c r="H44" s="19">
        <f t="shared" si="3"/>
        <v>1985.4770800000006</v>
      </c>
      <c r="I44" s="20">
        <f t="shared" si="4"/>
        <v>759.72</v>
      </c>
      <c r="J44" s="20">
        <v>1062.8</v>
      </c>
    </row>
    <row r="45" spans="1:10" ht="15.6" x14ac:dyDescent="0.3">
      <c r="A45" s="15">
        <v>41</v>
      </c>
      <c r="B45" s="71">
        <v>12</v>
      </c>
      <c r="C45" s="20">
        <f t="shared" si="0"/>
        <v>1322</v>
      </c>
      <c r="D45" s="19">
        <v>158.19999999999999</v>
      </c>
      <c r="E45" s="19">
        <v>5.4489999999999998</v>
      </c>
      <c r="F45" s="19">
        <f t="shared" si="1"/>
        <v>14694.721980000002</v>
      </c>
      <c r="G45" s="19">
        <f t="shared" si="2"/>
        <v>11006.64</v>
      </c>
      <c r="H45" s="19">
        <f t="shared" si="3"/>
        <v>3688.0819800000027</v>
      </c>
      <c r="I45" s="20">
        <f t="shared" si="4"/>
        <v>759.02</v>
      </c>
      <c r="J45" s="20">
        <v>1322</v>
      </c>
    </row>
    <row r="46" spans="1:10" ht="15.6" x14ac:dyDescent="0.3">
      <c r="A46" s="15">
        <v>42</v>
      </c>
      <c r="B46" s="71">
        <v>12</v>
      </c>
      <c r="C46" s="20">
        <f t="shared" si="0"/>
        <v>1322</v>
      </c>
      <c r="D46" s="19">
        <v>159</v>
      </c>
      <c r="E46" s="19">
        <v>5.4489999999999998</v>
      </c>
      <c r="F46" s="19">
        <f t="shared" si="1"/>
        <v>14699.96278</v>
      </c>
      <c r="G46" s="19">
        <f t="shared" si="2"/>
        <v>11006.64</v>
      </c>
      <c r="H46" s="19">
        <f t="shared" si="3"/>
        <v>3693.3227800000004</v>
      </c>
      <c r="I46" s="20">
        <f t="shared" si="4"/>
        <v>758.22</v>
      </c>
      <c r="J46" s="20">
        <v>1322</v>
      </c>
    </row>
    <row r="47" spans="1:10" ht="15.6" x14ac:dyDescent="0.3">
      <c r="A47" s="15">
        <v>43</v>
      </c>
      <c r="B47" s="71">
        <v>12</v>
      </c>
      <c r="C47" s="20">
        <f t="shared" si="0"/>
        <v>1503.5</v>
      </c>
      <c r="D47" s="19">
        <v>156.1</v>
      </c>
      <c r="E47" s="19">
        <v>5.4489999999999998</v>
      </c>
      <c r="F47" s="19">
        <f t="shared" si="1"/>
        <v>15869.971379999997</v>
      </c>
      <c r="G47" s="19">
        <f t="shared" si="2"/>
        <v>11006.64</v>
      </c>
      <c r="H47" s="19">
        <f t="shared" si="3"/>
        <v>4863.3313799999978</v>
      </c>
      <c r="I47" s="20">
        <f t="shared" si="4"/>
        <v>761.12</v>
      </c>
      <c r="J47" s="20">
        <v>1503.5</v>
      </c>
    </row>
    <row r="48" spans="1:10" ht="15.6" x14ac:dyDescent="0.3">
      <c r="A48" s="15">
        <v>44</v>
      </c>
      <c r="B48" s="71">
        <v>12</v>
      </c>
      <c r="C48" s="20">
        <f t="shared" si="0"/>
        <v>1322</v>
      </c>
      <c r="D48" s="19">
        <v>153.30000000000001</v>
      </c>
      <c r="E48" s="19">
        <v>5.4489999999999998</v>
      </c>
      <c r="F48" s="19">
        <f t="shared" si="1"/>
        <v>14662.622079999999</v>
      </c>
      <c r="G48" s="19">
        <f t="shared" si="2"/>
        <v>11006.64</v>
      </c>
      <c r="H48" s="19">
        <f t="shared" si="3"/>
        <v>3655.9820799999998</v>
      </c>
      <c r="I48" s="20">
        <f t="shared" si="4"/>
        <v>763.92000000000007</v>
      </c>
      <c r="J48" s="20">
        <v>1322</v>
      </c>
    </row>
    <row r="49" spans="1:11" ht="15.6" x14ac:dyDescent="0.3">
      <c r="A49" s="15">
        <v>45</v>
      </c>
      <c r="B49" s="71">
        <v>12</v>
      </c>
      <c r="C49" s="20">
        <f t="shared" si="0"/>
        <v>1024.2</v>
      </c>
      <c r="D49" s="19">
        <v>149.80000000000001</v>
      </c>
      <c r="E49" s="19">
        <v>5.4489999999999998</v>
      </c>
      <c r="F49" s="19">
        <f t="shared" si="1"/>
        <v>12688.805780000001</v>
      </c>
      <c r="G49" s="19">
        <f t="shared" si="2"/>
        <v>11006.64</v>
      </c>
      <c r="H49" s="19">
        <f t="shared" si="3"/>
        <v>1682.1657800000012</v>
      </c>
      <c r="I49" s="20">
        <f t="shared" si="4"/>
        <v>767.42000000000007</v>
      </c>
      <c r="J49" s="20">
        <v>1024.2</v>
      </c>
    </row>
    <row r="50" spans="1:11" ht="15.6" x14ac:dyDescent="0.3">
      <c r="A50" s="15">
        <v>46</v>
      </c>
      <c r="B50" s="71">
        <v>12</v>
      </c>
      <c r="C50" s="20">
        <f t="shared" si="0"/>
        <v>962</v>
      </c>
      <c r="D50" s="19">
        <v>146.19999999999999</v>
      </c>
      <c r="E50" s="19">
        <v>5.4489999999999998</v>
      </c>
      <c r="F50" s="19">
        <f t="shared" si="1"/>
        <v>12257.749980000002</v>
      </c>
      <c r="G50" s="19">
        <f t="shared" si="2"/>
        <v>11006.64</v>
      </c>
      <c r="H50" s="19">
        <f t="shared" si="3"/>
        <v>1251.1099800000029</v>
      </c>
      <c r="I50" s="20">
        <f t="shared" si="4"/>
        <v>771.02</v>
      </c>
      <c r="J50" s="20">
        <v>962</v>
      </c>
    </row>
    <row r="51" spans="1:11" ht="15.6" x14ac:dyDescent="0.3">
      <c r="A51" s="15">
        <v>47</v>
      </c>
      <c r="B51" s="71">
        <v>12</v>
      </c>
      <c r="C51" s="20">
        <f t="shared" si="0"/>
        <v>1322</v>
      </c>
      <c r="D51" s="19">
        <v>142</v>
      </c>
      <c r="E51" s="19">
        <v>5.4489999999999998</v>
      </c>
      <c r="F51" s="19">
        <f t="shared" si="1"/>
        <v>14588.59578</v>
      </c>
      <c r="G51" s="19">
        <f t="shared" si="2"/>
        <v>11006.64</v>
      </c>
      <c r="H51" s="19">
        <f t="shared" si="3"/>
        <v>3581.9557800000002</v>
      </c>
      <c r="I51" s="20">
        <f t="shared" si="4"/>
        <v>775.22</v>
      </c>
      <c r="J51" s="20">
        <v>1322</v>
      </c>
    </row>
    <row r="52" spans="1:11" ht="15.6" x14ac:dyDescent="0.3">
      <c r="A52" s="15">
        <v>48</v>
      </c>
      <c r="B52" s="71">
        <v>12</v>
      </c>
      <c r="C52" s="20">
        <f t="shared" si="0"/>
        <v>986.5</v>
      </c>
      <c r="D52" s="19">
        <v>137.69999999999999</v>
      </c>
      <c r="E52" s="19">
        <v>5.4489999999999998</v>
      </c>
      <c r="F52" s="19">
        <f t="shared" si="1"/>
        <v>12362.565980000001</v>
      </c>
      <c r="G52" s="19">
        <f t="shared" si="2"/>
        <v>11006.64</v>
      </c>
      <c r="H52" s="19">
        <f t="shared" si="3"/>
        <v>1355.9259800000018</v>
      </c>
      <c r="I52" s="20">
        <f t="shared" si="4"/>
        <v>779.52</v>
      </c>
      <c r="J52" s="20">
        <v>986.5</v>
      </c>
    </row>
    <row r="53" spans="1:11" ht="16.2" thickBot="1" x14ac:dyDescent="0.35">
      <c r="A53" s="25" t="s">
        <v>10</v>
      </c>
      <c r="B53" s="26"/>
      <c r="C53" s="26"/>
      <c r="D53" s="26"/>
      <c r="E53" s="27">
        <f>SUM(E5:E52)</f>
        <v>130.77599999999998</v>
      </c>
      <c r="F53" s="28">
        <f>SUM(F5:F52)</f>
        <v>513209.06822000013</v>
      </c>
      <c r="G53" s="29">
        <f>SUM(G5:G52)</f>
        <v>421921.2000000003</v>
      </c>
      <c r="H53" s="30">
        <f>F53-G53</f>
        <v>91287.868219999829</v>
      </c>
      <c r="I53" s="31"/>
      <c r="J53" s="20"/>
    </row>
    <row r="54" spans="1:11" ht="16.2" thickTop="1" x14ac:dyDescent="0.3">
      <c r="A54" s="33"/>
      <c r="B54" s="34"/>
      <c r="C54" s="34"/>
      <c r="D54" s="34"/>
      <c r="E54" s="35"/>
      <c r="F54" s="36"/>
      <c r="G54" s="37"/>
      <c r="H54" s="38"/>
      <c r="I54" s="39"/>
      <c r="J54" s="40"/>
    </row>
    <row r="55" spans="1:11" ht="15.6" x14ac:dyDescent="0.3">
      <c r="A55" s="89" t="s">
        <v>61</v>
      </c>
      <c r="B55" s="90"/>
      <c r="C55" s="90"/>
      <c r="D55" s="90"/>
      <c r="E55" s="90"/>
      <c r="F55" s="90"/>
      <c r="G55" s="90"/>
      <c r="H55" s="90"/>
    </row>
    <row r="56" spans="1:11" ht="15.6" x14ac:dyDescent="0.3">
      <c r="A56" s="1"/>
      <c r="B56" s="73" t="s">
        <v>136</v>
      </c>
      <c r="C56" s="73"/>
      <c r="D56" s="73"/>
      <c r="E56" s="73"/>
      <c r="F56" s="73"/>
      <c r="G56" s="73"/>
      <c r="H56" s="73"/>
    </row>
    <row r="57" spans="1:11" ht="15.6" x14ac:dyDescent="0.3">
      <c r="A57" s="1"/>
      <c r="B57" s="91" t="s">
        <v>128</v>
      </c>
      <c r="C57" s="91"/>
      <c r="D57" s="1" t="s">
        <v>139</v>
      </c>
      <c r="E57" s="2"/>
      <c r="F57" s="2"/>
      <c r="G57" s="2"/>
      <c r="H57" s="1"/>
    </row>
    <row r="58" spans="1:11" ht="15.6" x14ac:dyDescent="0.3">
      <c r="A58" s="1"/>
      <c r="B58" s="45"/>
      <c r="C58" s="1"/>
      <c r="D58" s="1" t="s">
        <v>140</v>
      </c>
      <c r="E58" s="2"/>
      <c r="F58" s="2"/>
      <c r="G58" s="2"/>
      <c r="H58" s="1"/>
    </row>
    <row r="59" spans="1:11" ht="15.6" x14ac:dyDescent="0.3">
      <c r="B59" s="76" t="s">
        <v>141</v>
      </c>
      <c r="C59" s="76"/>
      <c r="D59" s="76"/>
      <c r="E59" s="2"/>
      <c r="F59" s="2"/>
      <c r="G59" s="2"/>
      <c r="H59" s="1"/>
      <c r="J59" s="46"/>
      <c r="K59" s="46"/>
    </row>
    <row r="60" spans="1:11" ht="15.6" x14ac:dyDescent="0.3">
      <c r="B60" s="89"/>
      <c r="C60" s="89"/>
      <c r="D60" s="89"/>
      <c r="E60" s="89"/>
      <c r="F60" s="89"/>
      <c r="G60" s="89"/>
      <c r="H60" s="89"/>
      <c r="I60" s="89"/>
    </row>
  </sheetData>
  <mergeCells count="4">
    <mergeCell ref="A3:B3"/>
    <mergeCell ref="A55:H55"/>
    <mergeCell ref="B57:C57"/>
    <mergeCell ref="B60:I60"/>
  </mergeCells>
  <conditionalFormatting sqref="F5:F52">
    <cfRule type="expression" priority="3" stopIfTrue="1">
      <formula>-1</formula>
    </cfRule>
  </conditionalFormatting>
  <conditionalFormatting sqref="A53:I54">
    <cfRule type="colorScale" priority="4">
      <colorScale>
        <cfvo type="min"/>
        <cfvo type="percent" val="100"/>
        <color rgb="FFFF7128"/>
        <color rgb="FFFFEF9C"/>
      </colorScale>
    </cfRule>
  </conditionalFormatting>
  <conditionalFormatting sqref="E5:E52">
    <cfRule type="expression" priority="2" stopIfTrue="1">
      <formula>-1</formula>
    </cfRule>
  </conditionalFormatting>
  <conditionalFormatting sqref="D5:D52">
    <cfRule type="expression" priority="1" stopIfTrue="1">
      <formula>-1</formula>
    </cfRule>
  </conditionalFormatting>
  <pageMargins left="0.7" right="0.7" top="0.75" bottom="0.75" header="0.3" footer="0.3"/>
  <pageSetup paperSize="9"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N60"/>
  <sheetViews>
    <sheetView topLeftCell="A16" workbookViewId="0">
      <selection activeCell="N29" sqref="N29"/>
    </sheetView>
  </sheetViews>
  <sheetFormatPr defaultRowHeight="14.4" x14ac:dyDescent="0.3"/>
  <cols>
    <col min="2" max="2" width="11.88671875" customWidth="1"/>
    <col min="3" max="3" width="12.6640625" customWidth="1"/>
    <col min="4" max="4" width="13.44140625" customWidth="1"/>
    <col min="5" max="5" width="13.33203125" customWidth="1"/>
    <col min="6" max="6" width="15" style="50" customWidth="1"/>
    <col min="7" max="7" width="13.44140625" style="50" customWidth="1"/>
    <col min="8" max="8" width="15" style="50" customWidth="1"/>
    <col min="9" max="9" width="13.5546875" customWidth="1"/>
    <col min="10" max="10" width="12.88671875" customWidth="1"/>
    <col min="258" max="258" width="11.88671875" customWidth="1"/>
    <col min="259" max="259" width="12.6640625" customWidth="1"/>
    <col min="260" max="260" width="13.44140625" customWidth="1"/>
    <col min="261" max="261" width="13.33203125" customWidth="1"/>
    <col min="262" max="262" width="15" customWidth="1"/>
    <col min="263" max="263" width="13.44140625" customWidth="1"/>
    <col min="264" max="264" width="15" customWidth="1"/>
    <col min="265" max="265" width="13.5546875" customWidth="1"/>
    <col min="266" max="266" width="12.88671875" customWidth="1"/>
    <col min="514" max="514" width="11.88671875" customWidth="1"/>
    <col min="515" max="515" width="12.6640625" customWidth="1"/>
    <col min="516" max="516" width="13.44140625" customWidth="1"/>
    <col min="517" max="517" width="13.33203125" customWidth="1"/>
    <col min="518" max="518" width="15" customWidth="1"/>
    <col min="519" max="519" width="13.44140625" customWidth="1"/>
    <col min="520" max="520" width="15" customWidth="1"/>
    <col min="521" max="521" width="13.5546875" customWidth="1"/>
    <col min="522" max="522" width="12.88671875" customWidth="1"/>
    <col min="770" max="770" width="11.88671875" customWidth="1"/>
    <col min="771" max="771" width="12.6640625" customWidth="1"/>
    <col min="772" max="772" width="13.44140625" customWidth="1"/>
    <col min="773" max="773" width="13.33203125" customWidth="1"/>
    <col min="774" max="774" width="15" customWidth="1"/>
    <col min="775" max="775" width="13.44140625" customWidth="1"/>
    <col min="776" max="776" width="15" customWidth="1"/>
    <col min="777" max="777" width="13.5546875" customWidth="1"/>
    <col min="778" max="778" width="12.88671875" customWidth="1"/>
    <col min="1026" max="1026" width="11.88671875" customWidth="1"/>
    <col min="1027" max="1027" width="12.6640625" customWidth="1"/>
    <col min="1028" max="1028" width="13.44140625" customWidth="1"/>
    <col min="1029" max="1029" width="13.33203125" customWidth="1"/>
    <col min="1030" max="1030" width="15" customWidth="1"/>
    <col min="1031" max="1031" width="13.44140625" customWidth="1"/>
    <col min="1032" max="1032" width="15" customWidth="1"/>
    <col min="1033" max="1033" width="13.5546875" customWidth="1"/>
    <col min="1034" max="1034" width="12.88671875" customWidth="1"/>
    <col min="1282" max="1282" width="11.88671875" customWidth="1"/>
    <col min="1283" max="1283" width="12.6640625" customWidth="1"/>
    <col min="1284" max="1284" width="13.44140625" customWidth="1"/>
    <col min="1285" max="1285" width="13.33203125" customWidth="1"/>
    <col min="1286" max="1286" width="15" customWidth="1"/>
    <col min="1287" max="1287" width="13.44140625" customWidth="1"/>
    <col min="1288" max="1288" width="15" customWidth="1"/>
    <col min="1289" max="1289" width="13.5546875" customWidth="1"/>
    <col min="1290" max="1290" width="12.88671875" customWidth="1"/>
    <col min="1538" max="1538" width="11.88671875" customWidth="1"/>
    <col min="1539" max="1539" width="12.6640625" customWidth="1"/>
    <col min="1540" max="1540" width="13.44140625" customWidth="1"/>
    <col min="1541" max="1541" width="13.33203125" customWidth="1"/>
    <col min="1542" max="1542" width="15" customWidth="1"/>
    <col min="1543" max="1543" width="13.44140625" customWidth="1"/>
    <col min="1544" max="1544" width="15" customWidth="1"/>
    <col min="1545" max="1545" width="13.5546875" customWidth="1"/>
    <col min="1546" max="1546" width="12.88671875" customWidth="1"/>
    <col min="1794" max="1794" width="11.88671875" customWidth="1"/>
    <col min="1795" max="1795" width="12.6640625" customWidth="1"/>
    <col min="1796" max="1796" width="13.44140625" customWidth="1"/>
    <col min="1797" max="1797" width="13.33203125" customWidth="1"/>
    <col min="1798" max="1798" width="15" customWidth="1"/>
    <col min="1799" max="1799" width="13.44140625" customWidth="1"/>
    <col min="1800" max="1800" width="15" customWidth="1"/>
    <col min="1801" max="1801" width="13.5546875" customWidth="1"/>
    <col min="1802" max="1802" width="12.88671875" customWidth="1"/>
    <col min="2050" max="2050" width="11.88671875" customWidth="1"/>
    <col min="2051" max="2051" width="12.6640625" customWidth="1"/>
    <col min="2052" max="2052" width="13.44140625" customWidth="1"/>
    <col min="2053" max="2053" width="13.33203125" customWidth="1"/>
    <col min="2054" max="2054" width="15" customWidth="1"/>
    <col min="2055" max="2055" width="13.44140625" customWidth="1"/>
    <col min="2056" max="2056" width="15" customWidth="1"/>
    <col min="2057" max="2057" width="13.5546875" customWidth="1"/>
    <col min="2058" max="2058" width="12.88671875" customWidth="1"/>
    <col min="2306" max="2306" width="11.88671875" customWidth="1"/>
    <col min="2307" max="2307" width="12.6640625" customWidth="1"/>
    <col min="2308" max="2308" width="13.44140625" customWidth="1"/>
    <col min="2309" max="2309" width="13.33203125" customWidth="1"/>
    <col min="2310" max="2310" width="15" customWidth="1"/>
    <col min="2311" max="2311" width="13.44140625" customWidth="1"/>
    <col min="2312" max="2312" width="15" customWidth="1"/>
    <col min="2313" max="2313" width="13.5546875" customWidth="1"/>
    <col min="2314" max="2314" width="12.88671875" customWidth="1"/>
    <col min="2562" max="2562" width="11.88671875" customWidth="1"/>
    <col min="2563" max="2563" width="12.6640625" customWidth="1"/>
    <col min="2564" max="2564" width="13.44140625" customWidth="1"/>
    <col min="2565" max="2565" width="13.33203125" customWidth="1"/>
    <col min="2566" max="2566" width="15" customWidth="1"/>
    <col min="2567" max="2567" width="13.44140625" customWidth="1"/>
    <col min="2568" max="2568" width="15" customWidth="1"/>
    <col min="2569" max="2569" width="13.5546875" customWidth="1"/>
    <col min="2570" max="2570" width="12.88671875" customWidth="1"/>
    <col min="2818" max="2818" width="11.88671875" customWidth="1"/>
    <col min="2819" max="2819" width="12.6640625" customWidth="1"/>
    <col min="2820" max="2820" width="13.44140625" customWidth="1"/>
    <col min="2821" max="2821" width="13.33203125" customWidth="1"/>
    <col min="2822" max="2822" width="15" customWidth="1"/>
    <col min="2823" max="2823" width="13.44140625" customWidth="1"/>
    <col min="2824" max="2824" width="15" customWidth="1"/>
    <col min="2825" max="2825" width="13.5546875" customWidth="1"/>
    <col min="2826" max="2826" width="12.88671875" customWidth="1"/>
    <col min="3074" max="3074" width="11.88671875" customWidth="1"/>
    <col min="3075" max="3075" width="12.6640625" customWidth="1"/>
    <col min="3076" max="3076" width="13.44140625" customWidth="1"/>
    <col min="3077" max="3077" width="13.33203125" customWidth="1"/>
    <col min="3078" max="3078" width="15" customWidth="1"/>
    <col min="3079" max="3079" width="13.44140625" customWidth="1"/>
    <col min="3080" max="3080" width="15" customWidth="1"/>
    <col min="3081" max="3081" width="13.5546875" customWidth="1"/>
    <col min="3082" max="3082" width="12.88671875" customWidth="1"/>
    <col min="3330" max="3330" width="11.88671875" customWidth="1"/>
    <col min="3331" max="3331" width="12.6640625" customWidth="1"/>
    <col min="3332" max="3332" width="13.44140625" customWidth="1"/>
    <col min="3333" max="3333" width="13.33203125" customWidth="1"/>
    <col min="3334" max="3334" width="15" customWidth="1"/>
    <col min="3335" max="3335" width="13.44140625" customWidth="1"/>
    <col min="3336" max="3336" width="15" customWidth="1"/>
    <col min="3337" max="3337" width="13.5546875" customWidth="1"/>
    <col min="3338" max="3338" width="12.88671875" customWidth="1"/>
    <col min="3586" max="3586" width="11.88671875" customWidth="1"/>
    <col min="3587" max="3587" width="12.6640625" customWidth="1"/>
    <col min="3588" max="3588" width="13.44140625" customWidth="1"/>
    <col min="3589" max="3589" width="13.33203125" customWidth="1"/>
    <col min="3590" max="3590" width="15" customWidth="1"/>
    <col min="3591" max="3591" width="13.44140625" customWidth="1"/>
    <col min="3592" max="3592" width="15" customWidth="1"/>
    <col min="3593" max="3593" width="13.5546875" customWidth="1"/>
    <col min="3594" max="3594" width="12.88671875" customWidth="1"/>
    <col min="3842" max="3842" width="11.88671875" customWidth="1"/>
    <col min="3843" max="3843" width="12.6640625" customWidth="1"/>
    <col min="3844" max="3844" width="13.44140625" customWidth="1"/>
    <col min="3845" max="3845" width="13.33203125" customWidth="1"/>
    <col min="3846" max="3846" width="15" customWidth="1"/>
    <col min="3847" max="3847" width="13.44140625" customWidth="1"/>
    <col min="3848" max="3848" width="15" customWidth="1"/>
    <col min="3849" max="3849" width="13.5546875" customWidth="1"/>
    <col min="3850" max="3850" width="12.88671875" customWidth="1"/>
    <col min="4098" max="4098" width="11.88671875" customWidth="1"/>
    <col min="4099" max="4099" width="12.6640625" customWidth="1"/>
    <col min="4100" max="4100" width="13.44140625" customWidth="1"/>
    <col min="4101" max="4101" width="13.33203125" customWidth="1"/>
    <col min="4102" max="4102" width="15" customWidth="1"/>
    <col min="4103" max="4103" width="13.44140625" customWidth="1"/>
    <col min="4104" max="4104" width="15" customWidth="1"/>
    <col min="4105" max="4105" width="13.5546875" customWidth="1"/>
    <col min="4106" max="4106" width="12.88671875" customWidth="1"/>
    <col min="4354" max="4354" width="11.88671875" customWidth="1"/>
    <col min="4355" max="4355" width="12.6640625" customWidth="1"/>
    <col min="4356" max="4356" width="13.44140625" customWidth="1"/>
    <col min="4357" max="4357" width="13.33203125" customWidth="1"/>
    <col min="4358" max="4358" width="15" customWidth="1"/>
    <col min="4359" max="4359" width="13.44140625" customWidth="1"/>
    <col min="4360" max="4360" width="15" customWidth="1"/>
    <col min="4361" max="4361" width="13.5546875" customWidth="1"/>
    <col min="4362" max="4362" width="12.88671875" customWidth="1"/>
    <col min="4610" max="4610" width="11.88671875" customWidth="1"/>
    <col min="4611" max="4611" width="12.6640625" customWidth="1"/>
    <col min="4612" max="4612" width="13.44140625" customWidth="1"/>
    <col min="4613" max="4613" width="13.33203125" customWidth="1"/>
    <col min="4614" max="4614" width="15" customWidth="1"/>
    <col min="4615" max="4615" width="13.44140625" customWidth="1"/>
    <col min="4616" max="4616" width="15" customWidth="1"/>
    <col min="4617" max="4617" width="13.5546875" customWidth="1"/>
    <col min="4618" max="4618" width="12.88671875" customWidth="1"/>
    <col min="4866" max="4866" width="11.88671875" customWidth="1"/>
    <col min="4867" max="4867" width="12.6640625" customWidth="1"/>
    <col min="4868" max="4868" width="13.44140625" customWidth="1"/>
    <col min="4869" max="4869" width="13.33203125" customWidth="1"/>
    <col min="4870" max="4870" width="15" customWidth="1"/>
    <col min="4871" max="4871" width="13.44140625" customWidth="1"/>
    <col min="4872" max="4872" width="15" customWidth="1"/>
    <col min="4873" max="4873" width="13.5546875" customWidth="1"/>
    <col min="4874" max="4874" width="12.88671875" customWidth="1"/>
    <col min="5122" max="5122" width="11.88671875" customWidth="1"/>
    <col min="5123" max="5123" width="12.6640625" customWidth="1"/>
    <col min="5124" max="5124" width="13.44140625" customWidth="1"/>
    <col min="5125" max="5125" width="13.33203125" customWidth="1"/>
    <col min="5126" max="5126" width="15" customWidth="1"/>
    <col min="5127" max="5127" width="13.44140625" customWidth="1"/>
    <col min="5128" max="5128" width="15" customWidth="1"/>
    <col min="5129" max="5129" width="13.5546875" customWidth="1"/>
    <col min="5130" max="5130" width="12.88671875" customWidth="1"/>
    <col min="5378" max="5378" width="11.88671875" customWidth="1"/>
    <col min="5379" max="5379" width="12.6640625" customWidth="1"/>
    <col min="5380" max="5380" width="13.44140625" customWidth="1"/>
    <col min="5381" max="5381" width="13.33203125" customWidth="1"/>
    <col min="5382" max="5382" width="15" customWidth="1"/>
    <col min="5383" max="5383" width="13.44140625" customWidth="1"/>
    <col min="5384" max="5384" width="15" customWidth="1"/>
    <col min="5385" max="5385" width="13.5546875" customWidth="1"/>
    <col min="5386" max="5386" width="12.88671875" customWidth="1"/>
    <col min="5634" max="5634" width="11.88671875" customWidth="1"/>
    <col min="5635" max="5635" width="12.6640625" customWidth="1"/>
    <col min="5636" max="5636" width="13.44140625" customWidth="1"/>
    <col min="5637" max="5637" width="13.33203125" customWidth="1"/>
    <col min="5638" max="5638" width="15" customWidth="1"/>
    <col min="5639" max="5639" width="13.44140625" customWidth="1"/>
    <col min="5640" max="5640" width="15" customWidth="1"/>
    <col min="5641" max="5641" width="13.5546875" customWidth="1"/>
    <col min="5642" max="5642" width="12.88671875" customWidth="1"/>
    <col min="5890" max="5890" width="11.88671875" customWidth="1"/>
    <col min="5891" max="5891" width="12.6640625" customWidth="1"/>
    <col min="5892" max="5892" width="13.44140625" customWidth="1"/>
    <col min="5893" max="5893" width="13.33203125" customWidth="1"/>
    <col min="5894" max="5894" width="15" customWidth="1"/>
    <col min="5895" max="5895" width="13.44140625" customWidth="1"/>
    <col min="5896" max="5896" width="15" customWidth="1"/>
    <col min="5897" max="5897" width="13.5546875" customWidth="1"/>
    <col min="5898" max="5898" width="12.88671875" customWidth="1"/>
    <col min="6146" max="6146" width="11.88671875" customWidth="1"/>
    <col min="6147" max="6147" width="12.6640625" customWidth="1"/>
    <col min="6148" max="6148" width="13.44140625" customWidth="1"/>
    <col min="6149" max="6149" width="13.33203125" customWidth="1"/>
    <col min="6150" max="6150" width="15" customWidth="1"/>
    <col min="6151" max="6151" width="13.44140625" customWidth="1"/>
    <col min="6152" max="6152" width="15" customWidth="1"/>
    <col min="6153" max="6153" width="13.5546875" customWidth="1"/>
    <col min="6154" max="6154" width="12.88671875" customWidth="1"/>
    <col min="6402" max="6402" width="11.88671875" customWidth="1"/>
    <col min="6403" max="6403" width="12.6640625" customWidth="1"/>
    <col min="6404" max="6404" width="13.44140625" customWidth="1"/>
    <col min="6405" max="6405" width="13.33203125" customWidth="1"/>
    <col min="6406" max="6406" width="15" customWidth="1"/>
    <col min="6407" max="6407" width="13.44140625" customWidth="1"/>
    <col min="6408" max="6408" width="15" customWidth="1"/>
    <col min="6409" max="6409" width="13.5546875" customWidth="1"/>
    <col min="6410" max="6410" width="12.88671875" customWidth="1"/>
    <col min="6658" max="6658" width="11.88671875" customWidth="1"/>
    <col min="6659" max="6659" width="12.6640625" customWidth="1"/>
    <col min="6660" max="6660" width="13.44140625" customWidth="1"/>
    <col min="6661" max="6661" width="13.33203125" customWidth="1"/>
    <col min="6662" max="6662" width="15" customWidth="1"/>
    <col min="6663" max="6663" width="13.44140625" customWidth="1"/>
    <col min="6664" max="6664" width="15" customWidth="1"/>
    <col min="6665" max="6665" width="13.5546875" customWidth="1"/>
    <col min="6666" max="6666" width="12.88671875" customWidth="1"/>
    <col min="6914" max="6914" width="11.88671875" customWidth="1"/>
    <col min="6915" max="6915" width="12.6640625" customWidth="1"/>
    <col min="6916" max="6916" width="13.44140625" customWidth="1"/>
    <col min="6917" max="6917" width="13.33203125" customWidth="1"/>
    <col min="6918" max="6918" width="15" customWidth="1"/>
    <col min="6919" max="6919" width="13.44140625" customWidth="1"/>
    <col min="6920" max="6920" width="15" customWidth="1"/>
    <col min="6921" max="6921" width="13.5546875" customWidth="1"/>
    <col min="6922" max="6922" width="12.88671875" customWidth="1"/>
    <col min="7170" max="7170" width="11.88671875" customWidth="1"/>
    <col min="7171" max="7171" width="12.6640625" customWidth="1"/>
    <col min="7172" max="7172" width="13.44140625" customWidth="1"/>
    <col min="7173" max="7173" width="13.33203125" customWidth="1"/>
    <col min="7174" max="7174" width="15" customWidth="1"/>
    <col min="7175" max="7175" width="13.44140625" customWidth="1"/>
    <col min="7176" max="7176" width="15" customWidth="1"/>
    <col min="7177" max="7177" width="13.5546875" customWidth="1"/>
    <col min="7178" max="7178" width="12.88671875" customWidth="1"/>
    <col min="7426" max="7426" width="11.88671875" customWidth="1"/>
    <col min="7427" max="7427" width="12.6640625" customWidth="1"/>
    <col min="7428" max="7428" width="13.44140625" customWidth="1"/>
    <col min="7429" max="7429" width="13.33203125" customWidth="1"/>
    <col min="7430" max="7430" width="15" customWidth="1"/>
    <col min="7431" max="7431" width="13.44140625" customWidth="1"/>
    <col min="7432" max="7432" width="15" customWidth="1"/>
    <col min="7433" max="7433" width="13.5546875" customWidth="1"/>
    <col min="7434" max="7434" width="12.88671875" customWidth="1"/>
    <col min="7682" max="7682" width="11.88671875" customWidth="1"/>
    <col min="7683" max="7683" width="12.6640625" customWidth="1"/>
    <col min="7684" max="7684" width="13.44140625" customWidth="1"/>
    <col min="7685" max="7685" width="13.33203125" customWidth="1"/>
    <col min="7686" max="7686" width="15" customWidth="1"/>
    <col min="7687" max="7687" width="13.44140625" customWidth="1"/>
    <col min="7688" max="7688" width="15" customWidth="1"/>
    <col min="7689" max="7689" width="13.5546875" customWidth="1"/>
    <col min="7690" max="7690" width="12.88671875" customWidth="1"/>
    <col min="7938" max="7938" width="11.88671875" customWidth="1"/>
    <col min="7939" max="7939" width="12.6640625" customWidth="1"/>
    <col min="7940" max="7940" width="13.44140625" customWidth="1"/>
    <col min="7941" max="7941" width="13.33203125" customWidth="1"/>
    <col min="7942" max="7942" width="15" customWidth="1"/>
    <col min="7943" max="7943" width="13.44140625" customWidth="1"/>
    <col min="7944" max="7944" width="15" customWidth="1"/>
    <col min="7945" max="7945" width="13.5546875" customWidth="1"/>
    <col min="7946" max="7946" width="12.88671875" customWidth="1"/>
    <col min="8194" max="8194" width="11.88671875" customWidth="1"/>
    <col min="8195" max="8195" width="12.6640625" customWidth="1"/>
    <col min="8196" max="8196" width="13.44140625" customWidth="1"/>
    <col min="8197" max="8197" width="13.33203125" customWidth="1"/>
    <col min="8198" max="8198" width="15" customWidth="1"/>
    <col min="8199" max="8199" width="13.44140625" customWidth="1"/>
    <col min="8200" max="8200" width="15" customWidth="1"/>
    <col min="8201" max="8201" width="13.5546875" customWidth="1"/>
    <col min="8202" max="8202" width="12.88671875" customWidth="1"/>
    <col min="8450" max="8450" width="11.88671875" customWidth="1"/>
    <col min="8451" max="8451" width="12.6640625" customWidth="1"/>
    <col min="8452" max="8452" width="13.44140625" customWidth="1"/>
    <col min="8453" max="8453" width="13.33203125" customWidth="1"/>
    <col min="8454" max="8454" width="15" customWidth="1"/>
    <col min="8455" max="8455" width="13.44140625" customWidth="1"/>
    <col min="8456" max="8456" width="15" customWidth="1"/>
    <col min="8457" max="8457" width="13.5546875" customWidth="1"/>
    <col min="8458" max="8458" width="12.88671875" customWidth="1"/>
    <col min="8706" max="8706" width="11.88671875" customWidth="1"/>
    <col min="8707" max="8707" width="12.6640625" customWidth="1"/>
    <col min="8708" max="8708" width="13.44140625" customWidth="1"/>
    <col min="8709" max="8709" width="13.33203125" customWidth="1"/>
    <col min="8710" max="8710" width="15" customWidth="1"/>
    <col min="8711" max="8711" width="13.44140625" customWidth="1"/>
    <col min="8712" max="8712" width="15" customWidth="1"/>
    <col min="8713" max="8713" width="13.5546875" customWidth="1"/>
    <col min="8714" max="8714" width="12.88671875" customWidth="1"/>
    <col min="8962" max="8962" width="11.88671875" customWidth="1"/>
    <col min="8963" max="8963" width="12.6640625" customWidth="1"/>
    <col min="8964" max="8964" width="13.44140625" customWidth="1"/>
    <col min="8965" max="8965" width="13.33203125" customWidth="1"/>
    <col min="8966" max="8966" width="15" customWidth="1"/>
    <col min="8967" max="8967" width="13.44140625" customWidth="1"/>
    <col min="8968" max="8968" width="15" customWidth="1"/>
    <col min="8969" max="8969" width="13.5546875" customWidth="1"/>
    <col min="8970" max="8970" width="12.88671875" customWidth="1"/>
    <col min="9218" max="9218" width="11.88671875" customWidth="1"/>
    <col min="9219" max="9219" width="12.6640625" customWidth="1"/>
    <col min="9220" max="9220" width="13.44140625" customWidth="1"/>
    <col min="9221" max="9221" width="13.33203125" customWidth="1"/>
    <col min="9222" max="9222" width="15" customWidth="1"/>
    <col min="9223" max="9223" width="13.44140625" customWidth="1"/>
    <col min="9224" max="9224" width="15" customWidth="1"/>
    <col min="9225" max="9225" width="13.5546875" customWidth="1"/>
    <col min="9226" max="9226" width="12.88671875" customWidth="1"/>
    <col min="9474" max="9474" width="11.88671875" customWidth="1"/>
    <col min="9475" max="9475" width="12.6640625" customWidth="1"/>
    <col min="9476" max="9476" width="13.44140625" customWidth="1"/>
    <col min="9477" max="9477" width="13.33203125" customWidth="1"/>
    <col min="9478" max="9478" width="15" customWidth="1"/>
    <col min="9479" max="9479" width="13.44140625" customWidth="1"/>
    <col min="9480" max="9480" width="15" customWidth="1"/>
    <col min="9481" max="9481" width="13.5546875" customWidth="1"/>
    <col min="9482" max="9482" width="12.88671875" customWidth="1"/>
    <col min="9730" max="9730" width="11.88671875" customWidth="1"/>
    <col min="9731" max="9731" width="12.6640625" customWidth="1"/>
    <col min="9732" max="9732" width="13.44140625" customWidth="1"/>
    <col min="9733" max="9733" width="13.33203125" customWidth="1"/>
    <col min="9734" max="9734" width="15" customWidth="1"/>
    <col min="9735" max="9735" width="13.44140625" customWidth="1"/>
    <col min="9736" max="9736" width="15" customWidth="1"/>
    <col min="9737" max="9737" width="13.5546875" customWidth="1"/>
    <col min="9738" max="9738" width="12.88671875" customWidth="1"/>
    <col min="9986" max="9986" width="11.88671875" customWidth="1"/>
    <col min="9987" max="9987" width="12.6640625" customWidth="1"/>
    <col min="9988" max="9988" width="13.44140625" customWidth="1"/>
    <col min="9989" max="9989" width="13.33203125" customWidth="1"/>
    <col min="9990" max="9990" width="15" customWidth="1"/>
    <col min="9991" max="9991" width="13.44140625" customWidth="1"/>
    <col min="9992" max="9992" width="15" customWidth="1"/>
    <col min="9993" max="9993" width="13.5546875" customWidth="1"/>
    <col min="9994" max="9994" width="12.88671875" customWidth="1"/>
    <col min="10242" max="10242" width="11.88671875" customWidth="1"/>
    <col min="10243" max="10243" width="12.6640625" customWidth="1"/>
    <col min="10244" max="10244" width="13.44140625" customWidth="1"/>
    <col min="10245" max="10245" width="13.33203125" customWidth="1"/>
    <col min="10246" max="10246" width="15" customWidth="1"/>
    <col min="10247" max="10247" width="13.44140625" customWidth="1"/>
    <col min="10248" max="10248" width="15" customWidth="1"/>
    <col min="10249" max="10249" width="13.5546875" customWidth="1"/>
    <col min="10250" max="10250" width="12.88671875" customWidth="1"/>
    <col min="10498" max="10498" width="11.88671875" customWidth="1"/>
    <col min="10499" max="10499" width="12.6640625" customWidth="1"/>
    <col min="10500" max="10500" width="13.44140625" customWidth="1"/>
    <col min="10501" max="10501" width="13.33203125" customWidth="1"/>
    <col min="10502" max="10502" width="15" customWidth="1"/>
    <col min="10503" max="10503" width="13.44140625" customWidth="1"/>
    <col min="10504" max="10504" width="15" customWidth="1"/>
    <col min="10505" max="10505" width="13.5546875" customWidth="1"/>
    <col min="10506" max="10506" width="12.88671875" customWidth="1"/>
    <col min="10754" max="10754" width="11.88671875" customWidth="1"/>
    <col min="10755" max="10755" width="12.6640625" customWidth="1"/>
    <col min="10756" max="10756" width="13.44140625" customWidth="1"/>
    <col min="10757" max="10757" width="13.33203125" customWidth="1"/>
    <col min="10758" max="10758" width="15" customWidth="1"/>
    <col min="10759" max="10759" width="13.44140625" customWidth="1"/>
    <col min="10760" max="10760" width="15" customWidth="1"/>
    <col min="10761" max="10761" width="13.5546875" customWidth="1"/>
    <col min="10762" max="10762" width="12.88671875" customWidth="1"/>
    <col min="11010" max="11010" width="11.88671875" customWidth="1"/>
    <col min="11011" max="11011" width="12.6640625" customWidth="1"/>
    <col min="11012" max="11012" width="13.44140625" customWidth="1"/>
    <col min="11013" max="11013" width="13.33203125" customWidth="1"/>
    <col min="11014" max="11014" width="15" customWidth="1"/>
    <col min="11015" max="11015" width="13.44140625" customWidth="1"/>
    <col min="11016" max="11016" width="15" customWidth="1"/>
    <col min="11017" max="11017" width="13.5546875" customWidth="1"/>
    <col min="11018" max="11018" width="12.88671875" customWidth="1"/>
    <col min="11266" max="11266" width="11.88671875" customWidth="1"/>
    <col min="11267" max="11267" width="12.6640625" customWidth="1"/>
    <col min="11268" max="11268" width="13.44140625" customWidth="1"/>
    <col min="11269" max="11269" width="13.33203125" customWidth="1"/>
    <col min="11270" max="11270" width="15" customWidth="1"/>
    <col min="11271" max="11271" width="13.44140625" customWidth="1"/>
    <col min="11272" max="11272" width="15" customWidth="1"/>
    <col min="11273" max="11273" width="13.5546875" customWidth="1"/>
    <col min="11274" max="11274" width="12.88671875" customWidth="1"/>
    <col min="11522" max="11522" width="11.88671875" customWidth="1"/>
    <col min="11523" max="11523" width="12.6640625" customWidth="1"/>
    <col min="11524" max="11524" width="13.44140625" customWidth="1"/>
    <col min="11525" max="11525" width="13.33203125" customWidth="1"/>
    <col min="11526" max="11526" width="15" customWidth="1"/>
    <col min="11527" max="11527" width="13.44140625" customWidth="1"/>
    <col min="11528" max="11528" width="15" customWidth="1"/>
    <col min="11529" max="11529" width="13.5546875" customWidth="1"/>
    <col min="11530" max="11530" width="12.88671875" customWidth="1"/>
    <col min="11778" max="11778" width="11.88671875" customWidth="1"/>
    <col min="11779" max="11779" width="12.6640625" customWidth="1"/>
    <col min="11780" max="11780" width="13.44140625" customWidth="1"/>
    <col min="11781" max="11781" width="13.33203125" customWidth="1"/>
    <col min="11782" max="11782" width="15" customWidth="1"/>
    <col min="11783" max="11783" width="13.44140625" customWidth="1"/>
    <col min="11784" max="11784" width="15" customWidth="1"/>
    <col min="11785" max="11785" width="13.5546875" customWidth="1"/>
    <col min="11786" max="11786" width="12.88671875" customWidth="1"/>
    <col min="12034" max="12034" width="11.88671875" customWidth="1"/>
    <col min="12035" max="12035" width="12.6640625" customWidth="1"/>
    <col min="12036" max="12036" width="13.44140625" customWidth="1"/>
    <col min="12037" max="12037" width="13.33203125" customWidth="1"/>
    <col min="12038" max="12038" width="15" customWidth="1"/>
    <col min="12039" max="12039" width="13.44140625" customWidth="1"/>
    <col min="12040" max="12040" width="15" customWidth="1"/>
    <col min="12041" max="12041" width="13.5546875" customWidth="1"/>
    <col min="12042" max="12042" width="12.88671875" customWidth="1"/>
    <col min="12290" max="12290" width="11.88671875" customWidth="1"/>
    <col min="12291" max="12291" width="12.6640625" customWidth="1"/>
    <col min="12292" max="12292" width="13.44140625" customWidth="1"/>
    <col min="12293" max="12293" width="13.33203125" customWidth="1"/>
    <col min="12294" max="12294" width="15" customWidth="1"/>
    <col min="12295" max="12295" width="13.44140625" customWidth="1"/>
    <col min="12296" max="12296" width="15" customWidth="1"/>
    <col min="12297" max="12297" width="13.5546875" customWidth="1"/>
    <col min="12298" max="12298" width="12.88671875" customWidth="1"/>
    <col min="12546" max="12546" width="11.88671875" customWidth="1"/>
    <col min="12547" max="12547" width="12.6640625" customWidth="1"/>
    <col min="12548" max="12548" width="13.44140625" customWidth="1"/>
    <col min="12549" max="12549" width="13.33203125" customWidth="1"/>
    <col min="12550" max="12550" width="15" customWidth="1"/>
    <col min="12551" max="12551" width="13.44140625" customWidth="1"/>
    <col min="12552" max="12552" width="15" customWidth="1"/>
    <col min="12553" max="12553" width="13.5546875" customWidth="1"/>
    <col min="12554" max="12554" width="12.88671875" customWidth="1"/>
    <col min="12802" max="12802" width="11.88671875" customWidth="1"/>
    <col min="12803" max="12803" width="12.6640625" customWidth="1"/>
    <col min="12804" max="12804" width="13.44140625" customWidth="1"/>
    <col min="12805" max="12805" width="13.33203125" customWidth="1"/>
    <col min="12806" max="12806" width="15" customWidth="1"/>
    <col min="12807" max="12807" width="13.44140625" customWidth="1"/>
    <col min="12808" max="12808" width="15" customWidth="1"/>
    <col min="12809" max="12809" width="13.5546875" customWidth="1"/>
    <col min="12810" max="12810" width="12.88671875" customWidth="1"/>
    <col min="13058" max="13058" width="11.88671875" customWidth="1"/>
    <col min="13059" max="13059" width="12.6640625" customWidth="1"/>
    <col min="13060" max="13060" width="13.44140625" customWidth="1"/>
    <col min="13061" max="13061" width="13.33203125" customWidth="1"/>
    <col min="13062" max="13062" width="15" customWidth="1"/>
    <col min="13063" max="13063" width="13.44140625" customWidth="1"/>
    <col min="13064" max="13064" width="15" customWidth="1"/>
    <col min="13065" max="13065" width="13.5546875" customWidth="1"/>
    <col min="13066" max="13066" width="12.88671875" customWidth="1"/>
    <col min="13314" max="13314" width="11.88671875" customWidth="1"/>
    <col min="13315" max="13315" width="12.6640625" customWidth="1"/>
    <col min="13316" max="13316" width="13.44140625" customWidth="1"/>
    <col min="13317" max="13317" width="13.33203125" customWidth="1"/>
    <col min="13318" max="13318" width="15" customWidth="1"/>
    <col min="13319" max="13319" width="13.44140625" customWidth="1"/>
    <col min="13320" max="13320" width="15" customWidth="1"/>
    <col min="13321" max="13321" width="13.5546875" customWidth="1"/>
    <col min="13322" max="13322" width="12.88671875" customWidth="1"/>
    <col min="13570" max="13570" width="11.88671875" customWidth="1"/>
    <col min="13571" max="13571" width="12.6640625" customWidth="1"/>
    <col min="13572" max="13572" width="13.44140625" customWidth="1"/>
    <col min="13573" max="13573" width="13.33203125" customWidth="1"/>
    <col min="13574" max="13574" width="15" customWidth="1"/>
    <col min="13575" max="13575" width="13.44140625" customWidth="1"/>
    <col min="13576" max="13576" width="15" customWidth="1"/>
    <col min="13577" max="13577" width="13.5546875" customWidth="1"/>
    <col min="13578" max="13578" width="12.88671875" customWidth="1"/>
    <col min="13826" max="13826" width="11.88671875" customWidth="1"/>
    <col min="13827" max="13827" width="12.6640625" customWidth="1"/>
    <col min="13828" max="13828" width="13.44140625" customWidth="1"/>
    <col min="13829" max="13829" width="13.33203125" customWidth="1"/>
    <col min="13830" max="13830" width="15" customWidth="1"/>
    <col min="13831" max="13831" width="13.44140625" customWidth="1"/>
    <col min="13832" max="13832" width="15" customWidth="1"/>
    <col min="13833" max="13833" width="13.5546875" customWidth="1"/>
    <col min="13834" max="13834" width="12.88671875" customWidth="1"/>
    <col min="14082" max="14082" width="11.88671875" customWidth="1"/>
    <col min="14083" max="14083" width="12.6640625" customWidth="1"/>
    <col min="14084" max="14084" width="13.44140625" customWidth="1"/>
    <col min="14085" max="14085" width="13.33203125" customWidth="1"/>
    <col min="14086" max="14086" width="15" customWidth="1"/>
    <col min="14087" max="14087" width="13.44140625" customWidth="1"/>
    <col min="14088" max="14088" width="15" customWidth="1"/>
    <col min="14089" max="14089" width="13.5546875" customWidth="1"/>
    <col min="14090" max="14090" width="12.88671875" customWidth="1"/>
    <col min="14338" max="14338" width="11.88671875" customWidth="1"/>
    <col min="14339" max="14339" width="12.6640625" customWidth="1"/>
    <col min="14340" max="14340" width="13.44140625" customWidth="1"/>
    <col min="14341" max="14341" width="13.33203125" customWidth="1"/>
    <col min="14342" max="14342" width="15" customWidth="1"/>
    <col min="14343" max="14343" width="13.44140625" customWidth="1"/>
    <col min="14344" max="14344" width="15" customWidth="1"/>
    <col min="14345" max="14345" width="13.5546875" customWidth="1"/>
    <col min="14346" max="14346" width="12.88671875" customWidth="1"/>
    <col min="14594" max="14594" width="11.88671875" customWidth="1"/>
    <col min="14595" max="14595" width="12.6640625" customWidth="1"/>
    <col min="14596" max="14596" width="13.44140625" customWidth="1"/>
    <col min="14597" max="14597" width="13.33203125" customWidth="1"/>
    <col min="14598" max="14598" width="15" customWidth="1"/>
    <col min="14599" max="14599" width="13.44140625" customWidth="1"/>
    <col min="14600" max="14600" width="15" customWidth="1"/>
    <col min="14601" max="14601" width="13.5546875" customWidth="1"/>
    <col min="14602" max="14602" width="12.88671875" customWidth="1"/>
    <col min="14850" max="14850" width="11.88671875" customWidth="1"/>
    <col min="14851" max="14851" width="12.6640625" customWidth="1"/>
    <col min="14852" max="14852" width="13.44140625" customWidth="1"/>
    <col min="14853" max="14853" width="13.33203125" customWidth="1"/>
    <col min="14854" max="14854" width="15" customWidth="1"/>
    <col min="14855" max="14855" width="13.44140625" customWidth="1"/>
    <col min="14856" max="14856" width="15" customWidth="1"/>
    <col min="14857" max="14857" width="13.5546875" customWidth="1"/>
    <col min="14858" max="14858" width="12.88671875" customWidth="1"/>
    <col min="15106" max="15106" width="11.88671875" customWidth="1"/>
    <col min="15107" max="15107" width="12.6640625" customWidth="1"/>
    <col min="15108" max="15108" width="13.44140625" customWidth="1"/>
    <col min="15109" max="15109" width="13.33203125" customWidth="1"/>
    <col min="15110" max="15110" width="15" customWidth="1"/>
    <col min="15111" max="15111" width="13.44140625" customWidth="1"/>
    <col min="15112" max="15112" width="15" customWidth="1"/>
    <col min="15113" max="15113" width="13.5546875" customWidth="1"/>
    <col min="15114" max="15114" width="12.88671875" customWidth="1"/>
    <col min="15362" max="15362" width="11.88671875" customWidth="1"/>
    <col min="15363" max="15363" width="12.6640625" customWidth="1"/>
    <col min="15364" max="15364" width="13.44140625" customWidth="1"/>
    <col min="15365" max="15365" width="13.33203125" customWidth="1"/>
    <col min="15366" max="15366" width="15" customWidth="1"/>
    <col min="15367" max="15367" width="13.44140625" customWidth="1"/>
    <col min="15368" max="15368" width="15" customWidth="1"/>
    <col min="15369" max="15369" width="13.5546875" customWidth="1"/>
    <col min="15370" max="15370" width="12.88671875" customWidth="1"/>
    <col min="15618" max="15618" width="11.88671875" customWidth="1"/>
    <col min="15619" max="15619" width="12.6640625" customWidth="1"/>
    <col min="15620" max="15620" width="13.44140625" customWidth="1"/>
    <col min="15621" max="15621" width="13.33203125" customWidth="1"/>
    <col min="15622" max="15622" width="15" customWidth="1"/>
    <col min="15623" max="15623" width="13.44140625" customWidth="1"/>
    <col min="15624" max="15624" width="15" customWidth="1"/>
    <col min="15625" max="15625" width="13.5546875" customWidth="1"/>
    <col min="15626" max="15626" width="12.88671875" customWidth="1"/>
    <col min="15874" max="15874" width="11.88671875" customWidth="1"/>
    <col min="15875" max="15875" width="12.6640625" customWidth="1"/>
    <col min="15876" max="15876" width="13.44140625" customWidth="1"/>
    <col min="15877" max="15877" width="13.33203125" customWidth="1"/>
    <col min="15878" max="15878" width="15" customWidth="1"/>
    <col min="15879" max="15879" width="13.44140625" customWidth="1"/>
    <col min="15880" max="15880" width="15" customWidth="1"/>
    <col min="15881" max="15881" width="13.5546875" customWidth="1"/>
    <col min="15882" max="15882" width="12.88671875" customWidth="1"/>
    <col min="16130" max="16130" width="11.88671875" customWidth="1"/>
    <col min="16131" max="16131" width="12.6640625" customWidth="1"/>
    <col min="16132" max="16132" width="13.44140625" customWidth="1"/>
    <col min="16133" max="16133" width="13.33203125" customWidth="1"/>
    <col min="16134" max="16134" width="15" customWidth="1"/>
    <col min="16135" max="16135" width="13.44140625" customWidth="1"/>
    <col min="16136" max="16136" width="15" customWidth="1"/>
    <col min="16137" max="16137" width="13.5546875" customWidth="1"/>
    <col min="16138" max="16138" width="12.88671875" customWidth="1"/>
  </cols>
  <sheetData>
    <row r="1" spans="1:14" ht="15.6" x14ac:dyDescent="0.3">
      <c r="A1" s="1"/>
      <c r="B1" s="2"/>
      <c r="C1" s="1"/>
      <c r="D1" s="1"/>
      <c r="E1" s="1"/>
      <c r="F1" s="2"/>
      <c r="G1" s="2"/>
      <c r="H1" s="2"/>
      <c r="I1" s="1"/>
    </row>
    <row r="2" spans="1:14" ht="15.6" x14ac:dyDescent="0.3">
      <c r="A2" s="1" t="s">
        <v>0</v>
      </c>
      <c r="B2" s="3">
        <v>917.22</v>
      </c>
      <c r="C2" s="1"/>
      <c r="D2" s="1"/>
      <c r="E2" s="1"/>
      <c r="F2" s="2"/>
      <c r="G2" s="2"/>
      <c r="H2" s="2"/>
      <c r="I2" s="1"/>
    </row>
    <row r="3" spans="1:14" ht="16.2" thickBot="1" x14ac:dyDescent="0.35">
      <c r="A3" s="88" t="s">
        <v>142</v>
      </c>
      <c r="B3" s="88"/>
      <c r="C3" s="4"/>
      <c r="D3" s="4"/>
      <c r="E3" s="4"/>
      <c r="F3" s="5"/>
      <c r="G3" s="5"/>
      <c r="H3" s="2"/>
      <c r="I3" s="1"/>
    </row>
    <row r="4" spans="1:14" ht="78.599999999999994" thickTop="1" x14ac:dyDescent="0.3">
      <c r="A4" s="6" t="s">
        <v>1</v>
      </c>
      <c r="B4" s="7" t="s">
        <v>2</v>
      </c>
      <c r="C4" s="8" t="s">
        <v>3</v>
      </c>
      <c r="D4" s="9" t="s">
        <v>4</v>
      </c>
      <c r="E4" s="9" t="s">
        <v>5</v>
      </c>
      <c r="F4" s="10" t="s">
        <v>6</v>
      </c>
      <c r="G4" s="10" t="s">
        <v>7</v>
      </c>
      <c r="H4" s="11" t="s">
        <v>8</v>
      </c>
      <c r="I4" s="12" t="s">
        <v>9</v>
      </c>
      <c r="J4" s="13" t="s">
        <v>131</v>
      </c>
      <c r="L4" s="14"/>
      <c r="M4" s="14"/>
      <c r="N4" s="14"/>
    </row>
    <row r="5" spans="1:14" ht="15.6" x14ac:dyDescent="0.3">
      <c r="A5" s="15">
        <v>1</v>
      </c>
      <c r="B5" s="77">
        <v>11.5</v>
      </c>
      <c r="C5" s="20">
        <f>J5-(J5*0)</f>
        <v>950</v>
      </c>
      <c r="D5" s="19">
        <v>133.4</v>
      </c>
      <c r="E5" s="19">
        <v>5.4489999999999998</v>
      </c>
      <c r="F5" s="19">
        <f>(E5*($B$2-C5-D5)+B5*(C5+D5))</f>
        <v>11553.58518</v>
      </c>
      <c r="G5" s="19">
        <f>B5*$B$2</f>
        <v>10548.03</v>
      </c>
      <c r="H5" s="19">
        <f>F5-G5</f>
        <v>1005.5551799999994</v>
      </c>
      <c r="I5" s="20">
        <f>$B$2-D5</f>
        <v>783.82</v>
      </c>
      <c r="J5" s="20">
        <v>950</v>
      </c>
    </row>
    <row r="6" spans="1:14" ht="15.6" x14ac:dyDescent="0.3">
      <c r="A6" s="15">
        <v>2</v>
      </c>
      <c r="B6" s="77">
        <v>11.5</v>
      </c>
      <c r="C6" s="20">
        <f t="shared" ref="C6:C52" si="0">J6-(J6*0)</f>
        <v>940.1</v>
      </c>
      <c r="D6" s="19">
        <v>131.6</v>
      </c>
      <c r="E6" s="19">
        <v>0</v>
      </c>
      <c r="F6" s="19">
        <f t="shared" ref="F6:F52" si="1">(E6*($B$2-C6-D6)+B6*(C6+D6))</f>
        <v>12324.550000000001</v>
      </c>
      <c r="G6" s="19">
        <f t="shared" ref="G6:G52" si="2">B6*$B$2</f>
        <v>10548.03</v>
      </c>
      <c r="H6" s="19">
        <f t="shared" ref="H6:H52" si="3">F6-G6</f>
        <v>1776.5200000000004</v>
      </c>
      <c r="I6" s="20">
        <f t="shared" ref="I6:I52" si="4">$B$2-D6</f>
        <v>785.62</v>
      </c>
      <c r="J6" s="20">
        <v>940.1</v>
      </c>
    </row>
    <row r="7" spans="1:14" ht="15.6" x14ac:dyDescent="0.3">
      <c r="A7" s="15">
        <v>3</v>
      </c>
      <c r="B7" s="77">
        <v>11.5</v>
      </c>
      <c r="C7" s="20">
        <f t="shared" si="0"/>
        <v>938</v>
      </c>
      <c r="D7" s="19">
        <v>130.19999999999999</v>
      </c>
      <c r="E7" s="19">
        <v>0</v>
      </c>
      <c r="F7" s="19">
        <f t="shared" si="1"/>
        <v>12284.300000000001</v>
      </c>
      <c r="G7" s="19">
        <f t="shared" si="2"/>
        <v>10548.03</v>
      </c>
      <c r="H7" s="19">
        <f t="shared" si="3"/>
        <v>1736.2700000000004</v>
      </c>
      <c r="I7" s="20">
        <f t="shared" si="4"/>
        <v>787.02</v>
      </c>
      <c r="J7" s="20">
        <v>938</v>
      </c>
    </row>
    <row r="8" spans="1:14" ht="15.6" x14ac:dyDescent="0.3">
      <c r="A8" s="15">
        <v>4</v>
      </c>
      <c r="B8" s="77">
        <v>11.5</v>
      </c>
      <c r="C8" s="20">
        <f t="shared" si="0"/>
        <v>938</v>
      </c>
      <c r="D8" s="19">
        <v>128.69999999999999</v>
      </c>
      <c r="E8" s="19">
        <v>0</v>
      </c>
      <c r="F8" s="19">
        <f t="shared" si="1"/>
        <v>12267.050000000001</v>
      </c>
      <c r="G8" s="19">
        <f t="shared" si="2"/>
        <v>10548.03</v>
      </c>
      <c r="H8" s="19">
        <f t="shared" si="3"/>
        <v>1719.0200000000004</v>
      </c>
      <c r="I8" s="20">
        <f t="shared" si="4"/>
        <v>788.52</v>
      </c>
      <c r="J8" s="20">
        <v>938</v>
      </c>
    </row>
    <row r="9" spans="1:14" ht="15.6" x14ac:dyDescent="0.3">
      <c r="A9" s="15">
        <v>5</v>
      </c>
      <c r="B9" s="77">
        <v>11.5</v>
      </c>
      <c r="C9" s="20">
        <f t="shared" si="0"/>
        <v>938</v>
      </c>
      <c r="D9" s="19">
        <v>127.9</v>
      </c>
      <c r="E9" s="19">
        <v>0</v>
      </c>
      <c r="F9" s="19">
        <f t="shared" si="1"/>
        <v>12257.85</v>
      </c>
      <c r="G9" s="19">
        <f t="shared" si="2"/>
        <v>10548.03</v>
      </c>
      <c r="H9" s="19">
        <f t="shared" si="3"/>
        <v>1709.8199999999997</v>
      </c>
      <c r="I9" s="20">
        <f t="shared" si="4"/>
        <v>789.32</v>
      </c>
      <c r="J9" s="20">
        <v>938</v>
      </c>
    </row>
    <row r="10" spans="1:14" ht="15.6" x14ac:dyDescent="0.3">
      <c r="A10" s="15">
        <v>6</v>
      </c>
      <c r="B10" s="77">
        <v>11.5</v>
      </c>
      <c r="C10" s="20">
        <f t="shared" si="0"/>
        <v>938</v>
      </c>
      <c r="D10" s="19">
        <v>127.2</v>
      </c>
      <c r="E10" s="19">
        <v>0</v>
      </c>
      <c r="F10" s="19">
        <f t="shared" si="1"/>
        <v>12249.800000000001</v>
      </c>
      <c r="G10" s="19">
        <f t="shared" si="2"/>
        <v>10548.03</v>
      </c>
      <c r="H10" s="19">
        <f t="shared" si="3"/>
        <v>1701.7700000000004</v>
      </c>
      <c r="I10" s="20">
        <f t="shared" si="4"/>
        <v>790.02</v>
      </c>
      <c r="J10" s="20">
        <v>938</v>
      </c>
    </row>
    <row r="11" spans="1:14" ht="15.6" x14ac:dyDescent="0.3">
      <c r="A11" s="15">
        <v>7</v>
      </c>
      <c r="B11" s="77">
        <v>11.5</v>
      </c>
      <c r="C11" s="20">
        <f t="shared" si="0"/>
        <v>935</v>
      </c>
      <c r="D11" s="19">
        <v>126.8</v>
      </c>
      <c r="E11" s="19">
        <v>0</v>
      </c>
      <c r="F11" s="19">
        <f t="shared" si="1"/>
        <v>12210.699999999999</v>
      </c>
      <c r="G11" s="19">
        <f t="shared" si="2"/>
        <v>10548.03</v>
      </c>
      <c r="H11" s="19">
        <f t="shared" si="3"/>
        <v>1662.6699999999983</v>
      </c>
      <c r="I11" s="20">
        <f t="shared" si="4"/>
        <v>790.42000000000007</v>
      </c>
      <c r="J11" s="20">
        <v>935</v>
      </c>
    </row>
    <row r="12" spans="1:14" ht="15.6" x14ac:dyDescent="0.3">
      <c r="A12" s="15">
        <v>8</v>
      </c>
      <c r="B12" s="77">
        <v>11.5</v>
      </c>
      <c r="C12" s="20">
        <f t="shared" si="0"/>
        <v>950</v>
      </c>
      <c r="D12" s="19">
        <v>126.4</v>
      </c>
      <c r="E12" s="19">
        <v>0</v>
      </c>
      <c r="F12" s="19">
        <f t="shared" si="1"/>
        <v>12378.6</v>
      </c>
      <c r="G12" s="19">
        <f t="shared" si="2"/>
        <v>10548.03</v>
      </c>
      <c r="H12" s="19">
        <f t="shared" si="3"/>
        <v>1830.5699999999997</v>
      </c>
      <c r="I12" s="20">
        <f t="shared" si="4"/>
        <v>790.82</v>
      </c>
      <c r="J12" s="20">
        <v>950</v>
      </c>
    </row>
    <row r="13" spans="1:14" ht="15.6" x14ac:dyDescent="0.3">
      <c r="A13" s="15">
        <v>9</v>
      </c>
      <c r="B13" s="77">
        <v>11.5</v>
      </c>
      <c r="C13" s="20">
        <f t="shared" si="0"/>
        <v>950</v>
      </c>
      <c r="D13" s="19">
        <v>126.8</v>
      </c>
      <c r="E13" s="19">
        <v>0</v>
      </c>
      <c r="F13" s="19">
        <f t="shared" si="1"/>
        <v>12383.199999999999</v>
      </c>
      <c r="G13" s="19">
        <f t="shared" si="2"/>
        <v>10548.03</v>
      </c>
      <c r="H13" s="19">
        <f t="shared" si="3"/>
        <v>1835.1699999999983</v>
      </c>
      <c r="I13" s="20">
        <f t="shared" si="4"/>
        <v>790.42000000000007</v>
      </c>
      <c r="J13" s="20">
        <v>950</v>
      </c>
    </row>
    <row r="14" spans="1:14" ht="15.6" x14ac:dyDescent="0.3">
      <c r="A14" s="15">
        <v>10</v>
      </c>
      <c r="B14" s="77">
        <v>11.5</v>
      </c>
      <c r="C14" s="20">
        <f t="shared" si="0"/>
        <v>950</v>
      </c>
      <c r="D14" s="19">
        <v>127.1</v>
      </c>
      <c r="E14" s="19">
        <v>0</v>
      </c>
      <c r="F14" s="19">
        <f t="shared" si="1"/>
        <v>12386.65</v>
      </c>
      <c r="G14" s="19">
        <f t="shared" si="2"/>
        <v>10548.03</v>
      </c>
      <c r="H14" s="19">
        <f t="shared" si="3"/>
        <v>1838.619999999999</v>
      </c>
      <c r="I14" s="20">
        <f t="shared" si="4"/>
        <v>790.12</v>
      </c>
      <c r="J14" s="20">
        <v>950</v>
      </c>
    </row>
    <row r="15" spans="1:14" ht="15.6" x14ac:dyDescent="0.3">
      <c r="A15" s="15">
        <v>11</v>
      </c>
      <c r="B15" s="77">
        <v>11.5</v>
      </c>
      <c r="C15" s="20">
        <f t="shared" si="0"/>
        <v>962</v>
      </c>
      <c r="D15" s="19">
        <v>129.4</v>
      </c>
      <c r="E15" s="19">
        <v>5.4489999999999998</v>
      </c>
      <c r="F15" s="19">
        <f t="shared" si="1"/>
        <v>11601.993180000001</v>
      </c>
      <c r="G15" s="19">
        <f t="shared" si="2"/>
        <v>10548.03</v>
      </c>
      <c r="H15" s="19">
        <f t="shared" si="3"/>
        <v>1053.9631800000006</v>
      </c>
      <c r="I15" s="20">
        <f t="shared" si="4"/>
        <v>787.82</v>
      </c>
      <c r="J15" s="20">
        <v>962</v>
      </c>
    </row>
    <row r="16" spans="1:14" ht="15.6" x14ac:dyDescent="0.3">
      <c r="A16" s="15">
        <v>12</v>
      </c>
      <c r="B16" s="77">
        <v>11.5</v>
      </c>
      <c r="C16" s="20">
        <f t="shared" si="0"/>
        <v>964.6</v>
      </c>
      <c r="D16" s="19">
        <v>131.6</v>
      </c>
      <c r="E16" s="19">
        <v>5.4489999999999998</v>
      </c>
      <c r="F16" s="19">
        <f t="shared" si="1"/>
        <v>11631.037980000001</v>
      </c>
      <c r="G16" s="19">
        <f t="shared" si="2"/>
        <v>10548.03</v>
      </c>
      <c r="H16" s="19">
        <f t="shared" si="3"/>
        <v>1083.0079800000003</v>
      </c>
      <c r="I16" s="20">
        <f t="shared" si="4"/>
        <v>785.62</v>
      </c>
      <c r="J16" s="20">
        <v>964.6</v>
      </c>
    </row>
    <row r="17" spans="1:10" ht="15.6" x14ac:dyDescent="0.3">
      <c r="A17" s="15">
        <v>13</v>
      </c>
      <c r="B17" s="77">
        <v>11.5</v>
      </c>
      <c r="C17" s="20">
        <f t="shared" si="0"/>
        <v>938</v>
      </c>
      <c r="D17" s="19">
        <v>134.19999999999999</v>
      </c>
      <c r="E17" s="19">
        <v>5.4489999999999998</v>
      </c>
      <c r="F17" s="19">
        <f t="shared" si="1"/>
        <v>11485.813980000001</v>
      </c>
      <c r="G17" s="19">
        <f t="shared" si="2"/>
        <v>10548.03</v>
      </c>
      <c r="H17" s="19">
        <f t="shared" si="3"/>
        <v>937.78398000000016</v>
      </c>
      <c r="I17" s="20">
        <f t="shared" si="4"/>
        <v>783.02</v>
      </c>
      <c r="J17" s="20">
        <v>938</v>
      </c>
    </row>
    <row r="18" spans="1:10" ht="15.6" x14ac:dyDescent="0.3">
      <c r="A18" s="15">
        <v>14</v>
      </c>
      <c r="B18" s="77">
        <v>11.5</v>
      </c>
      <c r="C18" s="20">
        <f t="shared" si="0"/>
        <v>917</v>
      </c>
      <c r="D18" s="19">
        <v>136.80000000000001</v>
      </c>
      <c r="E18" s="19">
        <v>5.4489999999999998</v>
      </c>
      <c r="F18" s="19">
        <f t="shared" si="1"/>
        <v>11374.475579999998</v>
      </c>
      <c r="G18" s="19">
        <f t="shared" si="2"/>
        <v>10548.03</v>
      </c>
      <c r="H18" s="19">
        <f t="shared" si="3"/>
        <v>826.44557999999779</v>
      </c>
      <c r="I18" s="20">
        <f t="shared" si="4"/>
        <v>780.42000000000007</v>
      </c>
      <c r="J18" s="20">
        <v>917</v>
      </c>
    </row>
    <row r="19" spans="1:10" ht="15.6" x14ac:dyDescent="0.3">
      <c r="A19" s="15">
        <v>15</v>
      </c>
      <c r="B19" s="77">
        <v>11.5</v>
      </c>
      <c r="C19" s="20">
        <f t="shared" si="0"/>
        <v>700</v>
      </c>
      <c r="D19" s="19">
        <v>147.9</v>
      </c>
      <c r="E19" s="19">
        <v>5.4489999999999998</v>
      </c>
      <c r="F19" s="19">
        <f t="shared" si="1"/>
        <v>10128.57468</v>
      </c>
      <c r="G19" s="19">
        <f t="shared" si="2"/>
        <v>10548.03</v>
      </c>
      <c r="H19" s="19">
        <f t="shared" si="3"/>
        <v>-419.45532000000094</v>
      </c>
      <c r="I19" s="20">
        <f t="shared" si="4"/>
        <v>769.32</v>
      </c>
      <c r="J19" s="20">
        <v>700</v>
      </c>
    </row>
    <row r="20" spans="1:10" ht="15.6" x14ac:dyDescent="0.3">
      <c r="A20" s="15">
        <v>16</v>
      </c>
      <c r="B20" s="77">
        <v>11.5</v>
      </c>
      <c r="C20" s="20">
        <f t="shared" si="0"/>
        <v>1</v>
      </c>
      <c r="D20" s="19">
        <v>159.1</v>
      </c>
      <c r="E20" s="19">
        <v>5.4489999999999998</v>
      </c>
      <c r="F20" s="19">
        <f t="shared" si="1"/>
        <v>5966.6968799999995</v>
      </c>
      <c r="G20" s="19">
        <f t="shared" si="2"/>
        <v>10548.03</v>
      </c>
      <c r="H20" s="19">
        <f t="shared" si="3"/>
        <v>-4581.3331200000011</v>
      </c>
      <c r="I20" s="20">
        <f t="shared" si="4"/>
        <v>758.12</v>
      </c>
      <c r="J20" s="20">
        <v>1</v>
      </c>
    </row>
    <row r="21" spans="1:10" ht="15.6" x14ac:dyDescent="0.3">
      <c r="A21" s="15">
        <v>17</v>
      </c>
      <c r="B21" s="77">
        <v>11.5</v>
      </c>
      <c r="C21" s="20">
        <f t="shared" si="0"/>
        <v>1</v>
      </c>
      <c r="D21" s="19">
        <v>163.19999999999999</v>
      </c>
      <c r="E21" s="19">
        <v>0</v>
      </c>
      <c r="F21" s="19">
        <f t="shared" si="1"/>
        <v>1888.3</v>
      </c>
      <c r="G21" s="19">
        <f t="shared" si="2"/>
        <v>10548.03</v>
      </c>
      <c r="H21" s="19">
        <f t="shared" si="3"/>
        <v>-8659.7300000000014</v>
      </c>
      <c r="I21" s="20">
        <f t="shared" si="4"/>
        <v>754.02</v>
      </c>
      <c r="J21" s="20">
        <v>1</v>
      </c>
    </row>
    <row r="22" spans="1:10" ht="15.6" x14ac:dyDescent="0.3">
      <c r="A22" s="15">
        <v>18</v>
      </c>
      <c r="B22" s="77">
        <v>11.5</v>
      </c>
      <c r="C22" s="20">
        <f t="shared" si="0"/>
        <v>1</v>
      </c>
      <c r="D22" s="19">
        <v>167.3</v>
      </c>
      <c r="E22" s="19">
        <v>0</v>
      </c>
      <c r="F22" s="19">
        <f t="shared" si="1"/>
        <v>1935.45</v>
      </c>
      <c r="G22" s="19">
        <f t="shared" si="2"/>
        <v>10548.03</v>
      </c>
      <c r="H22" s="19">
        <f t="shared" si="3"/>
        <v>-8612.58</v>
      </c>
      <c r="I22" s="20">
        <f t="shared" si="4"/>
        <v>749.92000000000007</v>
      </c>
      <c r="J22" s="20">
        <v>1</v>
      </c>
    </row>
    <row r="23" spans="1:10" ht="15.6" x14ac:dyDescent="0.3">
      <c r="A23" s="15">
        <v>19</v>
      </c>
      <c r="B23" s="77">
        <v>11.5</v>
      </c>
      <c r="C23" s="20">
        <f t="shared" si="0"/>
        <v>1</v>
      </c>
      <c r="D23" s="19">
        <v>168.3</v>
      </c>
      <c r="E23" s="19">
        <v>0</v>
      </c>
      <c r="F23" s="19">
        <f t="shared" si="1"/>
        <v>1946.95</v>
      </c>
      <c r="G23" s="19">
        <f t="shared" si="2"/>
        <v>10548.03</v>
      </c>
      <c r="H23" s="19">
        <f t="shared" si="3"/>
        <v>-8601.08</v>
      </c>
      <c r="I23" s="20">
        <f t="shared" si="4"/>
        <v>748.92000000000007</v>
      </c>
      <c r="J23" s="20">
        <v>1</v>
      </c>
    </row>
    <row r="24" spans="1:10" ht="15.6" x14ac:dyDescent="0.3">
      <c r="A24" s="15">
        <v>20</v>
      </c>
      <c r="B24" s="77">
        <v>11.5</v>
      </c>
      <c r="C24" s="20">
        <f t="shared" si="0"/>
        <v>1</v>
      </c>
      <c r="D24" s="19">
        <v>169.3</v>
      </c>
      <c r="E24" s="19">
        <v>0</v>
      </c>
      <c r="F24" s="19">
        <f t="shared" si="1"/>
        <v>1958.45</v>
      </c>
      <c r="G24" s="19">
        <f t="shared" si="2"/>
        <v>10548.03</v>
      </c>
      <c r="H24" s="19">
        <f t="shared" si="3"/>
        <v>-8589.58</v>
      </c>
      <c r="I24" s="20">
        <f t="shared" si="4"/>
        <v>747.92000000000007</v>
      </c>
      <c r="J24" s="20">
        <v>1</v>
      </c>
    </row>
    <row r="25" spans="1:10" ht="15.6" x14ac:dyDescent="0.3">
      <c r="A25" s="15">
        <v>21</v>
      </c>
      <c r="B25" s="77">
        <v>11.5</v>
      </c>
      <c r="C25" s="20">
        <f t="shared" si="0"/>
        <v>1</v>
      </c>
      <c r="D25" s="19">
        <v>167.7</v>
      </c>
      <c r="E25" s="19">
        <v>0</v>
      </c>
      <c r="F25" s="19">
        <f t="shared" si="1"/>
        <v>1940.05</v>
      </c>
      <c r="G25" s="19">
        <f t="shared" si="2"/>
        <v>10548.03</v>
      </c>
      <c r="H25" s="19">
        <f t="shared" si="3"/>
        <v>-8607.9800000000014</v>
      </c>
      <c r="I25" s="20">
        <f t="shared" si="4"/>
        <v>749.52</v>
      </c>
      <c r="J25" s="20">
        <v>1</v>
      </c>
    </row>
    <row r="26" spans="1:10" ht="15.6" x14ac:dyDescent="0.3">
      <c r="A26" s="15">
        <v>22</v>
      </c>
      <c r="B26" s="77">
        <v>11.5</v>
      </c>
      <c r="C26" s="20">
        <f t="shared" si="0"/>
        <v>800</v>
      </c>
      <c r="D26" s="19">
        <v>166.1</v>
      </c>
      <c r="E26" s="19">
        <v>0</v>
      </c>
      <c r="F26" s="19">
        <f t="shared" si="1"/>
        <v>11110.15</v>
      </c>
      <c r="G26" s="19">
        <f t="shared" si="2"/>
        <v>10548.03</v>
      </c>
      <c r="H26" s="19">
        <f t="shared" si="3"/>
        <v>562.11999999999898</v>
      </c>
      <c r="I26" s="20">
        <f t="shared" si="4"/>
        <v>751.12</v>
      </c>
      <c r="J26" s="20">
        <v>800</v>
      </c>
    </row>
    <row r="27" spans="1:10" ht="15.6" x14ac:dyDescent="0.3">
      <c r="A27" s="15">
        <v>23</v>
      </c>
      <c r="B27" s="77">
        <v>11.5</v>
      </c>
      <c r="C27" s="20">
        <f t="shared" si="0"/>
        <v>800</v>
      </c>
      <c r="D27" s="19">
        <v>160.69999999999999</v>
      </c>
      <c r="E27" s="19">
        <v>0</v>
      </c>
      <c r="F27" s="19">
        <f t="shared" si="1"/>
        <v>11048.050000000001</v>
      </c>
      <c r="G27" s="19">
        <f t="shared" si="2"/>
        <v>10548.03</v>
      </c>
      <c r="H27" s="19">
        <f t="shared" si="3"/>
        <v>500.02000000000044</v>
      </c>
      <c r="I27" s="20">
        <f t="shared" si="4"/>
        <v>756.52</v>
      </c>
      <c r="J27" s="20">
        <v>800</v>
      </c>
    </row>
    <row r="28" spans="1:10" ht="15.6" x14ac:dyDescent="0.3">
      <c r="A28" s="15">
        <v>24</v>
      </c>
      <c r="B28" s="77">
        <v>11.5</v>
      </c>
      <c r="C28" s="20">
        <f t="shared" si="0"/>
        <v>800</v>
      </c>
      <c r="D28" s="19">
        <v>155.4</v>
      </c>
      <c r="E28" s="19">
        <v>0</v>
      </c>
      <c r="F28" s="19">
        <f t="shared" si="1"/>
        <v>10987.1</v>
      </c>
      <c r="G28" s="19">
        <f t="shared" si="2"/>
        <v>10548.03</v>
      </c>
      <c r="H28" s="19">
        <f t="shared" si="3"/>
        <v>439.06999999999971</v>
      </c>
      <c r="I28" s="20">
        <f t="shared" si="4"/>
        <v>761.82</v>
      </c>
      <c r="J28" s="20">
        <v>800</v>
      </c>
    </row>
    <row r="29" spans="1:10" ht="15.6" x14ac:dyDescent="0.3">
      <c r="A29" s="15">
        <v>25</v>
      </c>
      <c r="B29" s="77">
        <v>11.5</v>
      </c>
      <c r="C29" s="20">
        <f t="shared" si="0"/>
        <v>800</v>
      </c>
      <c r="D29" s="19">
        <v>159.5</v>
      </c>
      <c r="E29" s="19">
        <v>0</v>
      </c>
      <c r="F29" s="19">
        <f t="shared" si="1"/>
        <v>11034.25</v>
      </c>
      <c r="G29" s="19">
        <f t="shared" si="2"/>
        <v>10548.03</v>
      </c>
      <c r="H29" s="19">
        <f t="shared" si="3"/>
        <v>486.21999999999935</v>
      </c>
      <c r="I29" s="20">
        <f t="shared" si="4"/>
        <v>757.72</v>
      </c>
      <c r="J29" s="20">
        <v>800</v>
      </c>
    </row>
    <row r="30" spans="1:10" ht="15.6" x14ac:dyDescent="0.3">
      <c r="A30" s="15">
        <v>26</v>
      </c>
      <c r="B30" s="77">
        <v>11.5</v>
      </c>
      <c r="C30" s="20">
        <f t="shared" si="0"/>
        <v>892.1</v>
      </c>
      <c r="D30" s="19">
        <v>163.69999999999999</v>
      </c>
      <c r="E30" s="19">
        <v>0</v>
      </c>
      <c r="F30" s="19">
        <f t="shared" si="1"/>
        <v>12141.699999999999</v>
      </c>
      <c r="G30" s="19">
        <f t="shared" si="2"/>
        <v>10548.03</v>
      </c>
      <c r="H30" s="19">
        <f t="shared" si="3"/>
        <v>1593.6699999999983</v>
      </c>
      <c r="I30" s="20">
        <f t="shared" si="4"/>
        <v>753.52</v>
      </c>
      <c r="J30" s="20">
        <v>892.1</v>
      </c>
    </row>
    <row r="31" spans="1:10" ht="15.6" x14ac:dyDescent="0.3">
      <c r="A31" s="15">
        <v>27</v>
      </c>
      <c r="B31" s="77">
        <v>11.5</v>
      </c>
      <c r="C31" s="20">
        <f t="shared" si="0"/>
        <v>890.2</v>
      </c>
      <c r="D31" s="19">
        <v>167.2</v>
      </c>
      <c r="E31" s="19">
        <v>0</v>
      </c>
      <c r="F31" s="19">
        <f t="shared" si="1"/>
        <v>12160.1</v>
      </c>
      <c r="G31" s="19">
        <f t="shared" si="2"/>
        <v>10548.03</v>
      </c>
      <c r="H31" s="19">
        <f t="shared" si="3"/>
        <v>1612.0699999999997</v>
      </c>
      <c r="I31" s="20">
        <f t="shared" si="4"/>
        <v>750.02</v>
      </c>
      <c r="J31" s="20">
        <v>890.2</v>
      </c>
    </row>
    <row r="32" spans="1:10" ht="15.6" x14ac:dyDescent="0.3">
      <c r="A32" s="15">
        <v>28</v>
      </c>
      <c r="B32" s="77">
        <v>11.5</v>
      </c>
      <c r="C32" s="20">
        <f t="shared" si="0"/>
        <v>750</v>
      </c>
      <c r="D32" s="19">
        <v>170.8</v>
      </c>
      <c r="E32" s="19">
        <v>0</v>
      </c>
      <c r="F32" s="19">
        <f t="shared" si="1"/>
        <v>10589.199999999999</v>
      </c>
      <c r="G32" s="19">
        <f t="shared" si="2"/>
        <v>10548.03</v>
      </c>
      <c r="H32" s="19">
        <f t="shared" si="3"/>
        <v>41.169999999998254</v>
      </c>
      <c r="I32" s="20">
        <f t="shared" si="4"/>
        <v>746.42000000000007</v>
      </c>
      <c r="J32" s="20">
        <v>750</v>
      </c>
    </row>
    <row r="33" spans="1:10" ht="15.6" x14ac:dyDescent="0.3">
      <c r="A33" s="15">
        <v>29</v>
      </c>
      <c r="B33" s="77">
        <v>11.5</v>
      </c>
      <c r="C33" s="20">
        <f t="shared" si="0"/>
        <v>1</v>
      </c>
      <c r="D33" s="19">
        <v>171.4</v>
      </c>
      <c r="E33" s="19">
        <v>0</v>
      </c>
      <c r="F33" s="19">
        <f t="shared" si="1"/>
        <v>1982.6000000000001</v>
      </c>
      <c r="G33" s="19">
        <f t="shared" si="2"/>
        <v>10548.03</v>
      </c>
      <c r="H33" s="19">
        <f t="shared" si="3"/>
        <v>-8565.43</v>
      </c>
      <c r="I33" s="20">
        <f t="shared" si="4"/>
        <v>745.82</v>
      </c>
      <c r="J33" s="20">
        <v>1</v>
      </c>
    </row>
    <row r="34" spans="1:10" ht="15.6" x14ac:dyDescent="0.3">
      <c r="A34" s="15">
        <v>30</v>
      </c>
      <c r="B34" s="77">
        <v>11.5</v>
      </c>
      <c r="C34" s="20">
        <f t="shared" si="0"/>
        <v>396</v>
      </c>
      <c r="D34" s="19">
        <v>171.9</v>
      </c>
      <c r="E34" s="19">
        <v>0</v>
      </c>
      <c r="F34" s="19">
        <f t="shared" si="1"/>
        <v>6530.8499999999995</v>
      </c>
      <c r="G34" s="19">
        <f t="shared" si="2"/>
        <v>10548.03</v>
      </c>
      <c r="H34" s="19">
        <f t="shared" si="3"/>
        <v>-4017.1800000000012</v>
      </c>
      <c r="I34" s="20">
        <f t="shared" si="4"/>
        <v>745.32</v>
      </c>
      <c r="J34" s="20">
        <v>396</v>
      </c>
    </row>
    <row r="35" spans="1:10" ht="15.6" x14ac:dyDescent="0.3">
      <c r="A35" s="15">
        <v>31</v>
      </c>
      <c r="B35" s="77">
        <v>11.5</v>
      </c>
      <c r="C35" s="20">
        <f t="shared" si="0"/>
        <v>929.1</v>
      </c>
      <c r="D35" s="19">
        <v>172</v>
      </c>
      <c r="E35" s="19">
        <v>5.4489999999999998</v>
      </c>
      <c r="F35" s="19">
        <f t="shared" si="1"/>
        <v>11660.687879999999</v>
      </c>
      <c r="G35" s="19">
        <f t="shared" si="2"/>
        <v>10548.03</v>
      </c>
      <c r="H35" s="19">
        <f t="shared" si="3"/>
        <v>1112.6578799999988</v>
      </c>
      <c r="I35" s="20">
        <f t="shared" si="4"/>
        <v>745.22</v>
      </c>
      <c r="J35" s="20">
        <v>929.1</v>
      </c>
    </row>
    <row r="36" spans="1:10" ht="15.6" x14ac:dyDescent="0.3">
      <c r="A36" s="15">
        <v>32</v>
      </c>
      <c r="B36" s="77">
        <v>11.5</v>
      </c>
      <c r="C36" s="20">
        <f t="shared" si="0"/>
        <v>962</v>
      </c>
      <c r="D36" s="19">
        <v>172.2</v>
      </c>
      <c r="E36" s="19">
        <v>5.4489999999999998</v>
      </c>
      <c r="F36" s="19">
        <f t="shared" si="1"/>
        <v>11860.975980000001</v>
      </c>
      <c r="G36" s="19">
        <f t="shared" si="2"/>
        <v>10548.03</v>
      </c>
      <c r="H36" s="19">
        <f t="shared" si="3"/>
        <v>1312.9459800000004</v>
      </c>
      <c r="I36" s="20">
        <f t="shared" si="4"/>
        <v>745.02</v>
      </c>
      <c r="J36" s="20">
        <v>962</v>
      </c>
    </row>
    <row r="37" spans="1:10" ht="15.6" x14ac:dyDescent="0.3">
      <c r="A37" s="15">
        <v>33</v>
      </c>
      <c r="B37" s="77">
        <v>11.5</v>
      </c>
      <c r="C37" s="20">
        <f t="shared" si="0"/>
        <v>1350</v>
      </c>
      <c r="D37" s="19">
        <v>168.7</v>
      </c>
      <c r="E37" s="19">
        <v>5.4489999999999998</v>
      </c>
      <c r="F37" s="19">
        <f t="shared" si="1"/>
        <v>14187.58548</v>
      </c>
      <c r="G37" s="19">
        <f t="shared" si="2"/>
        <v>10548.03</v>
      </c>
      <c r="H37" s="19">
        <f t="shared" si="3"/>
        <v>3639.5554799999991</v>
      </c>
      <c r="I37" s="20">
        <f t="shared" si="4"/>
        <v>748.52</v>
      </c>
      <c r="J37" s="20">
        <v>1350</v>
      </c>
    </row>
    <row r="38" spans="1:10" ht="15.6" x14ac:dyDescent="0.3">
      <c r="A38" s="15">
        <v>34</v>
      </c>
      <c r="B38" s="77">
        <v>11.5</v>
      </c>
      <c r="C38" s="20">
        <f t="shared" si="0"/>
        <v>1350</v>
      </c>
      <c r="D38" s="19">
        <v>165.2</v>
      </c>
      <c r="E38" s="19">
        <v>5.4489999999999998</v>
      </c>
      <c r="F38" s="19">
        <f t="shared" si="1"/>
        <v>14166.40698</v>
      </c>
      <c r="G38" s="19">
        <f t="shared" si="2"/>
        <v>10548.03</v>
      </c>
      <c r="H38" s="19">
        <f t="shared" si="3"/>
        <v>3618.3769799999991</v>
      </c>
      <c r="I38" s="20">
        <f t="shared" si="4"/>
        <v>752.02</v>
      </c>
      <c r="J38" s="20">
        <v>1350</v>
      </c>
    </row>
    <row r="39" spans="1:10" ht="15.6" x14ac:dyDescent="0.3">
      <c r="A39" s="15">
        <v>35</v>
      </c>
      <c r="B39" s="77">
        <v>11.5</v>
      </c>
      <c r="C39" s="20">
        <f t="shared" si="0"/>
        <v>1503.5</v>
      </c>
      <c r="D39" s="19">
        <v>166.8</v>
      </c>
      <c r="E39" s="19">
        <v>5.4489999999999998</v>
      </c>
      <c r="F39" s="19">
        <f t="shared" si="1"/>
        <v>15104.917080000001</v>
      </c>
      <c r="G39" s="19">
        <f t="shared" si="2"/>
        <v>10548.03</v>
      </c>
      <c r="H39" s="19">
        <f t="shared" si="3"/>
        <v>4556.8870800000004</v>
      </c>
      <c r="I39" s="20">
        <f t="shared" si="4"/>
        <v>750.42000000000007</v>
      </c>
      <c r="J39" s="20">
        <v>1503.5</v>
      </c>
    </row>
    <row r="40" spans="1:10" ht="15.6" x14ac:dyDescent="0.3">
      <c r="A40" s="15">
        <v>36</v>
      </c>
      <c r="B40" s="77">
        <v>11.5</v>
      </c>
      <c r="C40" s="20">
        <f t="shared" si="0"/>
        <v>1503.5</v>
      </c>
      <c r="D40" s="19">
        <v>168.3</v>
      </c>
      <c r="E40" s="19">
        <v>5.4489999999999998</v>
      </c>
      <c r="F40" s="19">
        <f t="shared" si="1"/>
        <v>15113.993580000002</v>
      </c>
      <c r="G40" s="19">
        <f t="shared" si="2"/>
        <v>10548.03</v>
      </c>
      <c r="H40" s="19">
        <f t="shared" si="3"/>
        <v>4565.9635800000015</v>
      </c>
      <c r="I40" s="20">
        <f t="shared" si="4"/>
        <v>748.92000000000007</v>
      </c>
      <c r="J40" s="20">
        <v>1503.5</v>
      </c>
    </row>
    <row r="41" spans="1:10" ht="15.6" x14ac:dyDescent="0.3">
      <c r="A41" s="15">
        <v>37</v>
      </c>
      <c r="B41" s="77">
        <v>11.5</v>
      </c>
      <c r="C41" s="20">
        <f t="shared" si="0"/>
        <v>1503.5</v>
      </c>
      <c r="D41" s="19">
        <v>165.5</v>
      </c>
      <c r="E41" s="19">
        <v>5.4489999999999998</v>
      </c>
      <c r="F41" s="19">
        <f t="shared" si="1"/>
        <v>15097.050780000001</v>
      </c>
      <c r="G41" s="19">
        <f t="shared" si="2"/>
        <v>10548.03</v>
      </c>
      <c r="H41" s="19">
        <f t="shared" si="3"/>
        <v>4549.0207800000007</v>
      </c>
      <c r="I41" s="20">
        <f t="shared" si="4"/>
        <v>751.72</v>
      </c>
      <c r="J41" s="20">
        <v>1503.5</v>
      </c>
    </row>
    <row r="42" spans="1:10" ht="15.6" x14ac:dyDescent="0.3">
      <c r="A42" s="15">
        <v>38</v>
      </c>
      <c r="B42" s="77">
        <v>11.5</v>
      </c>
      <c r="C42" s="20">
        <f t="shared" si="0"/>
        <v>1503.5</v>
      </c>
      <c r="D42" s="19">
        <v>162.80000000000001</v>
      </c>
      <c r="E42" s="19">
        <v>5.4489999999999998</v>
      </c>
      <c r="F42" s="19">
        <f t="shared" si="1"/>
        <v>15080.713080000001</v>
      </c>
      <c r="G42" s="19">
        <f t="shared" si="2"/>
        <v>10548.03</v>
      </c>
      <c r="H42" s="19">
        <f t="shared" si="3"/>
        <v>4532.6830800000007</v>
      </c>
      <c r="I42" s="20">
        <f t="shared" si="4"/>
        <v>754.42000000000007</v>
      </c>
      <c r="J42" s="20">
        <v>1503.5</v>
      </c>
    </row>
    <row r="43" spans="1:10" ht="15.6" x14ac:dyDescent="0.3">
      <c r="A43" s="15">
        <v>39</v>
      </c>
      <c r="B43" s="77">
        <v>11.5</v>
      </c>
      <c r="C43" s="20">
        <f t="shared" si="0"/>
        <v>1266</v>
      </c>
      <c r="D43" s="19">
        <v>160.19999999999999</v>
      </c>
      <c r="E43" s="19">
        <v>5.4489999999999998</v>
      </c>
      <c r="F43" s="19">
        <f t="shared" si="1"/>
        <v>13627.867979999999</v>
      </c>
      <c r="G43" s="19">
        <f t="shared" si="2"/>
        <v>10548.03</v>
      </c>
      <c r="H43" s="19">
        <f t="shared" si="3"/>
        <v>3079.8379799999984</v>
      </c>
      <c r="I43" s="20">
        <f t="shared" si="4"/>
        <v>757.02</v>
      </c>
      <c r="J43" s="20">
        <v>1266</v>
      </c>
    </row>
    <row r="44" spans="1:10" ht="15.6" x14ac:dyDescent="0.3">
      <c r="A44" s="15">
        <v>40</v>
      </c>
      <c r="B44" s="77">
        <v>11.5</v>
      </c>
      <c r="C44" s="20">
        <f t="shared" si="0"/>
        <v>1503.5</v>
      </c>
      <c r="D44" s="19">
        <v>157.5</v>
      </c>
      <c r="E44" s="19">
        <v>5.4489999999999998</v>
      </c>
      <c r="F44" s="19">
        <f t="shared" si="1"/>
        <v>15048.64278</v>
      </c>
      <c r="G44" s="19">
        <f t="shared" si="2"/>
        <v>10548.03</v>
      </c>
      <c r="H44" s="19">
        <f t="shared" si="3"/>
        <v>4500.6127799999995</v>
      </c>
      <c r="I44" s="20">
        <f t="shared" si="4"/>
        <v>759.72</v>
      </c>
      <c r="J44" s="20">
        <v>1503.5</v>
      </c>
    </row>
    <row r="45" spans="1:10" ht="15.6" x14ac:dyDescent="0.3">
      <c r="A45" s="15">
        <v>41</v>
      </c>
      <c r="B45" s="77">
        <v>11.5</v>
      </c>
      <c r="C45" s="20">
        <f t="shared" si="0"/>
        <v>1266</v>
      </c>
      <c r="D45" s="19">
        <v>158.19999999999999</v>
      </c>
      <c r="E45" s="19">
        <v>5.4489999999999998</v>
      </c>
      <c r="F45" s="19">
        <f t="shared" si="1"/>
        <v>13615.765980000002</v>
      </c>
      <c r="G45" s="19">
        <f t="shared" si="2"/>
        <v>10548.03</v>
      </c>
      <c r="H45" s="19">
        <f t="shared" si="3"/>
        <v>3067.7359800000013</v>
      </c>
      <c r="I45" s="20">
        <f t="shared" si="4"/>
        <v>759.02</v>
      </c>
      <c r="J45" s="20">
        <v>1266</v>
      </c>
    </row>
    <row r="46" spans="1:10" ht="15.6" x14ac:dyDescent="0.3">
      <c r="A46" s="15">
        <v>42</v>
      </c>
      <c r="B46" s="77">
        <v>11.5</v>
      </c>
      <c r="C46" s="20">
        <f t="shared" si="0"/>
        <v>1266</v>
      </c>
      <c r="D46" s="19">
        <v>159</v>
      </c>
      <c r="E46" s="19">
        <v>5.4489999999999998</v>
      </c>
      <c r="F46" s="19">
        <f t="shared" si="1"/>
        <v>13620.60678</v>
      </c>
      <c r="G46" s="19">
        <f t="shared" si="2"/>
        <v>10548.03</v>
      </c>
      <c r="H46" s="19">
        <f t="shared" si="3"/>
        <v>3072.5767799999994</v>
      </c>
      <c r="I46" s="20">
        <f t="shared" si="4"/>
        <v>758.22</v>
      </c>
      <c r="J46" s="20">
        <v>1266</v>
      </c>
    </row>
    <row r="47" spans="1:10" ht="15.6" x14ac:dyDescent="0.3">
      <c r="A47" s="15">
        <v>43</v>
      </c>
      <c r="B47" s="77">
        <v>11.5</v>
      </c>
      <c r="C47" s="20">
        <f t="shared" si="0"/>
        <v>1170</v>
      </c>
      <c r="D47" s="19">
        <v>156.1</v>
      </c>
      <c r="E47" s="19">
        <v>5.4489999999999998</v>
      </c>
      <c r="F47" s="19">
        <f t="shared" si="1"/>
        <v>13022.16288</v>
      </c>
      <c r="G47" s="19">
        <f t="shared" si="2"/>
        <v>10548.03</v>
      </c>
      <c r="H47" s="19">
        <f t="shared" si="3"/>
        <v>2474.1328799999992</v>
      </c>
      <c r="I47" s="20">
        <f t="shared" si="4"/>
        <v>761.12</v>
      </c>
      <c r="J47" s="20">
        <v>1170</v>
      </c>
    </row>
    <row r="48" spans="1:10" ht="15.6" x14ac:dyDescent="0.3">
      <c r="A48" s="15">
        <v>44</v>
      </c>
      <c r="B48" s="77">
        <v>11.5</v>
      </c>
      <c r="C48" s="20">
        <f t="shared" si="0"/>
        <v>1170</v>
      </c>
      <c r="D48" s="19">
        <v>153.30000000000001</v>
      </c>
      <c r="E48" s="19">
        <v>5.4489999999999998</v>
      </c>
      <c r="F48" s="19">
        <f t="shared" si="1"/>
        <v>13005.220079999999</v>
      </c>
      <c r="G48" s="19">
        <f t="shared" si="2"/>
        <v>10548.03</v>
      </c>
      <c r="H48" s="19">
        <f t="shared" si="3"/>
        <v>2457.1900799999985</v>
      </c>
      <c r="I48" s="20">
        <f t="shared" si="4"/>
        <v>763.92000000000007</v>
      </c>
      <c r="J48" s="20">
        <v>1170</v>
      </c>
    </row>
    <row r="49" spans="1:11" ht="15.6" x14ac:dyDescent="0.3">
      <c r="A49" s="15">
        <v>45</v>
      </c>
      <c r="B49" s="77">
        <v>11.5</v>
      </c>
      <c r="C49" s="20">
        <f t="shared" si="0"/>
        <v>1170</v>
      </c>
      <c r="D49" s="19">
        <v>149.80000000000001</v>
      </c>
      <c r="E49" s="19">
        <v>5.4489999999999998</v>
      </c>
      <c r="F49" s="19">
        <f t="shared" si="1"/>
        <v>12984.041579999999</v>
      </c>
      <c r="G49" s="19">
        <f t="shared" si="2"/>
        <v>10548.03</v>
      </c>
      <c r="H49" s="19">
        <f t="shared" si="3"/>
        <v>2436.0115799999985</v>
      </c>
      <c r="I49" s="20">
        <f t="shared" si="4"/>
        <v>767.42000000000007</v>
      </c>
      <c r="J49" s="20">
        <v>1170</v>
      </c>
    </row>
    <row r="50" spans="1:11" ht="15.6" x14ac:dyDescent="0.3">
      <c r="A50" s="15">
        <v>46</v>
      </c>
      <c r="B50" s="77">
        <v>11.5</v>
      </c>
      <c r="C50" s="20">
        <f t="shared" si="0"/>
        <v>1170</v>
      </c>
      <c r="D50" s="19">
        <v>146.19999999999999</v>
      </c>
      <c r="E50" s="19">
        <v>5.4489999999999998</v>
      </c>
      <c r="F50" s="19">
        <f t="shared" si="1"/>
        <v>12962.257980000002</v>
      </c>
      <c r="G50" s="19">
        <f t="shared" si="2"/>
        <v>10548.03</v>
      </c>
      <c r="H50" s="19">
        <f t="shared" si="3"/>
        <v>2414.2279800000015</v>
      </c>
      <c r="I50" s="20">
        <f t="shared" si="4"/>
        <v>771.02</v>
      </c>
      <c r="J50" s="20">
        <v>1170</v>
      </c>
    </row>
    <row r="51" spans="1:11" ht="15.6" x14ac:dyDescent="0.3">
      <c r="A51" s="15">
        <v>47</v>
      </c>
      <c r="B51" s="77">
        <v>11.5</v>
      </c>
      <c r="C51" s="20">
        <f t="shared" si="0"/>
        <v>1024.2</v>
      </c>
      <c r="D51" s="19">
        <v>142</v>
      </c>
      <c r="E51" s="19">
        <v>5.4489999999999998</v>
      </c>
      <c r="F51" s="19">
        <f t="shared" si="1"/>
        <v>12054.607980000001</v>
      </c>
      <c r="G51" s="19">
        <f t="shared" si="2"/>
        <v>10548.03</v>
      </c>
      <c r="H51" s="19">
        <f t="shared" si="3"/>
        <v>1506.57798</v>
      </c>
      <c r="I51" s="20">
        <f t="shared" si="4"/>
        <v>775.22</v>
      </c>
      <c r="J51" s="20">
        <v>1024.2</v>
      </c>
    </row>
    <row r="52" spans="1:11" ht="15.6" x14ac:dyDescent="0.3">
      <c r="A52" s="15">
        <v>48</v>
      </c>
      <c r="B52" s="77">
        <v>11.5</v>
      </c>
      <c r="C52" s="20">
        <f t="shared" si="0"/>
        <v>938</v>
      </c>
      <c r="D52" s="19">
        <v>137.69999999999999</v>
      </c>
      <c r="E52" s="19">
        <v>5.4489999999999998</v>
      </c>
      <c r="F52" s="19">
        <f t="shared" si="1"/>
        <v>11506.992480000001</v>
      </c>
      <c r="G52" s="19">
        <f t="shared" si="2"/>
        <v>10548.03</v>
      </c>
      <c r="H52" s="19">
        <f t="shared" si="3"/>
        <v>958.96248000000014</v>
      </c>
      <c r="I52" s="20">
        <f t="shared" si="4"/>
        <v>779.52</v>
      </c>
      <c r="J52" s="20">
        <v>938</v>
      </c>
    </row>
    <row r="53" spans="1:11" ht="16.2" thickBot="1" x14ac:dyDescent="0.35">
      <c r="A53" s="25" t="s">
        <v>10</v>
      </c>
      <c r="B53" s="26"/>
      <c r="C53" s="26"/>
      <c r="D53" s="26"/>
      <c r="E53" s="27">
        <f>SUM(E5:E52)</f>
        <v>136.22499999999999</v>
      </c>
      <c r="F53" s="28">
        <f>SUM(F5:F52)</f>
        <v>525458.57479999994</v>
      </c>
      <c r="G53" s="29">
        <f>SUM(G5:G52)</f>
        <v>506305.44000000064</v>
      </c>
      <c r="H53" s="30">
        <f>F53-G53</f>
        <v>19153.134799999301</v>
      </c>
      <c r="I53" s="31"/>
      <c r="J53" s="20"/>
    </row>
    <row r="54" spans="1:11" ht="16.2" thickTop="1" x14ac:dyDescent="0.3">
      <c r="A54" s="33"/>
      <c r="B54" s="34"/>
      <c r="C54" s="34"/>
      <c r="D54" s="34"/>
      <c r="E54" s="35"/>
      <c r="F54" s="36"/>
      <c r="G54" s="37"/>
      <c r="H54" s="38"/>
      <c r="I54" s="39"/>
      <c r="J54" s="40"/>
    </row>
    <row r="55" spans="1:11" ht="15.6" x14ac:dyDescent="0.3">
      <c r="A55" s="89" t="s">
        <v>77</v>
      </c>
      <c r="B55" s="90"/>
      <c r="C55" s="90"/>
      <c r="D55" s="90"/>
      <c r="E55" s="90"/>
      <c r="F55" s="90"/>
      <c r="G55" s="90"/>
      <c r="H55" s="90"/>
    </row>
    <row r="56" spans="1:11" ht="15.6" x14ac:dyDescent="0.3">
      <c r="A56" s="1"/>
      <c r="B56" s="75" t="s">
        <v>143</v>
      </c>
      <c r="C56" s="75"/>
      <c r="D56" s="75"/>
      <c r="E56" s="75"/>
      <c r="F56" s="75"/>
      <c r="G56" s="75"/>
      <c r="H56" s="75"/>
    </row>
    <row r="57" spans="1:11" ht="15.6" x14ac:dyDescent="0.3">
      <c r="A57" s="1"/>
      <c r="B57" s="91" t="s">
        <v>128</v>
      </c>
      <c r="C57" s="91"/>
      <c r="D57" s="1" t="s">
        <v>144</v>
      </c>
      <c r="E57" s="2"/>
      <c r="F57" s="2"/>
      <c r="G57" s="2"/>
      <c r="H57" s="1"/>
    </row>
    <row r="58" spans="1:11" ht="15.6" x14ac:dyDescent="0.3">
      <c r="A58" s="1"/>
      <c r="B58" s="45"/>
      <c r="C58" s="1"/>
      <c r="D58" s="1" t="s">
        <v>145</v>
      </c>
      <c r="E58" s="2"/>
      <c r="F58" s="2"/>
      <c r="G58" s="2"/>
      <c r="H58" s="1"/>
    </row>
    <row r="59" spans="1:11" ht="15.6" x14ac:dyDescent="0.3">
      <c r="B59" s="76" t="s">
        <v>141</v>
      </c>
      <c r="C59" s="76"/>
      <c r="D59" s="76"/>
      <c r="E59" s="2"/>
      <c r="F59" s="2"/>
      <c r="G59" s="2"/>
      <c r="H59" s="1"/>
      <c r="J59" s="46"/>
      <c r="K59" s="46"/>
    </row>
    <row r="60" spans="1:11" ht="15.6" x14ac:dyDescent="0.3">
      <c r="B60" s="89"/>
      <c r="C60" s="89"/>
      <c r="D60" s="89"/>
      <c r="E60" s="89"/>
      <c r="F60" s="89"/>
      <c r="G60" s="89"/>
      <c r="H60" s="89"/>
      <c r="I60" s="89"/>
    </row>
  </sheetData>
  <mergeCells count="4">
    <mergeCell ref="A3:B3"/>
    <mergeCell ref="A55:H55"/>
    <mergeCell ref="B57:C57"/>
    <mergeCell ref="B60:I60"/>
  </mergeCells>
  <conditionalFormatting sqref="F5:F52">
    <cfRule type="expression" priority="5" stopIfTrue="1">
      <formula>-1</formula>
    </cfRule>
  </conditionalFormatting>
  <conditionalFormatting sqref="A53:I54">
    <cfRule type="colorScale" priority="6">
      <colorScale>
        <cfvo type="min"/>
        <cfvo type="percent" val="100"/>
        <color rgb="FFFF7128"/>
        <color rgb="FFFFEF9C"/>
      </colorScale>
    </cfRule>
  </conditionalFormatting>
  <conditionalFormatting sqref="E5:E52">
    <cfRule type="expression" priority="2" stopIfTrue="1">
      <formula>-1</formula>
    </cfRule>
  </conditionalFormatting>
  <conditionalFormatting sqref="D5:D52">
    <cfRule type="expression" priority="1" stopIfTrue="1">
      <formula>-1</formula>
    </cfRule>
  </conditionalFormatting>
  <pageMargins left="0.7" right="0.7" top="0.75" bottom="0.75" header="0.3" footer="0.3"/>
  <pageSetup paperSize="9"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N60"/>
  <sheetViews>
    <sheetView topLeftCell="A22" workbookViewId="0">
      <selection activeCell="L35" sqref="L35"/>
    </sheetView>
  </sheetViews>
  <sheetFormatPr defaultRowHeight="14.4" x14ac:dyDescent="0.3"/>
  <cols>
    <col min="2" max="2" width="11.88671875" customWidth="1"/>
    <col min="3" max="3" width="12.6640625" customWidth="1"/>
    <col min="4" max="4" width="13.44140625" customWidth="1"/>
    <col min="5" max="5" width="13.33203125" customWidth="1"/>
    <col min="6" max="6" width="15" style="50" customWidth="1"/>
    <col min="7" max="7" width="13.44140625" style="50" customWidth="1"/>
    <col min="8" max="8" width="15" style="50" customWidth="1"/>
    <col min="9" max="9" width="13.5546875" customWidth="1"/>
    <col min="10" max="10" width="12.88671875" customWidth="1"/>
    <col min="258" max="258" width="11.88671875" customWidth="1"/>
    <col min="259" max="259" width="12.6640625" customWidth="1"/>
    <col min="260" max="260" width="13.44140625" customWidth="1"/>
    <col min="261" max="261" width="13.33203125" customWidth="1"/>
    <col min="262" max="262" width="15" customWidth="1"/>
    <col min="263" max="263" width="13.44140625" customWidth="1"/>
    <col min="264" max="264" width="15" customWidth="1"/>
    <col min="265" max="265" width="13.5546875" customWidth="1"/>
    <col min="266" max="266" width="12.88671875" customWidth="1"/>
    <col min="514" max="514" width="11.88671875" customWidth="1"/>
    <col min="515" max="515" width="12.6640625" customWidth="1"/>
    <col min="516" max="516" width="13.44140625" customWidth="1"/>
    <col min="517" max="517" width="13.33203125" customWidth="1"/>
    <col min="518" max="518" width="15" customWidth="1"/>
    <col min="519" max="519" width="13.44140625" customWidth="1"/>
    <col min="520" max="520" width="15" customWidth="1"/>
    <col min="521" max="521" width="13.5546875" customWidth="1"/>
    <col min="522" max="522" width="12.88671875" customWidth="1"/>
    <col min="770" max="770" width="11.88671875" customWidth="1"/>
    <col min="771" max="771" width="12.6640625" customWidth="1"/>
    <col min="772" max="772" width="13.44140625" customWidth="1"/>
    <col min="773" max="773" width="13.33203125" customWidth="1"/>
    <col min="774" max="774" width="15" customWidth="1"/>
    <col min="775" max="775" width="13.44140625" customWidth="1"/>
    <col min="776" max="776" width="15" customWidth="1"/>
    <col min="777" max="777" width="13.5546875" customWidth="1"/>
    <col min="778" max="778" width="12.88671875" customWidth="1"/>
    <col min="1026" max="1026" width="11.88671875" customWidth="1"/>
    <col min="1027" max="1027" width="12.6640625" customWidth="1"/>
    <col min="1028" max="1028" width="13.44140625" customWidth="1"/>
    <col min="1029" max="1029" width="13.33203125" customWidth="1"/>
    <col min="1030" max="1030" width="15" customWidth="1"/>
    <col min="1031" max="1031" width="13.44140625" customWidth="1"/>
    <col min="1032" max="1032" width="15" customWidth="1"/>
    <col min="1033" max="1033" width="13.5546875" customWidth="1"/>
    <col min="1034" max="1034" width="12.88671875" customWidth="1"/>
    <col min="1282" max="1282" width="11.88671875" customWidth="1"/>
    <col min="1283" max="1283" width="12.6640625" customWidth="1"/>
    <col min="1284" max="1284" width="13.44140625" customWidth="1"/>
    <col min="1285" max="1285" width="13.33203125" customWidth="1"/>
    <col min="1286" max="1286" width="15" customWidth="1"/>
    <col min="1287" max="1287" width="13.44140625" customWidth="1"/>
    <col min="1288" max="1288" width="15" customWidth="1"/>
    <col min="1289" max="1289" width="13.5546875" customWidth="1"/>
    <col min="1290" max="1290" width="12.88671875" customWidth="1"/>
    <col min="1538" max="1538" width="11.88671875" customWidth="1"/>
    <col min="1539" max="1539" width="12.6640625" customWidth="1"/>
    <col min="1540" max="1540" width="13.44140625" customWidth="1"/>
    <col min="1541" max="1541" width="13.33203125" customWidth="1"/>
    <col min="1542" max="1542" width="15" customWidth="1"/>
    <col min="1543" max="1543" width="13.44140625" customWidth="1"/>
    <col min="1544" max="1544" width="15" customWidth="1"/>
    <col min="1545" max="1545" width="13.5546875" customWidth="1"/>
    <col min="1546" max="1546" width="12.88671875" customWidth="1"/>
    <col min="1794" max="1794" width="11.88671875" customWidth="1"/>
    <col min="1795" max="1795" width="12.6640625" customWidth="1"/>
    <col min="1796" max="1796" width="13.44140625" customWidth="1"/>
    <col min="1797" max="1797" width="13.33203125" customWidth="1"/>
    <col min="1798" max="1798" width="15" customWidth="1"/>
    <col min="1799" max="1799" width="13.44140625" customWidth="1"/>
    <col min="1800" max="1800" width="15" customWidth="1"/>
    <col min="1801" max="1801" width="13.5546875" customWidth="1"/>
    <col min="1802" max="1802" width="12.88671875" customWidth="1"/>
    <col min="2050" max="2050" width="11.88671875" customWidth="1"/>
    <col min="2051" max="2051" width="12.6640625" customWidth="1"/>
    <col min="2052" max="2052" width="13.44140625" customWidth="1"/>
    <col min="2053" max="2053" width="13.33203125" customWidth="1"/>
    <col min="2054" max="2054" width="15" customWidth="1"/>
    <col min="2055" max="2055" width="13.44140625" customWidth="1"/>
    <col min="2056" max="2056" width="15" customWidth="1"/>
    <col min="2057" max="2057" width="13.5546875" customWidth="1"/>
    <col min="2058" max="2058" width="12.88671875" customWidth="1"/>
    <col min="2306" max="2306" width="11.88671875" customWidth="1"/>
    <col min="2307" max="2307" width="12.6640625" customWidth="1"/>
    <col min="2308" max="2308" width="13.44140625" customWidth="1"/>
    <col min="2309" max="2309" width="13.33203125" customWidth="1"/>
    <col min="2310" max="2310" width="15" customWidth="1"/>
    <col min="2311" max="2311" width="13.44140625" customWidth="1"/>
    <col min="2312" max="2312" width="15" customWidth="1"/>
    <col min="2313" max="2313" width="13.5546875" customWidth="1"/>
    <col min="2314" max="2314" width="12.88671875" customWidth="1"/>
    <col min="2562" max="2562" width="11.88671875" customWidth="1"/>
    <col min="2563" max="2563" width="12.6640625" customWidth="1"/>
    <col min="2564" max="2564" width="13.44140625" customWidth="1"/>
    <col min="2565" max="2565" width="13.33203125" customWidth="1"/>
    <col min="2566" max="2566" width="15" customWidth="1"/>
    <col min="2567" max="2567" width="13.44140625" customWidth="1"/>
    <col min="2568" max="2568" width="15" customWidth="1"/>
    <col min="2569" max="2569" width="13.5546875" customWidth="1"/>
    <col min="2570" max="2570" width="12.88671875" customWidth="1"/>
    <col min="2818" max="2818" width="11.88671875" customWidth="1"/>
    <col min="2819" max="2819" width="12.6640625" customWidth="1"/>
    <col min="2820" max="2820" width="13.44140625" customWidth="1"/>
    <col min="2821" max="2821" width="13.33203125" customWidth="1"/>
    <col min="2822" max="2822" width="15" customWidth="1"/>
    <col min="2823" max="2823" width="13.44140625" customWidth="1"/>
    <col min="2824" max="2824" width="15" customWidth="1"/>
    <col min="2825" max="2825" width="13.5546875" customWidth="1"/>
    <col min="2826" max="2826" width="12.88671875" customWidth="1"/>
    <col min="3074" max="3074" width="11.88671875" customWidth="1"/>
    <col min="3075" max="3075" width="12.6640625" customWidth="1"/>
    <col min="3076" max="3076" width="13.44140625" customWidth="1"/>
    <col min="3077" max="3077" width="13.33203125" customWidth="1"/>
    <col min="3078" max="3078" width="15" customWidth="1"/>
    <col min="3079" max="3079" width="13.44140625" customWidth="1"/>
    <col min="3080" max="3080" width="15" customWidth="1"/>
    <col min="3081" max="3081" width="13.5546875" customWidth="1"/>
    <col min="3082" max="3082" width="12.88671875" customWidth="1"/>
    <col min="3330" max="3330" width="11.88671875" customWidth="1"/>
    <col min="3331" max="3331" width="12.6640625" customWidth="1"/>
    <col min="3332" max="3332" width="13.44140625" customWidth="1"/>
    <col min="3333" max="3333" width="13.33203125" customWidth="1"/>
    <col min="3334" max="3334" width="15" customWidth="1"/>
    <col min="3335" max="3335" width="13.44140625" customWidth="1"/>
    <col min="3336" max="3336" width="15" customWidth="1"/>
    <col min="3337" max="3337" width="13.5546875" customWidth="1"/>
    <col min="3338" max="3338" width="12.88671875" customWidth="1"/>
    <col min="3586" max="3586" width="11.88671875" customWidth="1"/>
    <col min="3587" max="3587" width="12.6640625" customWidth="1"/>
    <col min="3588" max="3588" width="13.44140625" customWidth="1"/>
    <col min="3589" max="3589" width="13.33203125" customWidth="1"/>
    <col min="3590" max="3590" width="15" customWidth="1"/>
    <col min="3591" max="3591" width="13.44140625" customWidth="1"/>
    <col min="3592" max="3592" width="15" customWidth="1"/>
    <col min="3593" max="3593" width="13.5546875" customWidth="1"/>
    <col min="3594" max="3594" width="12.88671875" customWidth="1"/>
    <col min="3842" max="3842" width="11.88671875" customWidth="1"/>
    <col min="3843" max="3843" width="12.6640625" customWidth="1"/>
    <col min="3844" max="3844" width="13.44140625" customWidth="1"/>
    <col min="3845" max="3845" width="13.33203125" customWidth="1"/>
    <col min="3846" max="3846" width="15" customWidth="1"/>
    <col min="3847" max="3847" width="13.44140625" customWidth="1"/>
    <col min="3848" max="3848" width="15" customWidth="1"/>
    <col min="3849" max="3849" width="13.5546875" customWidth="1"/>
    <col min="3850" max="3850" width="12.88671875" customWidth="1"/>
    <col min="4098" max="4098" width="11.88671875" customWidth="1"/>
    <col min="4099" max="4099" width="12.6640625" customWidth="1"/>
    <col min="4100" max="4100" width="13.44140625" customWidth="1"/>
    <col min="4101" max="4101" width="13.33203125" customWidth="1"/>
    <col min="4102" max="4102" width="15" customWidth="1"/>
    <col min="4103" max="4103" width="13.44140625" customWidth="1"/>
    <col min="4104" max="4104" width="15" customWidth="1"/>
    <col min="4105" max="4105" width="13.5546875" customWidth="1"/>
    <col min="4106" max="4106" width="12.88671875" customWidth="1"/>
    <col min="4354" max="4354" width="11.88671875" customWidth="1"/>
    <col min="4355" max="4355" width="12.6640625" customWidth="1"/>
    <col min="4356" max="4356" width="13.44140625" customWidth="1"/>
    <col min="4357" max="4357" width="13.33203125" customWidth="1"/>
    <col min="4358" max="4358" width="15" customWidth="1"/>
    <col min="4359" max="4359" width="13.44140625" customWidth="1"/>
    <col min="4360" max="4360" width="15" customWidth="1"/>
    <col min="4361" max="4361" width="13.5546875" customWidth="1"/>
    <col min="4362" max="4362" width="12.88671875" customWidth="1"/>
    <col min="4610" max="4610" width="11.88671875" customWidth="1"/>
    <col min="4611" max="4611" width="12.6640625" customWidth="1"/>
    <col min="4612" max="4612" width="13.44140625" customWidth="1"/>
    <col min="4613" max="4613" width="13.33203125" customWidth="1"/>
    <col min="4614" max="4614" width="15" customWidth="1"/>
    <col min="4615" max="4615" width="13.44140625" customWidth="1"/>
    <col min="4616" max="4616" width="15" customWidth="1"/>
    <col min="4617" max="4617" width="13.5546875" customWidth="1"/>
    <col min="4618" max="4618" width="12.88671875" customWidth="1"/>
    <col min="4866" max="4866" width="11.88671875" customWidth="1"/>
    <col min="4867" max="4867" width="12.6640625" customWidth="1"/>
    <col min="4868" max="4868" width="13.44140625" customWidth="1"/>
    <col min="4869" max="4869" width="13.33203125" customWidth="1"/>
    <col min="4870" max="4870" width="15" customWidth="1"/>
    <col min="4871" max="4871" width="13.44140625" customWidth="1"/>
    <col min="4872" max="4872" width="15" customWidth="1"/>
    <col min="4873" max="4873" width="13.5546875" customWidth="1"/>
    <col min="4874" max="4874" width="12.88671875" customWidth="1"/>
    <col min="5122" max="5122" width="11.88671875" customWidth="1"/>
    <col min="5123" max="5123" width="12.6640625" customWidth="1"/>
    <col min="5124" max="5124" width="13.44140625" customWidth="1"/>
    <col min="5125" max="5125" width="13.33203125" customWidth="1"/>
    <col min="5126" max="5126" width="15" customWidth="1"/>
    <col min="5127" max="5127" width="13.44140625" customWidth="1"/>
    <col min="5128" max="5128" width="15" customWidth="1"/>
    <col min="5129" max="5129" width="13.5546875" customWidth="1"/>
    <col min="5130" max="5130" width="12.88671875" customWidth="1"/>
    <col min="5378" max="5378" width="11.88671875" customWidth="1"/>
    <col min="5379" max="5379" width="12.6640625" customWidth="1"/>
    <col min="5380" max="5380" width="13.44140625" customWidth="1"/>
    <col min="5381" max="5381" width="13.33203125" customWidth="1"/>
    <col min="5382" max="5382" width="15" customWidth="1"/>
    <col min="5383" max="5383" width="13.44140625" customWidth="1"/>
    <col min="5384" max="5384" width="15" customWidth="1"/>
    <col min="5385" max="5385" width="13.5546875" customWidth="1"/>
    <col min="5386" max="5386" width="12.88671875" customWidth="1"/>
    <col min="5634" max="5634" width="11.88671875" customWidth="1"/>
    <col min="5635" max="5635" width="12.6640625" customWidth="1"/>
    <col min="5636" max="5636" width="13.44140625" customWidth="1"/>
    <col min="5637" max="5637" width="13.33203125" customWidth="1"/>
    <col min="5638" max="5638" width="15" customWidth="1"/>
    <col min="5639" max="5639" width="13.44140625" customWidth="1"/>
    <col min="5640" max="5640" width="15" customWidth="1"/>
    <col min="5641" max="5641" width="13.5546875" customWidth="1"/>
    <col min="5642" max="5642" width="12.88671875" customWidth="1"/>
    <col min="5890" max="5890" width="11.88671875" customWidth="1"/>
    <col min="5891" max="5891" width="12.6640625" customWidth="1"/>
    <col min="5892" max="5892" width="13.44140625" customWidth="1"/>
    <col min="5893" max="5893" width="13.33203125" customWidth="1"/>
    <col min="5894" max="5894" width="15" customWidth="1"/>
    <col min="5895" max="5895" width="13.44140625" customWidth="1"/>
    <col min="5896" max="5896" width="15" customWidth="1"/>
    <col min="5897" max="5897" width="13.5546875" customWidth="1"/>
    <col min="5898" max="5898" width="12.88671875" customWidth="1"/>
    <col min="6146" max="6146" width="11.88671875" customWidth="1"/>
    <col min="6147" max="6147" width="12.6640625" customWidth="1"/>
    <col min="6148" max="6148" width="13.44140625" customWidth="1"/>
    <col min="6149" max="6149" width="13.33203125" customWidth="1"/>
    <col min="6150" max="6150" width="15" customWidth="1"/>
    <col min="6151" max="6151" width="13.44140625" customWidth="1"/>
    <col min="6152" max="6152" width="15" customWidth="1"/>
    <col min="6153" max="6153" width="13.5546875" customWidth="1"/>
    <col min="6154" max="6154" width="12.88671875" customWidth="1"/>
    <col min="6402" max="6402" width="11.88671875" customWidth="1"/>
    <col min="6403" max="6403" width="12.6640625" customWidth="1"/>
    <col min="6404" max="6404" width="13.44140625" customWidth="1"/>
    <col min="6405" max="6405" width="13.33203125" customWidth="1"/>
    <col min="6406" max="6406" width="15" customWidth="1"/>
    <col min="6407" max="6407" width="13.44140625" customWidth="1"/>
    <col min="6408" max="6408" width="15" customWidth="1"/>
    <col min="6409" max="6409" width="13.5546875" customWidth="1"/>
    <col min="6410" max="6410" width="12.88671875" customWidth="1"/>
    <col min="6658" max="6658" width="11.88671875" customWidth="1"/>
    <col min="6659" max="6659" width="12.6640625" customWidth="1"/>
    <col min="6660" max="6660" width="13.44140625" customWidth="1"/>
    <col min="6661" max="6661" width="13.33203125" customWidth="1"/>
    <col min="6662" max="6662" width="15" customWidth="1"/>
    <col min="6663" max="6663" width="13.44140625" customWidth="1"/>
    <col min="6664" max="6664" width="15" customWidth="1"/>
    <col min="6665" max="6665" width="13.5546875" customWidth="1"/>
    <col min="6666" max="6666" width="12.88671875" customWidth="1"/>
    <col min="6914" max="6914" width="11.88671875" customWidth="1"/>
    <col min="6915" max="6915" width="12.6640625" customWidth="1"/>
    <col min="6916" max="6916" width="13.44140625" customWidth="1"/>
    <col min="6917" max="6917" width="13.33203125" customWidth="1"/>
    <col min="6918" max="6918" width="15" customWidth="1"/>
    <col min="6919" max="6919" width="13.44140625" customWidth="1"/>
    <col min="6920" max="6920" width="15" customWidth="1"/>
    <col min="6921" max="6921" width="13.5546875" customWidth="1"/>
    <col min="6922" max="6922" width="12.88671875" customWidth="1"/>
    <col min="7170" max="7170" width="11.88671875" customWidth="1"/>
    <col min="7171" max="7171" width="12.6640625" customWidth="1"/>
    <col min="7172" max="7172" width="13.44140625" customWidth="1"/>
    <col min="7173" max="7173" width="13.33203125" customWidth="1"/>
    <col min="7174" max="7174" width="15" customWidth="1"/>
    <col min="7175" max="7175" width="13.44140625" customWidth="1"/>
    <col min="7176" max="7176" width="15" customWidth="1"/>
    <col min="7177" max="7177" width="13.5546875" customWidth="1"/>
    <col min="7178" max="7178" width="12.88671875" customWidth="1"/>
    <col min="7426" max="7426" width="11.88671875" customWidth="1"/>
    <col min="7427" max="7427" width="12.6640625" customWidth="1"/>
    <col min="7428" max="7428" width="13.44140625" customWidth="1"/>
    <col min="7429" max="7429" width="13.33203125" customWidth="1"/>
    <col min="7430" max="7430" width="15" customWidth="1"/>
    <col min="7431" max="7431" width="13.44140625" customWidth="1"/>
    <col min="7432" max="7432" width="15" customWidth="1"/>
    <col min="7433" max="7433" width="13.5546875" customWidth="1"/>
    <col min="7434" max="7434" width="12.88671875" customWidth="1"/>
    <col min="7682" max="7682" width="11.88671875" customWidth="1"/>
    <col min="7683" max="7683" width="12.6640625" customWidth="1"/>
    <col min="7684" max="7684" width="13.44140625" customWidth="1"/>
    <col min="7685" max="7685" width="13.33203125" customWidth="1"/>
    <col min="7686" max="7686" width="15" customWidth="1"/>
    <col min="7687" max="7687" width="13.44140625" customWidth="1"/>
    <col min="7688" max="7688" width="15" customWidth="1"/>
    <col min="7689" max="7689" width="13.5546875" customWidth="1"/>
    <col min="7690" max="7690" width="12.88671875" customWidth="1"/>
    <col min="7938" max="7938" width="11.88671875" customWidth="1"/>
    <col min="7939" max="7939" width="12.6640625" customWidth="1"/>
    <col min="7940" max="7940" width="13.44140625" customWidth="1"/>
    <col min="7941" max="7941" width="13.33203125" customWidth="1"/>
    <col min="7942" max="7942" width="15" customWidth="1"/>
    <col min="7943" max="7943" width="13.44140625" customWidth="1"/>
    <col min="7944" max="7944" width="15" customWidth="1"/>
    <col min="7945" max="7945" width="13.5546875" customWidth="1"/>
    <col min="7946" max="7946" width="12.88671875" customWidth="1"/>
    <col min="8194" max="8194" width="11.88671875" customWidth="1"/>
    <col min="8195" max="8195" width="12.6640625" customWidth="1"/>
    <col min="8196" max="8196" width="13.44140625" customWidth="1"/>
    <col min="8197" max="8197" width="13.33203125" customWidth="1"/>
    <col min="8198" max="8198" width="15" customWidth="1"/>
    <col min="8199" max="8199" width="13.44140625" customWidth="1"/>
    <col min="8200" max="8200" width="15" customWidth="1"/>
    <col min="8201" max="8201" width="13.5546875" customWidth="1"/>
    <col min="8202" max="8202" width="12.88671875" customWidth="1"/>
    <col min="8450" max="8450" width="11.88671875" customWidth="1"/>
    <col min="8451" max="8451" width="12.6640625" customWidth="1"/>
    <col min="8452" max="8452" width="13.44140625" customWidth="1"/>
    <col min="8453" max="8453" width="13.33203125" customWidth="1"/>
    <col min="8454" max="8454" width="15" customWidth="1"/>
    <col min="8455" max="8455" width="13.44140625" customWidth="1"/>
    <col min="8456" max="8456" width="15" customWidth="1"/>
    <col min="8457" max="8457" width="13.5546875" customWidth="1"/>
    <col min="8458" max="8458" width="12.88671875" customWidth="1"/>
    <col min="8706" max="8706" width="11.88671875" customWidth="1"/>
    <col min="8707" max="8707" width="12.6640625" customWidth="1"/>
    <col min="8708" max="8708" width="13.44140625" customWidth="1"/>
    <col min="8709" max="8709" width="13.33203125" customWidth="1"/>
    <col min="8710" max="8710" width="15" customWidth="1"/>
    <col min="8711" max="8711" width="13.44140625" customWidth="1"/>
    <col min="8712" max="8712" width="15" customWidth="1"/>
    <col min="8713" max="8713" width="13.5546875" customWidth="1"/>
    <col min="8714" max="8714" width="12.88671875" customWidth="1"/>
    <col min="8962" max="8962" width="11.88671875" customWidth="1"/>
    <col min="8963" max="8963" width="12.6640625" customWidth="1"/>
    <col min="8964" max="8964" width="13.44140625" customWidth="1"/>
    <col min="8965" max="8965" width="13.33203125" customWidth="1"/>
    <col min="8966" max="8966" width="15" customWidth="1"/>
    <col min="8967" max="8967" width="13.44140625" customWidth="1"/>
    <col min="8968" max="8968" width="15" customWidth="1"/>
    <col min="8969" max="8969" width="13.5546875" customWidth="1"/>
    <col min="8970" max="8970" width="12.88671875" customWidth="1"/>
    <col min="9218" max="9218" width="11.88671875" customWidth="1"/>
    <col min="9219" max="9219" width="12.6640625" customWidth="1"/>
    <col min="9220" max="9220" width="13.44140625" customWidth="1"/>
    <col min="9221" max="9221" width="13.33203125" customWidth="1"/>
    <col min="9222" max="9222" width="15" customWidth="1"/>
    <col min="9223" max="9223" width="13.44140625" customWidth="1"/>
    <col min="9224" max="9224" width="15" customWidth="1"/>
    <col min="9225" max="9225" width="13.5546875" customWidth="1"/>
    <col min="9226" max="9226" width="12.88671875" customWidth="1"/>
    <col min="9474" max="9474" width="11.88671875" customWidth="1"/>
    <col min="9475" max="9475" width="12.6640625" customWidth="1"/>
    <col min="9476" max="9476" width="13.44140625" customWidth="1"/>
    <col min="9477" max="9477" width="13.33203125" customWidth="1"/>
    <col min="9478" max="9478" width="15" customWidth="1"/>
    <col min="9479" max="9479" width="13.44140625" customWidth="1"/>
    <col min="9480" max="9480" width="15" customWidth="1"/>
    <col min="9481" max="9481" width="13.5546875" customWidth="1"/>
    <col min="9482" max="9482" width="12.88671875" customWidth="1"/>
    <col min="9730" max="9730" width="11.88671875" customWidth="1"/>
    <col min="9731" max="9731" width="12.6640625" customWidth="1"/>
    <col min="9732" max="9732" width="13.44140625" customWidth="1"/>
    <col min="9733" max="9733" width="13.33203125" customWidth="1"/>
    <col min="9734" max="9734" width="15" customWidth="1"/>
    <col min="9735" max="9735" width="13.44140625" customWidth="1"/>
    <col min="9736" max="9736" width="15" customWidth="1"/>
    <col min="9737" max="9737" width="13.5546875" customWidth="1"/>
    <col min="9738" max="9738" width="12.88671875" customWidth="1"/>
    <col min="9986" max="9986" width="11.88671875" customWidth="1"/>
    <col min="9987" max="9987" width="12.6640625" customWidth="1"/>
    <col min="9988" max="9988" width="13.44140625" customWidth="1"/>
    <col min="9989" max="9989" width="13.33203125" customWidth="1"/>
    <col min="9990" max="9990" width="15" customWidth="1"/>
    <col min="9991" max="9991" width="13.44140625" customWidth="1"/>
    <col min="9992" max="9992" width="15" customWidth="1"/>
    <col min="9993" max="9993" width="13.5546875" customWidth="1"/>
    <col min="9994" max="9994" width="12.88671875" customWidth="1"/>
    <col min="10242" max="10242" width="11.88671875" customWidth="1"/>
    <col min="10243" max="10243" width="12.6640625" customWidth="1"/>
    <col min="10244" max="10244" width="13.44140625" customWidth="1"/>
    <col min="10245" max="10245" width="13.33203125" customWidth="1"/>
    <col min="10246" max="10246" width="15" customWidth="1"/>
    <col min="10247" max="10247" width="13.44140625" customWidth="1"/>
    <col min="10248" max="10248" width="15" customWidth="1"/>
    <col min="10249" max="10249" width="13.5546875" customWidth="1"/>
    <col min="10250" max="10250" width="12.88671875" customWidth="1"/>
    <col min="10498" max="10498" width="11.88671875" customWidth="1"/>
    <col min="10499" max="10499" width="12.6640625" customWidth="1"/>
    <col min="10500" max="10500" width="13.44140625" customWidth="1"/>
    <col min="10501" max="10501" width="13.33203125" customWidth="1"/>
    <col min="10502" max="10502" width="15" customWidth="1"/>
    <col min="10503" max="10503" width="13.44140625" customWidth="1"/>
    <col min="10504" max="10504" width="15" customWidth="1"/>
    <col min="10505" max="10505" width="13.5546875" customWidth="1"/>
    <col min="10506" max="10506" width="12.88671875" customWidth="1"/>
    <col min="10754" max="10754" width="11.88671875" customWidth="1"/>
    <col min="10755" max="10755" width="12.6640625" customWidth="1"/>
    <col min="10756" max="10756" width="13.44140625" customWidth="1"/>
    <col min="10757" max="10757" width="13.33203125" customWidth="1"/>
    <col min="10758" max="10758" width="15" customWidth="1"/>
    <col min="10759" max="10759" width="13.44140625" customWidth="1"/>
    <col min="10760" max="10760" width="15" customWidth="1"/>
    <col min="10761" max="10761" width="13.5546875" customWidth="1"/>
    <col min="10762" max="10762" width="12.88671875" customWidth="1"/>
    <col min="11010" max="11010" width="11.88671875" customWidth="1"/>
    <col min="11011" max="11011" width="12.6640625" customWidth="1"/>
    <col min="11012" max="11012" width="13.44140625" customWidth="1"/>
    <col min="11013" max="11013" width="13.33203125" customWidth="1"/>
    <col min="11014" max="11014" width="15" customWidth="1"/>
    <col min="11015" max="11015" width="13.44140625" customWidth="1"/>
    <col min="11016" max="11016" width="15" customWidth="1"/>
    <col min="11017" max="11017" width="13.5546875" customWidth="1"/>
    <col min="11018" max="11018" width="12.88671875" customWidth="1"/>
    <col min="11266" max="11266" width="11.88671875" customWidth="1"/>
    <col min="11267" max="11267" width="12.6640625" customWidth="1"/>
    <col min="11268" max="11268" width="13.44140625" customWidth="1"/>
    <col min="11269" max="11269" width="13.33203125" customWidth="1"/>
    <col min="11270" max="11270" width="15" customWidth="1"/>
    <col min="11271" max="11271" width="13.44140625" customWidth="1"/>
    <col min="11272" max="11272" width="15" customWidth="1"/>
    <col min="11273" max="11273" width="13.5546875" customWidth="1"/>
    <col min="11274" max="11274" width="12.88671875" customWidth="1"/>
    <col min="11522" max="11522" width="11.88671875" customWidth="1"/>
    <col min="11523" max="11523" width="12.6640625" customWidth="1"/>
    <col min="11524" max="11524" width="13.44140625" customWidth="1"/>
    <col min="11525" max="11525" width="13.33203125" customWidth="1"/>
    <col min="11526" max="11526" width="15" customWidth="1"/>
    <col min="11527" max="11527" width="13.44140625" customWidth="1"/>
    <col min="11528" max="11528" width="15" customWidth="1"/>
    <col min="11529" max="11529" width="13.5546875" customWidth="1"/>
    <col min="11530" max="11530" width="12.88671875" customWidth="1"/>
    <col min="11778" max="11778" width="11.88671875" customWidth="1"/>
    <col min="11779" max="11779" width="12.6640625" customWidth="1"/>
    <col min="11780" max="11780" width="13.44140625" customWidth="1"/>
    <col min="11781" max="11781" width="13.33203125" customWidth="1"/>
    <col min="11782" max="11782" width="15" customWidth="1"/>
    <col min="11783" max="11783" width="13.44140625" customWidth="1"/>
    <col min="11784" max="11784" width="15" customWidth="1"/>
    <col min="11785" max="11785" width="13.5546875" customWidth="1"/>
    <col min="11786" max="11786" width="12.88671875" customWidth="1"/>
    <col min="12034" max="12034" width="11.88671875" customWidth="1"/>
    <col min="12035" max="12035" width="12.6640625" customWidth="1"/>
    <col min="12036" max="12036" width="13.44140625" customWidth="1"/>
    <col min="12037" max="12037" width="13.33203125" customWidth="1"/>
    <col min="12038" max="12038" width="15" customWidth="1"/>
    <col min="12039" max="12039" width="13.44140625" customWidth="1"/>
    <col min="12040" max="12040" width="15" customWidth="1"/>
    <col min="12041" max="12041" width="13.5546875" customWidth="1"/>
    <col min="12042" max="12042" width="12.88671875" customWidth="1"/>
    <col min="12290" max="12290" width="11.88671875" customWidth="1"/>
    <col min="12291" max="12291" width="12.6640625" customWidth="1"/>
    <col min="12292" max="12292" width="13.44140625" customWidth="1"/>
    <col min="12293" max="12293" width="13.33203125" customWidth="1"/>
    <col min="12294" max="12294" width="15" customWidth="1"/>
    <col min="12295" max="12295" width="13.44140625" customWidth="1"/>
    <col min="12296" max="12296" width="15" customWidth="1"/>
    <col min="12297" max="12297" width="13.5546875" customWidth="1"/>
    <col min="12298" max="12298" width="12.88671875" customWidth="1"/>
    <col min="12546" max="12546" width="11.88671875" customWidth="1"/>
    <col min="12547" max="12547" width="12.6640625" customWidth="1"/>
    <col min="12548" max="12548" width="13.44140625" customWidth="1"/>
    <col min="12549" max="12549" width="13.33203125" customWidth="1"/>
    <col min="12550" max="12550" width="15" customWidth="1"/>
    <col min="12551" max="12551" width="13.44140625" customWidth="1"/>
    <col min="12552" max="12552" width="15" customWidth="1"/>
    <col min="12553" max="12553" width="13.5546875" customWidth="1"/>
    <col min="12554" max="12554" width="12.88671875" customWidth="1"/>
    <col min="12802" max="12802" width="11.88671875" customWidth="1"/>
    <col min="12803" max="12803" width="12.6640625" customWidth="1"/>
    <col min="12804" max="12804" width="13.44140625" customWidth="1"/>
    <col min="12805" max="12805" width="13.33203125" customWidth="1"/>
    <col min="12806" max="12806" width="15" customWidth="1"/>
    <col min="12807" max="12807" width="13.44140625" customWidth="1"/>
    <col min="12808" max="12808" width="15" customWidth="1"/>
    <col min="12809" max="12809" width="13.5546875" customWidth="1"/>
    <col min="12810" max="12810" width="12.88671875" customWidth="1"/>
    <col min="13058" max="13058" width="11.88671875" customWidth="1"/>
    <col min="13059" max="13059" width="12.6640625" customWidth="1"/>
    <col min="13060" max="13060" width="13.44140625" customWidth="1"/>
    <col min="13061" max="13061" width="13.33203125" customWidth="1"/>
    <col min="13062" max="13062" width="15" customWidth="1"/>
    <col min="13063" max="13063" width="13.44140625" customWidth="1"/>
    <col min="13064" max="13064" width="15" customWidth="1"/>
    <col min="13065" max="13065" width="13.5546875" customWidth="1"/>
    <col min="13066" max="13066" width="12.88671875" customWidth="1"/>
    <col min="13314" max="13314" width="11.88671875" customWidth="1"/>
    <col min="13315" max="13315" width="12.6640625" customWidth="1"/>
    <col min="13316" max="13316" width="13.44140625" customWidth="1"/>
    <col min="13317" max="13317" width="13.33203125" customWidth="1"/>
    <col min="13318" max="13318" width="15" customWidth="1"/>
    <col min="13319" max="13319" width="13.44140625" customWidth="1"/>
    <col min="13320" max="13320" width="15" customWidth="1"/>
    <col min="13321" max="13321" width="13.5546875" customWidth="1"/>
    <col min="13322" max="13322" width="12.88671875" customWidth="1"/>
    <col min="13570" max="13570" width="11.88671875" customWidth="1"/>
    <col min="13571" max="13571" width="12.6640625" customWidth="1"/>
    <col min="13572" max="13572" width="13.44140625" customWidth="1"/>
    <col min="13573" max="13573" width="13.33203125" customWidth="1"/>
    <col min="13574" max="13574" width="15" customWidth="1"/>
    <col min="13575" max="13575" width="13.44140625" customWidth="1"/>
    <col min="13576" max="13576" width="15" customWidth="1"/>
    <col min="13577" max="13577" width="13.5546875" customWidth="1"/>
    <col min="13578" max="13578" width="12.88671875" customWidth="1"/>
    <col min="13826" max="13826" width="11.88671875" customWidth="1"/>
    <col min="13827" max="13827" width="12.6640625" customWidth="1"/>
    <col min="13828" max="13828" width="13.44140625" customWidth="1"/>
    <col min="13829" max="13829" width="13.33203125" customWidth="1"/>
    <col min="13830" max="13830" width="15" customWidth="1"/>
    <col min="13831" max="13831" width="13.44140625" customWidth="1"/>
    <col min="13832" max="13832" width="15" customWidth="1"/>
    <col min="13833" max="13833" width="13.5546875" customWidth="1"/>
    <col min="13834" max="13834" width="12.88671875" customWidth="1"/>
    <col min="14082" max="14082" width="11.88671875" customWidth="1"/>
    <col min="14083" max="14083" width="12.6640625" customWidth="1"/>
    <col min="14084" max="14084" width="13.44140625" customWidth="1"/>
    <col min="14085" max="14085" width="13.33203125" customWidth="1"/>
    <col min="14086" max="14086" width="15" customWidth="1"/>
    <col min="14087" max="14087" width="13.44140625" customWidth="1"/>
    <col min="14088" max="14088" width="15" customWidth="1"/>
    <col min="14089" max="14089" width="13.5546875" customWidth="1"/>
    <col min="14090" max="14090" width="12.88671875" customWidth="1"/>
    <col min="14338" max="14338" width="11.88671875" customWidth="1"/>
    <col min="14339" max="14339" width="12.6640625" customWidth="1"/>
    <col min="14340" max="14340" width="13.44140625" customWidth="1"/>
    <col min="14341" max="14341" width="13.33203125" customWidth="1"/>
    <col min="14342" max="14342" width="15" customWidth="1"/>
    <col min="14343" max="14343" width="13.44140625" customWidth="1"/>
    <col min="14344" max="14344" width="15" customWidth="1"/>
    <col min="14345" max="14345" width="13.5546875" customWidth="1"/>
    <col min="14346" max="14346" width="12.88671875" customWidth="1"/>
    <col min="14594" max="14594" width="11.88671875" customWidth="1"/>
    <col min="14595" max="14595" width="12.6640625" customWidth="1"/>
    <col min="14596" max="14596" width="13.44140625" customWidth="1"/>
    <col min="14597" max="14597" width="13.33203125" customWidth="1"/>
    <col min="14598" max="14598" width="15" customWidth="1"/>
    <col min="14599" max="14599" width="13.44140625" customWidth="1"/>
    <col min="14600" max="14600" width="15" customWidth="1"/>
    <col min="14601" max="14601" width="13.5546875" customWidth="1"/>
    <col min="14602" max="14602" width="12.88671875" customWidth="1"/>
    <col min="14850" max="14850" width="11.88671875" customWidth="1"/>
    <col min="14851" max="14851" width="12.6640625" customWidth="1"/>
    <col min="14852" max="14852" width="13.44140625" customWidth="1"/>
    <col min="14853" max="14853" width="13.33203125" customWidth="1"/>
    <col min="14854" max="14854" width="15" customWidth="1"/>
    <col min="14855" max="14855" width="13.44140625" customWidth="1"/>
    <col min="14856" max="14856" width="15" customWidth="1"/>
    <col min="14857" max="14857" width="13.5546875" customWidth="1"/>
    <col min="14858" max="14858" width="12.88671875" customWidth="1"/>
    <col min="15106" max="15106" width="11.88671875" customWidth="1"/>
    <col min="15107" max="15107" width="12.6640625" customWidth="1"/>
    <col min="15108" max="15108" width="13.44140625" customWidth="1"/>
    <col min="15109" max="15109" width="13.33203125" customWidth="1"/>
    <col min="15110" max="15110" width="15" customWidth="1"/>
    <col min="15111" max="15111" width="13.44140625" customWidth="1"/>
    <col min="15112" max="15112" width="15" customWidth="1"/>
    <col min="15113" max="15113" width="13.5546875" customWidth="1"/>
    <col min="15114" max="15114" width="12.88671875" customWidth="1"/>
    <col min="15362" max="15362" width="11.88671875" customWidth="1"/>
    <col min="15363" max="15363" width="12.6640625" customWidth="1"/>
    <col min="15364" max="15364" width="13.44140625" customWidth="1"/>
    <col min="15365" max="15365" width="13.33203125" customWidth="1"/>
    <col min="15366" max="15366" width="15" customWidth="1"/>
    <col min="15367" max="15367" width="13.44140625" customWidth="1"/>
    <col min="15368" max="15368" width="15" customWidth="1"/>
    <col min="15369" max="15369" width="13.5546875" customWidth="1"/>
    <col min="15370" max="15370" width="12.88671875" customWidth="1"/>
    <col min="15618" max="15618" width="11.88671875" customWidth="1"/>
    <col min="15619" max="15619" width="12.6640625" customWidth="1"/>
    <col min="15620" max="15620" width="13.44140625" customWidth="1"/>
    <col min="15621" max="15621" width="13.33203125" customWidth="1"/>
    <col min="15622" max="15622" width="15" customWidth="1"/>
    <col min="15623" max="15623" width="13.44140625" customWidth="1"/>
    <col min="15624" max="15624" width="15" customWidth="1"/>
    <col min="15625" max="15625" width="13.5546875" customWidth="1"/>
    <col min="15626" max="15626" width="12.88671875" customWidth="1"/>
    <col min="15874" max="15874" width="11.88671875" customWidth="1"/>
    <col min="15875" max="15875" width="12.6640625" customWidth="1"/>
    <col min="15876" max="15876" width="13.44140625" customWidth="1"/>
    <col min="15877" max="15877" width="13.33203125" customWidth="1"/>
    <col min="15878" max="15878" width="15" customWidth="1"/>
    <col min="15879" max="15879" width="13.44140625" customWidth="1"/>
    <col min="15880" max="15880" width="15" customWidth="1"/>
    <col min="15881" max="15881" width="13.5546875" customWidth="1"/>
    <col min="15882" max="15882" width="12.88671875" customWidth="1"/>
    <col min="16130" max="16130" width="11.88671875" customWidth="1"/>
    <col min="16131" max="16131" width="12.6640625" customWidth="1"/>
    <col min="16132" max="16132" width="13.44140625" customWidth="1"/>
    <col min="16133" max="16133" width="13.33203125" customWidth="1"/>
    <col min="16134" max="16134" width="15" customWidth="1"/>
    <col min="16135" max="16135" width="13.44140625" customWidth="1"/>
    <col min="16136" max="16136" width="15" customWidth="1"/>
    <col min="16137" max="16137" width="13.5546875" customWidth="1"/>
    <col min="16138" max="16138" width="12.88671875" customWidth="1"/>
  </cols>
  <sheetData>
    <row r="1" spans="1:14" ht="15.6" x14ac:dyDescent="0.3">
      <c r="A1" s="1"/>
      <c r="B1" s="2"/>
      <c r="C1" s="1"/>
      <c r="D1" s="1"/>
      <c r="E1" s="1"/>
      <c r="F1" s="2"/>
      <c r="G1" s="2"/>
      <c r="H1" s="2"/>
      <c r="I1" s="1"/>
    </row>
    <row r="2" spans="1:14" ht="15.6" x14ac:dyDescent="0.3">
      <c r="A2" s="1" t="s">
        <v>0</v>
      </c>
      <c r="B2" s="3">
        <v>917.22</v>
      </c>
      <c r="C2" s="1"/>
      <c r="D2" s="1"/>
      <c r="E2" s="1"/>
      <c r="F2" s="2"/>
      <c r="G2" s="2"/>
      <c r="H2" s="2"/>
      <c r="I2" s="1"/>
    </row>
    <row r="3" spans="1:14" ht="16.2" thickBot="1" x14ac:dyDescent="0.35">
      <c r="A3" s="88" t="s">
        <v>146</v>
      </c>
      <c r="B3" s="88"/>
      <c r="C3" s="4"/>
      <c r="D3" s="4"/>
      <c r="E3" s="4"/>
      <c r="F3" s="5"/>
      <c r="G3" s="5"/>
      <c r="H3" s="2"/>
      <c r="I3" s="1"/>
    </row>
    <row r="4" spans="1:14" ht="78.599999999999994" thickTop="1" x14ac:dyDescent="0.3">
      <c r="A4" s="6" t="s">
        <v>1</v>
      </c>
      <c r="B4" s="7" t="s">
        <v>2</v>
      </c>
      <c r="C4" s="8" t="s">
        <v>3</v>
      </c>
      <c r="D4" s="9" t="s">
        <v>4</v>
      </c>
      <c r="E4" s="9" t="s">
        <v>5</v>
      </c>
      <c r="F4" s="10" t="s">
        <v>6</v>
      </c>
      <c r="G4" s="10" t="s">
        <v>7</v>
      </c>
      <c r="H4" s="11" t="s">
        <v>8</v>
      </c>
      <c r="I4" s="12" t="s">
        <v>9</v>
      </c>
      <c r="J4" s="13" t="s">
        <v>147</v>
      </c>
      <c r="L4" s="14"/>
      <c r="M4" s="14"/>
      <c r="N4" s="14"/>
    </row>
    <row r="5" spans="1:14" ht="15.6" x14ac:dyDescent="0.3">
      <c r="A5" s="15">
        <v>1</v>
      </c>
      <c r="B5" s="77">
        <v>11.5</v>
      </c>
      <c r="C5" s="20">
        <f>J5-(J5*0)</f>
        <v>954.5</v>
      </c>
      <c r="D5" s="79">
        <v>133.4</v>
      </c>
      <c r="E5" s="80">
        <v>5.4489999999999998</v>
      </c>
      <c r="F5" s="19">
        <f>(E5*($B$2-C5-D5)+B5*(C5+D5))</f>
        <v>11580.814680000001</v>
      </c>
      <c r="G5" s="19">
        <f>B5*$B$2</f>
        <v>10548.03</v>
      </c>
      <c r="H5" s="19">
        <f>F5-G5</f>
        <v>1032.7846800000007</v>
      </c>
      <c r="I5" s="20">
        <f>$B$2-D5</f>
        <v>783.82</v>
      </c>
      <c r="J5" s="20">
        <v>954.5</v>
      </c>
    </row>
    <row r="6" spans="1:14" ht="15.6" x14ac:dyDescent="0.3">
      <c r="A6" s="15">
        <v>2</v>
      </c>
      <c r="B6" s="77">
        <v>11.5</v>
      </c>
      <c r="C6" s="20">
        <f t="shared" ref="C6:C52" si="0">J6-(J6*0)</f>
        <v>950</v>
      </c>
      <c r="D6" s="79">
        <v>131.6</v>
      </c>
      <c r="E6" s="80">
        <v>5.4489999999999998</v>
      </c>
      <c r="F6" s="19">
        <f t="shared" ref="F6:F52" si="1">(E6*($B$2-C6-D6)+B6*(C6+D6))</f>
        <v>11542.693380000001</v>
      </c>
      <c r="G6" s="19">
        <f t="shared" ref="G6:G52" si="2">B6*$B$2</f>
        <v>10548.03</v>
      </c>
      <c r="H6" s="19">
        <f t="shared" ref="H6:H52" si="3">F6-G6</f>
        <v>994.66337999999996</v>
      </c>
      <c r="I6" s="20">
        <f t="shared" ref="I6:I52" si="4">$B$2-D6</f>
        <v>785.62</v>
      </c>
      <c r="J6" s="20">
        <v>950</v>
      </c>
    </row>
    <row r="7" spans="1:14" ht="15.6" x14ac:dyDescent="0.3">
      <c r="A7" s="15">
        <v>3</v>
      </c>
      <c r="B7" s="77">
        <v>11.5</v>
      </c>
      <c r="C7" s="20">
        <f t="shared" si="0"/>
        <v>950</v>
      </c>
      <c r="D7" s="79">
        <v>130.19999999999999</v>
      </c>
      <c r="E7" s="80">
        <v>5.4489999999999998</v>
      </c>
      <c r="F7" s="19">
        <f t="shared" si="1"/>
        <v>11534.221980000002</v>
      </c>
      <c r="G7" s="19">
        <f t="shared" si="2"/>
        <v>10548.03</v>
      </c>
      <c r="H7" s="19">
        <f t="shared" si="3"/>
        <v>986.19198000000142</v>
      </c>
      <c r="I7" s="20">
        <f t="shared" si="4"/>
        <v>787.02</v>
      </c>
      <c r="J7" s="20">
        <v>950</v>
      </c>
    </row>
    <row r="8" spans="1:14" ht="15.6" x14ac:dyDescent="0.3">
      <c r="A8" s="15">
        <v>4</v>
      </c>
      <c r="B8" s="77">
        <v>11.5</v>
      </c>
      <c r="C8" s="20">
        <f t="shared" si="0"/>
        <v>940.1</v>
      </c>
      <c r="D8" s="79">
        <v>128.69999999999999</v>
      </c>
      <c r="E8" s="80">
        <v>5.4489999999999998</v>
      </c>
      <c r="F8" s="19">
        <f t="shared" si="1"/>
        <v>11465.24058</v>
      </c>
      <c r="G8" s="19">
        <f t="shared" si="2"/>
        <v>10548.03</v>
      </c>
      <c r="H8" s="19">
        <f t="shared" si="3"/>
        <v>917.21057999999903</v>
      </c>
      <c r="I8" s="20">
        <f t="shared" si="4"/>
        <v>788.52</v>
      </c>
      <c r="J8" s="20">
        <v>940.1</v>
      </c>
    </row>
    <row r="9" spans="1:14" ht="15.6" x14ac:dyDescent="0.3">
      <c r="A9" s="15">
        <v>5</v>
      </c>
      <c r="B9" s="77">
        <v>11.5</v>
      </c>
      <c r="C9" s="20">
        <f t="shared" si="0"/>
        <v>938</v>
      </c>
      <c r="D9" s="79">
        <v>127.9</v>
      </c>
      <c r="E9" s="80">
        <v>5.4489999999999998</v>
      </c>
      <c r="F9" s="19">
        <f t="shared" si="1"/>
        <v>11447.69268</v>
      </c>
      <c r="G9" s="19">
        <f t="shared" si="2"/>
        <v>10548.03</v>
      </c>
      <c r="H9" s="19">
        <f t="shared" si="3"/>
        <v>899.66267999999945</v>
      </c>
      <c r="I9" s="20">
        <f t="shared" si="4"/>
        <v>789.32</v>
      </c>
      <c r="J9" s="20">
        <v>938</v>
      </c>
    </row>
    <row r="10" spans="1:14" ht="15.6" x14ac:dyDescent="0.3">
      <c r="A10" s="15">
        <v>6</v>
      </c>
      <c r="B10" s="77">
        <v>11.5</v>
      </c>
      <c r="C10" s="20">
        <f t="shared" si="0"/>
        <v>938</v>
      </c>
      <c r="D10" s="79">
        <v>127.2</v>
      </c>
      <c r="E10" s="80">
        <v>5.4489999999999998</v>
      </c>
      <c r="F10" s="19">
        <f t="shared" si="1"/>
        <v>11443.456980000001</v>
      </c>
      <c r="G10" s="19">
        <f t="shared" si="2"/>
        <v>10548.03</v>
      </c>
      <c r="H10" s="19">
        <f t="shared" si="3"/>
        <v>895.42698000000019</v>
      </c>
      <c r="I10" s="20">
        <f t="shared" si="4"/>
        <v>790.02</v>
      </c>
      <c r="J10" s="20">
        <v>938</v>
      </c>
    </row>
    <row r="11" spans="1:14" ht="15.6" x14ac:dyDescent="0.3">
      <c r="A11" s="15">
        <v>7</v>
      </c>
      <c r="B11" s="77">
        <v>11.5</v>
      </c>
      <c r="C11" s="20">
        <f t="shared" si="0"/>
        <v>938</v>
      </c>
      <c r="D11" s="79">
        <v>126.8</v>
      </c>
      <c r="E11" s="80">
        <v>0</v>
      </c>
      <c r="F11" s="19">
        <f t="shared" si="1"/>
        <v>12245.199999999999</v>
      </c>
      <c r="G11" s="19">
        <f t="shared" si="2"/>
        <v>10548.03</v>
      </c>
      <c r="H11" s="19">
        <f t="shared" si="3"/>
        <v>1697.1699999999983</v>
      </c>
      <c r="I11" s="20">
        <f t="shared" si="4"/>
        <v>790.42000000000007</v>
      </c>
      <c r="J11" s="20">
        <v>938</v>
      </c>
    </row>
    <row r="12" spans="1:14" ht="15.6" x14ac:dyDescent="0.3">
      <c r="A12" s="15">
        <v>8</v>
      </c>
      <c r="B12" s="77">
        <v>11.5</v>
      </c>
      <c r="C12" s="20">
        <f t="shared" si="0"/>
        <v>935</v>
      </c>
      <c r="D12" s="79">
        <v>126.4</v>
      </c>
      <c r="E12" s="80">
        <v>0</v>
      </c>
      <c r="F12" s="19">
        <f t="shared" si="1"/>
        <v>12206.1</v>
      </c>
      <c r="G12" s="19">
        <f t="shared" si="2"/>
        <v>10548.03</v>
      </c>
      <c r="H12" s="19">
        <f t="shared" si="3"/>
        <v>1658.0699999999997</v>
      </c>
      <c r="I12" s="20">
        <f t="shared" si="4"/>
        <v>790.82</v>
      </c>
      <c r="J12" s="20">
        <v>935</v>
      </c>
    </row>
    <row r="13" spans="1:14" ht="15.6" x14ac:dyDescent="0.3">
      <c r="A13" s="15">
        <v>9</v>
      </c>
      <c r="B13" s="77">
        <v>11.5</v>
      </c>
      <c r="C13" s="20">
        <f t="shared" si="0"/>
        <v>929.1</v>
      </c>
      <c r="D13" s="79">
        <v>126.8</v>
      </c>
      <c r="E13" s="80">
        <v>0</v>
      </c>
      <c r="F13" s="19">
        <f t="shared" si="1"/>
        <v>12142.85</v>
      </c>
      <c r="G13" s="19">
        <f t="shared" si="2"/>
        <v>10548.03</v>
      </c>
      <c r="H13" s="19">
        <f t="shared" si="3"/>
        <v>1594.8199999999997</v>
      </c>
      <c r="I13" s="20">
        <f t="shared" si="4"/>
        <v>790.42000000000007</v>
      </c>
      <c r="J13" s="20">
        <v>929.1</v>
      </c>
    </row>
    <row r="14" spans="1:14" ht="15.6" x14ac:dyDescent="0.3">
      <c r="A14" s="15">
        <v>10</v>
      </c>
      <c r="B14" s="77">
        <v>11.5</v>
      </c>
      <c r="C14" s="20">
        <f t="shared" si="0"/>
        <v>929.1</v>
      </c>
      <c r="D14" s="79">
        <v>127.1</v>
      </c>
      <c r="E14" s="80">
        <v>5.4489999999999998</v>
      </c>
      <c r="F14" s="19">
        <f t="shared" si="1"/>
        <v>11388.997980000002</v>
      </c>
      <c r="G14" s="19">
        <f t="shared" si="2"/>
        <v>10548.03</v>
      </c>
      <c r="H14" s="19">
        <f t="shared" si="3"/>
        <v>840.96798000000126</v>
      </c>
      <c r="I14" s="20">
        <f t="shared" si="4"/>
        <v>790.12</v>
      </c>
      <c r="J14" s="20">
        <v>929.1</v>
      </c>
    </row>
    <row r="15" spans="1:14" ht="15.6" x14ac:dyDescent="0.3">
      <c r="A15" s="15">
        <v>11</v>
      </c>
      <c r="B15" s="77">
        <v>11.5</v>
      </c>
      <c r="C15" s="20">
        <f t="shared" si="0"/>
        <v>935</v>
      </c>
      <c r="D15" s="79">
        <v>129.4</v>
      </c>
      <c r="E15" s="80">
        <v>5.4489999999999998</v>
      </c>
      <c r="F15" s="19">
        <f t="shared" si="1"/>
        <v>11438.616180000001</v>
      </c>
      <c r="G15" s="19">
        <f t="shared" si="2"/>
        <v>10548.03</v>
      </c>
      <c r="H15" s="19">
        <f t="shared" si="3"/>
        <v>890.58618000000024</v>
      </c>
      <c r="I15" s="20">
        <f t="shared" si="4"/>
        <v>787.82</v>
      </c>
      <c r="J15" s="20">
        <v>935</v>
      </c>
    </row>
    <row r="16" spans="1:14" ht="15.6" x14ac:dyDescent="0.3">
      <c r="A16" s="15">
        <v>12</v>
      </c>
      <c r="B16" s="77">
        <v>11.5</v>
      </c>
      <c r="C16" s="20">
        <f t="shared" si="0"/>
        <v>940.1</v>
      </c>
      <c r="D16" s="79">
        <v>131.6</v>
      </c>
      <c r="E16" s="80">
        <v>5.4489999999999998</v>
      </c>
      <c r="F16" s="19">
        <f t="shared" si="1"/>
        <v>11482.788480000001</v>
      </c>
      <c r="G16" s="19">
        <f t="shared" si="2"/>
        <v>10548.03</v>
      </c>
      <c r="H16" s="19">
        <f t="shared" si="3"/>
        <v>934.75848000000042</v>
      </c>
      <c r="I16" s="20">
        <f t="shared" si="4"/>
        <v>785.62</v>
      </c>
      <c r="J16" s="20">
        <v>940.1</v>
      </c>
    </row>
    <row r="17" spans="1:10" ht="15.6" x14ac:dyDescent="0.3">
      <c r="A17" s="15">
        <v>13</v>
      </c>
      <c r="B17" s="77">
        <v>11.5</v>
      </c>
      <c r="C17" s="20">
        <f t="shared" si="0"/>
        <v>940.1</v>
      </c>
      <c r="D17" s="79">
        <v>134.19999999999999</v>
      </c>
      <c r="E17" s="80">
        <v>5.4489999999999998</v>
      </c>
      <c r="F17" s="19">
        <f t="shared" si="1"/>
        <v>11498.521079999999</v>
      </c>
      <c r="G17" s="19">
        <f t="shared" si="2"/>
        <v>10548.03</v>
      </c>
      <c r="H17" s="19">
        <f t="shared" si="3"/>
        <v>950.49107999999796</v>
      </c>
      <c r="I17" s="20">
        <f t="shared" si="4"/>
        <v>783.02</v>
      </c>
      <c r="J17" s="20">
        <v>940.1</v>
      </c>
    </row>
    <row r="18" spans="1:10" ht="15.6" x14ac:dyDescent="0.3">
      <c r="A18" s="15">
        <v>14</v>
      </c>
      <c r="B18" s="77">
        <v>11.5</v>
      </c>
      <c r="C18" s="20">
        <f t="shared" si="0"/>
        <v>950</v>
      </c>
      <c r="D18" s="79">
        <v>136.80000000000001</v>
      </c>
      <c r="E18" s="80">
        <v>5.4489999999999998</v>
      </c>
      <c r="F18" s="19">
        <f t="shared" si="1"/>
        <v>11574.158579999999</v>
      </c>
      <c r="G18" s="19">
        <f t="shared" si="2"/>
        <v>10548.03</v>
      </c>
      <c r="H18" s="19">
        <f t="shared" si="3"/>
        <v>1026.1285799999987</v>
      </c>
      <c r="I18" s="20">
        <f t="shared" si="4"/>
        <v>780.42000000000007</v>
      </c>
      <c r="J18" s="20">
        <v>950</v>
      </c>
    </row>
    <row r="19" spans="1:10" ht="15.6" x14ac:dyDescent="0.3">
      <c r="A19" s="15">
        <v>15</v>
      </c>
      <c r="B19" s="77">
        <v>11.5</v>
      </c>
      <c r="C19" s="20">
        <f t="shared" si="0"/>
        <v>935</v>
      </c>
      <c r="D19" s="79">
        <v>147.9</v>
      </c>
      <c r="E19" s="80">
        <v>5.4489999999999998</v>
      </c>
      <c r="F19" s="19">
        <f t="shared" si="1"/>
        <v>11550.55968</v>
      </c>
      <c r="G19" s="19">
        <f t="shared" si="2"/>
        <v>10548.03</v>
      </c>
      <c r="H19" s="19">
        <f t="shared" si="3"/>
        <v>1002.5296799999996</v>
      </c>
      <c r="I19" s="20">
        <f t="shared" si="4"/>
        <v>769.32</v>
      </c>
      <c r="J19" s="20">
        <v>935</v>
      </c>
    </row>
    <row r="20" spans="1:10" ht="15.6" x14ac:dyDescent="0.3">
      <c r="A20" s="15">
        <v>16</v>
      </c>
      <c r="B20" s="77">
        <v>11.5</v>
      </c>
      <c r="C20" s="20">
        <f t="shared" si="0"/>
        <v>917</v>
      </c>
      <c r="D20" s="79">
        <v>159.1</v>
      </c>
      <c r="E20" s="80">
        <v>5.4489999999999998</v>
      </c>
      <c r="F20" s="19">
        <f t="shared" si="1"/>
        <v>11509.41288</v>
      </c>
      <c r="G20" s="19">
        <f t="shared" si="2"/>
        <v>10548.03</v>
      </c>
      <c r="H20" s="19">
        <f t="shared" si="3"/>
        <v>961.3828799999992</v>
      </c>
      <c r="I20" s="20">
        <f t="shared" si="4"/>
        <v>758.12</v>
      </c>
      <c r="J20" s="20">
        <v>917</v>
      </c>
    </row>
    <row r="21" spans="1:10" ht="15.6" x14ac:dyDescent="0.3">
      <c r="A21" s="15">
        <v>17</v>
      </c>
      <c r="B21" s="77">
        <v>11.5</v>
      </c>
      <c r="C21" s="20">
        <f t="shared" si="0"/>
        <v>850</v>
      </c>
      <c r="D21" s="79">
        <v>163.19999999999999</v>
      </c>
      <c r="E21" s="80">
        <v>0</v>
      </c>
      <c r="F21" s="19">
        <f t="shared" si="1"/>
        <v>11651.800000000001</v>
      </c>
      <c r="G21" s="19">
        <f t="shared" si="2"/>
        <v>10548.03</v>
      </c>
      <c r="H21" s="19">
        <f t="shared" si="3"/>
        <v>1103.7700000000004</v>
      </c>
      <c r="I21" s="20">
        <f t="shared" si="4"/>
        <v>754.02</v>
      </c>
      <c r="J21" s="20">
        <v>850</v>
      </c>
    </row>
    <row r="22" spans="1:10" ht="15.6" x14ac:dyDescent="0.3">
      <c r="A22" s="15">
        <v>18</v>
      </c>
      <c r="B22" s="77">
        <v>11.5</v>
      </c>
      <c r="C22" s="20">
        <f t="shared" si="0"/>
        <v>850</v>
      </c>
      <c r="D22" s="79">
        <v>167.3</v>
      </c>
      <c r="E22" s="80">
        <v>0</v>
      </c>
      <c r="F22" s="19">
        <f t="shared" si="1"/>
        <v>11698.949999999999</v>
      </c>
      <c r="G22" s="19">
        <f t="shared" si="2"/>
        <v>10548.03</v>
      </c>
      <c r="H22" s="19">
        <f t="shared" si="3"/>
        <v>1150.9199999999983</v>
      </c>
      <c r="I22" s="20">
        <f t="shared" si="4"/>
        <v>749.92000000000007</v>
      </c>
      <c r="J22" s="20">
        <v>850</v>
      </c>
    </row>
    <row r="23" spans="1:10" ht="15.6" x14ac:dyDescent="0.3">
      <c r="A23" s="15">
        <v>19</v>
      </c>
      <c r="B23" s="77">
        <v>11.5</v>
      </c>
      <c r="C23" s="20">
        <f t="shared" si="0"/>
        <v>650</v>
      </c>
      <c r="D23" s="79">
        <v>168.3</v>
      </c>
      <c r="E23" s="80">
        <v>0</v>
      </c>
      <c r="F23" s="19">
        <f t="shared" si="1"/>
        <v>9410.4499999999989</v>
      </c>
      <c r="G23" s="19">
        <f t="shared" si="2"/>
        <v>10548.03</v>
      </c>
      <c r="H23" s="19">
        <f t="shared" si="3"/>
        <v>-1137.5800000000017</v>
      </c>
      <c r="I23" s="20">
        <f t="shared" si="4"/>
        <v>748.92000000000007</v>
      </c>
      <c r="J23" s="20">
        <v>650</v>
      </c>
    </row>
    <row r="24" spans="1:10" ht="15.6" x14ac:dyDescent="0.3">
      <c r="A24" s="15">
        <v>20</v>
      </c>
      <c r="B24" s="77">
        <v>11.5</v>
      </c>
      <c r="C24" s="20">
        <f t="shared" si="0"/>
        <v>750</v>
      </c>
      <c r="D24" s="79">
        <v>169.3</v>
      </c>
      <c r="E24" s="80">
        <v>0</v>
      </c>
      <c r="F24" s="19">
        <f t="shared" si="1"/>
        <v>10571.949999999999</v>
      </c>
      <c r="G24" s="19">
        <f t="shared" si="2"/>
        <v>10548.03</v>
      </c>
      <c r="H24" s="19">
        <f t="shared" si="3"/>
        <v>23.919999999998254</v>
      </c>
      <c r="I24" s="20">
        <f t="shared" si="4"/>
        <v>747.92000000000007</v>
      </c>
      <c r="J24" s="20">
        <v>750</v>
      </c>
    </row>
    <row r="25" spans="1:10" ht="15.6" x14ac:dyDescent="0.3">
      <c r="A25" s="15">
        <v>21</v>
      </c>
      <c r="B25" s="77">
        <v>11.5</v>
      </c>
      <c r="C25" s="20">
        <f t="shared" si="0"/>
        <v>810</v>
      </c>
      <c r="D25" s="79">
        <v>167.7</v>
      </c>
      <c r="E25" s="80">
        <v>0</v>
      </c>
      <c r="F25" s="19">
        <f t="shared" si="1"/>
        <v>11243.550000000001</v>
      </c>
      <c r="G25" s="19">
        <f t="shared" si="2"/>
        <v>10548.03</v>
      </c>
      <c r="H25" s="19">
        <f t="shared" si="3"/>
        <v>695.52000000000044</v>
      </c>
      <c r="I25" s="20">
        <f t="shared" si="4"/>
        <v>749.52</v>
      </c>
      <c r="J25" s="20">
        <v>810</v>
      </c>
    </row>
    <row r="26" spans="1:10" ht="15.6" x14ac:dyDescent="0.3">
      <c r="A26" s="15">
        <v>22</v>
      </c>
      <c r="B26" s="77">
        <v>11.5</v>
      </c>
      <c r="C26" s="20">
        <f t="shared" si="0"/>
        <v>850</v>
      </c>
      <c r="D26" s="79">
        <v>166.1</v>
      </c>
      <c r="E26" s="80">
        <v>0</v>
      </c>
      <c r="F26" s="19">
        <f t="shared" si="1"/>
        <v>11685.15</v>
      </c>
      <c r="G26" s="19">
        <f t="shared" si="2"/>
        <v>10548.03</v>
      </c>
      <c r="H26" s="19">
        <f t="shared" si="3"/>
        <v>1137.119999999999</v>
      </c>
      <c r="I26" s="20">
        <f t="shared" si="4"/>
        <v>751.12</v>
      </c>
      <c r="J26" s="20">
        <v>850</v>
      </c>
    </row>
    <row r="27" spans="1:10" ht="15.6" x14ac:dyDescent="0.3">
      <c r="A27" s="15">
        <v>23</v>
      </c>
      <c r="B27" s="77">
        <v>11.5</v>
      </c>
      <c r="C27" s="20">
        <f t="shared" si="0"/>
        <v>850</v>
      </c>
      <c r="D27" s="79">
        <v>160.69999999999999</v>
      </c>
      <c r="E27" s="80">
        <v>0</v>
      </c>
      <c r="F27" s="19">
        <f t="shared" si="1"/>
        <v>11623.050000000001</v>
      </c>
      <c r="G27" s="19">
        <f t="shared" si="2"/>
        <v>10548.03</v>
      </c>
      <c r="H27" s="19">
        <f t="shared" si="3"/>
        <v>1075.0200000000004</v>
      </c>
      <c r="I27" s="20">
        <f t="shared" si="4"/>
        <v>756.52</v>
      </c>
      <c r="J27" s="20">
        <v>850</v>
      </c>
    </row>
    <row r="28" spans="1:10" ht="15.6" x14ac:dyDescent="0.3">
      <c r="A28" s="15">
        <v>24</v>
      </c>
      <c r="B28" s="77">
        <v>11.5</v>
      </c>
      <c r="C28" s="20">
        <f t="shared" si="0"/>
        <v>850</v>
      </c>
      <c r="D28" s="79">
        <v>155.4</v>
      </c>
      <c r="E28" s="80">
        <v>0</v>
      </c>
      <c r="F28" s="19">
        <f t="shared" si="1"/>
        <v>11562.1</v>
      </c>
      <c r="G28" s="19">
        <f t="shared" si="2"/>
        <v>10548.03</v>
      </c>
      <c r="H28" s="19">
        <f t="shared" si="3"/>
        <v>1014.0699999999997</v>
      </c>
      <c r="I28" s="20">
        <f t="shared" si="4"/>
        <v>761.82</v>
      </c>
      <c r="J28" s="20">
        <v>850</v>
      </c>
    </row>
    <row r="29" spans="1:10" ht="15.6" x14ac:dyDescent="0.3">
      <c r="A29" s="15">
        <v>25</v>
      </c>
      <c r="B29" s="77">
        <v>11.5</v>
      </c>
      <c r="C29" s="20">
        <f t="shared" si="0"/>
        <v>850</v>
      </c>
      <c r="D29" s="79">
        <v>159.5</v>
      </c>
      <c r="E29" s="80">
        <v>0</v>
      </c>
      <c r="F29" s="19">
        <f t="shared" si="1"/>
        <v>11609.25</v>
      </c>
      <c r="G29" s="19">
        <f t="shared" si="2"/>
        <v>10548.03</v>
      </c>
      <c r="H29" s="19">
        <f t="shared" si="3"/>
        <v>1061.2199999999993</v>
      </c>
      <c r="I29" s="20">
        <f t="shared" si="4"/>
        <v>757.72</v>
      </c>
      <c r="J29" s="20">
        <v>850</v>
      </c>
    </row>
    <row r="30" spans="1:10" ht="15.6" x14ac:dyDescent="0.3">
      <c r="A30" s="15">
        <v>26</v>
      </c>
      <c r="B30" s="77">
        <v>11.5</v>
      </c>
      <c r="C30" s="20">
        <f t="shared" si="0"/>
        <v>850</v>
      </c>
      <c r="D30" s="79">
        <v>163.69999999999999</v>
      </c>
      <c r="E30" s="80">
        <v>0</v>
      </c>
      <c r="F30" s="19">
        <f t="shared" si="1"/>
        <v>11657.550000000001</v>
      </c>
      <c r="G30" s="19">
        <f t="shared" si="2"/>
        <v>10548.03</v>
      </c>
      <c r="H30" s="19">
        <f t="shared" si="3"/>
        <v>1109.5200000000004</v>
      </c>
      <c r="I30" s="20">
        <f t="shared" si="4"/>
        <v>753.52</v>
      </c>
      <c r="J30" s="20">
        <v>850</v>
      </c>
    </row>
    <row r="31" spans="1:10" ht="15.6" x14ac:dyDescent="0.3">
      <c r="A31" s="15">
        <v>27</v>
      </c>
      <c r="B31" s="77">
        <v>11.5</v>
      </c>
      <c r="C31" s="20">
        <f t="shared" si="0"/>
        <v>850</v>
      </c>
      <c r="D31" s="79">
        <v>167.2</v>
      </c>
      <c r="E31" s="80">
        <v>0</v>
      </c>
      <c r="F31" s="19">
        <f t="shared" si="1"/>
        <v>11697.800000000001</v>
      </c>
      <c r="G31" s="19">
        <f t="shared" si="2"/>
        <v>10548.03</v>
      </c>
      <c r="H31" s="19">
        <f t="shared" si="3"/>
        <v>1149.7700000000004</v>
      </c>
      <c r="I31" s="20">
        <f t="shared" si="4"/>
        <v>750.02</v>
      </c>
      <c r="J31" s="20">
        <v>850</v>
      </c>
    </row>
    <row r="32" spans="1:10" ht="15.6" x14ac:dyDescent="0.3">
      <c r="A32" s="15">
        <v>28</v>
      </c>
      <c r="B32" s="77">
        <v>11.5</v>
      </c>
      <c r="C32" s="20">
        <f t="shared" si="0"/>
        <v>892.1</v>
      </c>
      <c r="D32" s="79">
        <v>170.8</v>
      </c>
      <c r="E32" s="80">
        <v>0</v>
      </c>
      <c r="F32" s="19">
        <f t="shared" si="1"/>
        <v>12223.35</v>
      </c>
      <c r="G32" s="19">
        <f t="shared" si="2"/>
        <v>10548.03</v>
      </c>
      <c r="H32" s="19">
        <f t="shared" si="3"/>
        <v>1675.3199999999997</v>
      </c>
      <c r="I32" s="20">
        <f t="shared" si="4"/>
        <v>746.42000000000007</v>
      </c>
      <c r="J32" s="20">
        <v>892.1</v>
      </c>
    </row>
    <row r="33" spans="1:10" ht="15.6" x14ac:dyDescent="0.3">
      <c r="A33" s="15">
        <v>29</v>
      </c>
      <c r="B33" s="77">
        <v>11.5</v>
      </c>
      <c r="C33" s="20">
        <f t="shared" si="0"/>
        <v>935</v>
      </c>
      <c r="D33" s="79">
        <v>171.4</v>
      </c>
      <c r="E33" s="80">
        <v>0</v>
      </c>
      <c r="F33" s="19">
        <f t="shared" si="1"/>
        <v>12723.6</v>
      </c>
      <c r="G33" s="19">
        <f t="shared" si="2"/>
        <v>10548.03</v>
      </c>
      <c r="H33" s="19">
        <f t="shared" si="3"/>
        <v>2175.5699999999997</v>
      </c>
      <c r="I33" s="20">
        <f t="shared" si="4"/>
        <v>745.82</v>
      </c>
      <c r="J33" s="20">
        <v>935</v>
      </c>
    </row>
    <row r="34" spans="1:10" ht="15.6" x14ac:dyDescent="0.3">
      <c r="A34" s="15">
        <v>30</v>
      </c>
      <c r="B34" s="77">
        <v>11.5</v>
      </c>
      <c r="C34" s="20">
        <f t="shared" si="0"/>
        <v>950</v>
      </c>
      <c r="D34" s="79">
        <v>171.9</v>
      </c>
      <c r="E34" s="80">
        <v>0</v>
      </c>
      <c r="F34" s="19">
        <f t="shared" si="1"/>
        <v>12901.85</v>
      </c>
      <c r="G34" s="19">
        <f t="shared" si="2"/>
        <v>10548.03</v>
      </c>
      <c r="H34" s="19">
        <f t="shared" si="3"/>
        <v>2353.8199999999997</v>
      </c>
      <c r="I34" s="20">
        <f t="shared" si="4"/>
        <v>745.32</v>
      </c>
      <c r="J34" s="20">
        <v>950</v>
      </c>
    </row>
    <row r="35" spans="1:10" ht="15.6" x14ac:dyDescent="0.3">
      <c r="A35" s="15">
        <v>31</v>
      </c>
      <c r="B35" s="77">
        <v>11.5</v>
      </c>
      <c r="C35" s="20">
        <f t="shared" si="0"/>
        <v>954.5</v>
      </c>
      <c r="D35" s="79">
        <v>172</v>
      </c>
      <c r="E35" s="80">
        <v>5.4489999999999998</v>
      </c>
      <c r="F35" s="19">
        <f t="shared" si="1"/>
        <v>11814.38328</v>
      </c>
      <c r="G35" s="19">
        <f t="shared" si="2"/>
        <v>10548.03</v>
      </c>
      <c r="H35" s="19">
        <f t="shared" si="3"/>
        <v>1266.3532799999994</v>
      </c>
      <c r="I35" s="20">
        <f t="shared" si="4"/>
        <v>745.22</v>
      </c>
      <c r="J35" s="20">
        <v>954.5</v>
      </c>
    </row>
    <row r="36" spans="1:10" ht="15.6" x14ac:dyDescent="0.3">
      <c r="A36" s="15">
        <v>32</v>
      </c>
      <c r="B36" s="77">
        <v>11.5</v>
      </c>
      <c r="C36" s="20">
        <f t="shared" si="0"/>
        <v>958</v>
      </c>
      <c r="D36" s="79">
        <v>172.2</v>
      </c>
      <c r="E36" s="80">
        <v>5.4489999999999998</v>
      </c>
      <c r="F36" s="19">
        <f t="shared" si="1"/>
        <v>11836.771980000001</v>
      </c>
      <c r="G36" s="19">
        <f t="shared" si="2"/>
        <v>10548.03</v>
      </c>
      <c r="H36" s="19">
        <f t="shared" si="3"/>
        <v>1288.7419800000007</v>
      </c>
      <c r="I36" s="20">
        <f t="shared" si="4"/>
        <v>745.02</v>
      </c>
      <c r="J36" s="20">
        <v>958</v>
      </c>
    </row>
    <row r="37" spans="1:10" ht="15.6" x14ac:dyDescent="0.3">
      <c r="A37" s="15">
        <v>33</v>
      </c>
      <c r="B37" s="77">
        <v>11.5</v>
      </c>
      <c r="C37" s="20">
        <f t="shared" si="0"/>
        <v>1079.4000000000001</v>
      </c>
      <c r="D37" s="79">
        <v>168.7</v>
      </c>
      <c r="E37" s="80">
        <v>5.4489999999999998</v>
      </c>
      <c r="F37" s="19">
        <f t="shared" si="1"/>
        <v>12550.184880000001</v>
      </c>
      <c r="G37" s="19">
        <f t="shared" si="2"/>
        <v>10548.03</v>
      </c>
      <c r="H37" s="19">
        <f t="shared" si="3"/>
        <v>2002.15488</v>
      </c>
      <c r="I37" s="20">
        <f t="shared" si="4"/>
        <v>748.52</v>
      </c>
      <c r="J37" s="20">
        <v>1079.4000000000001</v>
      </c>
    </row>
    <row r="38" spans="1:10" ht="15.6" x14ac:dyDescent="0.3">
      <c r="A38" s="15">
        <v>34</v>
      </c>
      <c r="B38" s="77">
        <v>11.5</v>
      </c>
      <c r="C38" s="20">
        <f t="shared" si="0"/>
        <v>1079.4000000000001</v>
      </c>
      <c r="D38" s="79">
        <v>165.2</v>
      </c>
      <c r="E38" s="80">
        <v>5.4489999999999998</v>
      </c>
      <c r="F38" s="19">
        <f t="shared" si="1"/>
        <v>12529.006380000001</v>
      </c>
      <c r="G38" s="19">
        <f t="shared" si="2"/>
        <v>10548.03</v>
      </c>
      <c r="H38" s="19">
        <f t="shared" si="3"/>
        <v>1980.9763800000001</v>
      </c>
      <c r="I38" s="20">
        <f t="shared" si="4"/>
        <v>752.02</v>
      </c>
      <c r="J38" s="20">
        <v>1079.4000000000001</v>
      </c>
    </row>
    <row r="39" spans="1:10" ht="15.6" x14ac:dyDescent="0.3">
      <c r="A39" s="15">
        <v>35</v>
      </c>
      <c r="B39" s="77">
        <v>11.5</v>
      </c>
      <c r="C39" s="20">
        <f t="shared" si="0"/>
        <v>1503.5</v>
      </c>
      <c r="D39" s="79">
        <v>166.8</v>
      </c>
      <c r="E39" s="80">
        <v>5.4489999999999998</v>
      </c>
      <c r="F39" s="19">
        <f t="shared" si="1"/>
        <v>15104.917080000001</v>
      </c>
      <c r="G39" s="19">
        <f t="shared" si="2"/>
        <v>10548.03</v>
      </c>
      <c r="H39" s="19">
        <f t="shared" si="3"/>
        <v>4556.8870800000004</v>
      </c>
      <c r="I39" s="20">
        <f t="shared" si="4"/>
        <v>750.42000000000007</v>
      </c>
      <c r="J39" s="20">
        <v>1503.5</v>
      </c>
    </row>
    <row r="40" spans="1:10" ht="15.6" x14ac:dyDescent="0.3">
      <c r="A40" s="15">
        <v>36</v>
      </c>
      <c r="B40" s="77">
        <v>11.5</v>
      </c>
      <c r="C40" s="20">
        <f t="shared" si="0"/>
        <v>1024.2</v>
      </c>
      <c r="D40" s="79">
        <v>168.3</v>
      </c>
      <c r="E40" s="80">
        <v>5.4489999999999998</v>
      </c>
      <c r="F40" s="19">
        <f t="shared" si="1"/>
        <v>12213.74928</v>
      </c>
      <c r="G40" s="19">
        <f t="shared" si="2"/>
        <v>10548.03</v>
      </c>
      <c r="H40" s="19">
        <f t="shared" si="3"/>
        <v>1665.7192799999993</v>
      </c>
      <c r="I40" s="20">
        <f t="shared" si="4"/>
        <v>748.92000000000007</v>
      </c>
      <c r="J40" s="20">
        <v>1024.2</v>
      </c>
    </row>
    <row r="41" spans="1:10" ht="15.6" x14ac:dyDescent="0.3">
      <c r="A41" s="15">
        <v>37</v>
      </c>
      <c r="B41" s="77">
        <v>11.5</v>
      </c>
      <c r="C41" s="20">
        <f t="shared" si="0"/>
        <v>1079.4000000000001</v>
      </c>
      <c r="D41" s="79">
        <v>165.5</v>
      </c>
      <c r="E41" s="80">
        <v>5.4489999999999998</v>
      </c>
      <c r="F41" s="19">
        <f t="shared" si="1"/>
        <v>12530.821680000001</v>
      </c>
      <c r="G41" s="19">
        <f t="shared" si="2"/>
        <v>10548.03</v>
      </c>
      <c r="H41" s="19">
        <f t="shared" si="3"/>
        <v>1982.7916800000003</v>
      </c>
      <c r="I41" s="20">
        <f t="shared" si="4"/>
        <v>751.72</v>
      </c>
      <c r="J41" s="20">
        <v>1079.4000000000001</v>
      </c>
    </row>
    <row r="42" spans="1:10" ht="15.6" x14ac:dyDescent="0.3">
      <c r="A42" s="15">
        <v>38</v>
      </c>
      <c r="B42" s="77">
        <v>11.5</v>
      </c>
      <c r="C42" s="20">
        <f t="shared" si="0"/>
        <v>1079.4000000000001</v>
      </c>
      <c r="D42" s="79">
        <v>162.80000000000001</v>
      </c>
      <c r="E42" s="80">
        <v>5.4489999999999998</v>
      </c>
      <c r="F42" s="19">
        <f t="shared" si="1"/>
        <v>12514.483980000001</v>
      </c>
      <c r="G42" s="19">
        <f t="shared" si="2"/>
        <v>10548.03</v>
      </c>
      <c r="H42" s="19">
        <f t="shared" si="3"/>
        <v>1966.4539800000002</v>
      </c>
      <c r="I42" s="20">
        <f t="shared" si="4"/>
        <v>754.42000000000007</v>
      </c>
      <c r="J42" s="20">
        <v>1079.4000000000001</v>
      </c>
    </row>
    <row r="43" spans="1:10" ht="15.6" x14ac:dyDescent="0.3">
      <c r="A43" s="15">
        <v>39</v>
      </c>
      <c r="B43" s="77">
        <v>11.5</v>
      </c>
      <c r="C43" s="20">
        <f t="shared" si="0"/>
        <v>999</v>
      </c>
      <c r="D43" s="79">
        <v>160.19999999999999</v>
      </c>
      <c r="E43" s="80">
        <v>5.4489999999999998</v>
      </c>
      <c r="F43" s="19">
        <f t="shared" si="1"/>
        <v>12012.250980000001</v>
      </c>
      <c r="G43" s="19">
        <f t="shared" si="2"/>
        <v>10548.03</v>
      </c>
      <c r="H43" s="19">
        <f t="shared" si="3"/>
        <v>1464.2209800000001</v>
      </c>
      <c r="I43" s="20">
        <f t="shared" si="4"/>
        <v>757.02</v>
      </c>
      <c r="J43" s="20">
        <v>999</v>
      </c>
    </row>
    <row r="44" spans="1:10" ht="15.6" x14ac:dyDescent="0.3">
      <c r="A44" s="15">
        <v>40</v>
      </c>
      <c r="B44" s="77">
        <v>11.5</v>
      </c>
      <c r="C44" s="20">
        <f t="shared" si="0"/>
        <v>999</v>
      </c>
      <c r="D44" s="79">
        <v>157.5</v>
      </c>
      <c r="E44" s="80">
        <v>5.4489999999999998</v>
      </c>
      <c r="F44" s="19">
        <f t="shared" si="1"/>
        <v>11995.913280000001</v>
      </c>
      <c r="G44" s="19">
        <f t="shared" si="2"/>
        <v>10548.03</v>
      </c>
      <c r="H44" s="19">
        <f t="shared" si="3"/>
        <v>1447.88328</v>
      </c>
      <c r="I44" s="20">
        <f t="shared" si="4"/>
        <v>759.72</v>
      </c>
      <c r="J44" s="20">
        <v>999</v>
      </c>
    </row>
    <row r="45" spans="1:10" ht="15.6" x14ac:dyDescent="0.3">
      <c r="A45" s="15">
        <v>41</v>
      </c>
      <c r="B45" s="77">
        <v>11.5</v>
      </c>
      <c r="C45" s="20">
        <f t="shared" si="0"/>
        <v>1079.4000000000001</v>
      </c>
      <c r="D45" s="79">
        <v>158.19999999999999</v>
      </c>
      <c r="E45" s="80">
        <v>5.4489999999999998</v>
      </c>
      <c r="F45" s="19">
        <f t="shared" si="1"/>
        <v>12486.649380000001</v>
      </c>
      <c r="G45" s="19">
        <f t="shared" si="2"/>
        <v>10548.03</v>
      </c>
      <c r="H45" s="19">
        <f t="shared" si="3"/>
        <v>1938.6193800000001</v>
      </c>
      <c r="I45" s="20">
        <f t="shared" si="4"/>
        <v>759.02</v>
      </c>
      <c r="J45" s="20">
        <v>1079.4000000000001</v>
      </c>
    </row>
    <row r="46" spans="1:10" ht="15.6" x14ac:dyDescent="0.3">
      <c r="A46" s="15">
        <v>42</v>
      </c>
      <c r="B46" s="77">
        <v>11.5</v>
      </c>
      <c r="C46" s="20">
        <f t="shared" si="0"/>
        <v>1024.2</v>
      </c>
      <c r="D46" s="79">
        <v>159</v>
      </c>
      <c r="E46" s="80">
        <v>5.4489999999999998</v>
      </c>
      <c r="F46" s="19">
        <f t="shared" si="1"/>
        <v>12157.474980000001</v>
      </c>
      <c r="G46" s="19">
        <f t="shared" si="2"/>
        <v>10548.03</v>
      </c>
      <c r="H46" s="19">
        <f t="shared" si="3"/>
        <v>1609.4449800000002</v>
      </c>
      <c r="I46" s="20">
        <f t="shared" si="4"/>
        <v>758.22</v>
      </c>
      <c r="J46" s="20">
        <v>1024.2</v>
      </c>
    </row>
    <row r="47" spans="1:10" ht="15.6" x14ac:dyDescent="0.3">
      <c r="A47" s="15">
        <v>43</v>
      </c>
      <c r="B47" s="77">
        <v>11.5</v>
      </c>
      <c r="C47" s="20">
        <f t="shared" si="0"/>
        <v>958</v>
      </c>
      <c r="D47" s="79">
        <v>156.1</v>
      </c>
      <c r="E47" s="80">
        <v>5.4489999999999998</v>
      </c>
      <c r="F47" s="19">
        <f t="shared" si="1"/>
        <v>11739.35088</v>
      </c>
      <c r="G47" s="19">
        <f t="shared" si="2"/>
        <v>10548.03</v>
      </c>
      <c r="H47" s="19">
        <f t="shared" si="3"/>
        <v>1191.3208799999993</v>
      </c>
      <c r="I47" s="20">
        <f t="shared" si="4"/>
        <v>761.12</v>
      </c>
      <c r="J47" s="20">
        <v>958</v>
      </c>
    </row>
    <row r="48" spans="1:10" ht="15.6" x14ac:dyDescent="0.3">
      <c r="A48" s="15">
        <v>44</v>
      </c>
      <c r="B48" s="77">
        <v>11.5</v>
      </c>
      <c r="C48" s="20">
        <f t="shared" si="0"/>
        <v>958</v>
      </c>
      <c r="D48" s="79">
        <v>153.30000000000001</v>
      </c>
      <c r="E48" s="80">
        <v>5.4489999999999998</v>
      </c>
      <c r="F48" s="19">
        <f t="shared" si="1"/>
        <v>11722.408079999999</v>
      </c>
      <c r="G48" s="19">
        <f t="shared" si="2"/>
        <v>10548.03</v>
      </c>
      <c r="H48" s="19">
        <f t="shared" si="3"/>
        <v>1174.3780799999986</v>
      </c>
      <c r="I48" s="20">
        <f t="shared" si="4"/>
        <v>763.92000000000007</v>
      </c>
      <c r="J48" s="20">
        <v>958</v>
      </c>
    </row>
    <row r="49" spans="1:11" ht="15.6" x14ac:dyDescent="0.3">
      <c r="A49" s="15">
        <v>45</v>
      </c>
      <c r="B49" s="77">
        <v>11.5</v>
      </c>
      <c r="C49" s="20">
        <f t="shared" si="0"/>
        <v>950</v>
      </c>
      <c r="D49" s="79">
        <v>149.80000000000001</v>
      </c>
      <c r="E49" s="80">
        <v>5.4489999999999998</v>
      </c>
      <c r="F49" s="19">
        <f t="shared" si="1"/>
        <v>11652.82158</v>
      </c>
      <c r="G49" s="19">
        <f t="shared" si="2"/>
        <v>10548.03</v>
      </c>
      <c r="H49" s="19">
        <f t="shared" si="3"/>
        <v>1104.7915799999992</v>
      </c>
      <c r="I49" s="20">
        <f t="shared" si="4"/>
        <v>767.42000000000007</v>
      </c>
      <c r="J49" s="20">
        <v>950</v>
      </c>
    </row>
    <row r="50" spans="1:11" ht="15.6" x14ac:dyDescent="0.3">
      <c r="A50" s="15">
        <v>46</v>
      </c>
      <c r="B50" s="77">
        <v>11.5</v>
      </c>
      <c r="C50" s="20">
        <f t="shared" si="0"/>
        <v>940.1</v>
      </c>
      <c r="D50" s="79">
        <v>146.19999999999999</v>
      </c>
      <c r="E50" s="80">
        <v>5.4489999999999998</v>
      </c>
      <c r="F50" s="19">
        <f t="shared" si="1"/>
        <v>11571.13308</v>
      </c>
      <c r="G50" s="19">
        <f t="shared" si="2"/>
        <v>10548.03</v>
      </c>
      <c r="H50" s="19">
        <f t="shared" si="3"/>
        <v>1023.103079999999</v>
      </c>
      <c r="I50" s="20">
        <f t="shared" si="4"/>
        <v>771.02</v>
      </c>
      <c r="J50" s="20">
        <v>940.1</v>
      </c>
    </row>
    <row r="51" spans="1:11" ht="15.6" x14ac:dyDescent="0.3">
      <c r="A51" s="15">
        <v>47</v>
      </c>
      <c r="B51" s="77">
        <v>11.5</v>
      </c>
      <c r="C51" s="20">
        <f t="shared" si="0"/>
        <v>940.1</v>
      </c>
      <c r="D51" s="79">
        <v>142</v>
      </c>
      <c r="E51" s="80">
        <v>5.4489999999999998</v>
      </c>
      <c r="F51" s="19">
        <f t="shared" si="1"/>
        <v>11545.71888</v>
      </c>
      <c r="G51" s="19">
        <f t="shared" si="2"/>
        <v>10548.03</v>
      </c>
      <c r="H51" s="19">
        <f t="shared" si="3"/>
        <v>997.6888799999997</v>
      </c>
      <c r="I51" s="20">
        <f t="shared" si="4"/>
        <v>775.22</v>
      </c>
      <c r="J51" s="20">
        <v>940.1</v>
      </c>
    </row>
    <row r="52" spans="1:11" ht="15.6" x14ac:dyDescent="0.3">
      <c r="A52" s="15">
        <v>48</v>
      </c>
      <c r="B52" s="77">
        <v>11.5</v>
      </c>
      <c r="C52" s="20">
        <f t="shared" si="0"/>
        <v>938</v>
      </c>
      <c r="D52" s="79">
        <v>137.69999999999999</v>
      </c>
      <c r="E52" s="80">
        <v>5.4489999999999998</v>
      </c>
      <c r="F52" s="19">
        <f t="shared" si="1"/>
        <v>11506.992480000001</v>
      </c>
      <c r="G52" s="19">
        <f t="shared" si="2"/>
        <v>10548.03</v>
      </c>
      <c r="H52" s="19">
        <f t="shared" si="3"/>
        <v>958.96248000000014</v>
      </c>
      <c r="I52" s="20">
        <f t="shared" si="4"/>
        <v>779.52</v>
      </c>
      <c r="J52" s="20">
        <v>938</v>
      </c>
    </row>
    <row r="53" spans="1:11" ht="16.2" thickBot="1" x14ac:dyDescent="0.35">
      <c r="A53" s="25" t="s">
        <v>10</v>
      </c>
      <c r="B53" s="26"/>
      <c r="C53" s="26"/>
      <c r="D53" s="26"/>
      <c r="E53" s="27">
        <f>SUM(E5:E52)</f>
        <v>168.91900000000007</v>
      </c>
      <c r="F53" s="28">
        <f>SUM(F5:F52)</f>
        <v>567796.75728000002</v>
      </c>
      <c r="G53" s="29">
        <f>SUM(G5:G52)</f>
        <v>506305.44000000064</v>
      </c>
      <c r="H53" s="30">
        <f>F53-G53</f>
        <v>61491.317279999377</v>
      </c>
      <c r="I53" s="31"/>
      <c r="J53" s="20"/>
    </row>
    <row r="54" spans="1:11" ht="16.2" thickTop="1" x14ac:dyDescent="0.3">
      <c r="A54" s="33"/>
      <c r="B54" s="34"/>
      <c r="C54" s="34"/>
      <c r="D54" s="34"/>
      <c r="E54" s="35"/>
      <c r="F54" s="36"/>
      <c r="G54" s="37"/>
      <c r="H54" s="38"/>
      <c r="I54" s="39"/>
      <c r="J54" s="40"/>
    </row>
    <row r="55" spans="1:11" ht="15.6" x14ac:dyDescent="0.3">
      <c r="A55" s="89" t="s">
        <v>109</v>
      </c>
      <c r="B55" s="90"/>
      <c r="C55" s="90"/>
      <c r="D55" s="90"/>
      <c r="E55" s="90"/>
      <c r="F55" s="90"/>
      <c r="G55" s="90"/>
      <c r="H55" s="90"/>
    </row>
    <row r="56" spans="1:11" ht="15.6" x14ac:dyDescent="0.3">
      <c r="A56" s="1"/>
      <c r="B56" s="78" t="s">
        <v>148</v>
      </c>
      <c r="C56" s="78"/>
      <c r="D56" s="78"/>
      <c r="E56" s="78"/>
      <c r="F56" s="78"/>
      <c r="G56" s="78"/>
      <c r="H56" s="78"/>
    </row>
    <row r="57" spans="1:11" ht="15.6" x14ac:dyDescent="0.3">
      <c r="A57" s="1"/>
      <c r="B57" s="91" t="s">
        <v>128</v>
      </c>
      <c r="C57" s="91"/>
      <c r="D57" s="1" t="s">
        <v>144</v>
      </c>
      <c r="E57" s="2"/>
      <c r="F57" s="2"/>
      <c r="G57" s="2"/>
      <c r="H57" s="1"/>
    </row>
    <row r="58" spans="1:11" ht="15.6" x14ac:dyDescent="0.3">
      <c r="A58" s="1"/>
      <c r="B58" s="45"/>
      <c r="C58" s="1"/>
      <c r="D58" s="1" t="s">
        <v>145</v>
      </c>
      <c r="E58" s="2"/>
      <c r="F58" s="2"/>
      <c r="G58" s="2"/>
      <c r="H58" s="1"/>
    </row>
    <row r="59" spans="1:11" ht="15.6" x14ac:dyDescent="0.3">
      <c r="B59" s="76" t="s">
        <v>149</v>
      </c>
      <c r="C59" s="76"/>
      <c r="D59" s="76"/>
      <c r="E59" s="2"/>
      <c r="F59" s="2"/>
      <c r="G59" s="2"/>
      <c r="H59" s="1"/>
      <c r="J59" s="46"/>
      <c r="K59" s="46"/>
    </row>
    <row r="60" spans="1:11" ht="15.6" x14ac:dyDescent="0.3">
      <c r="B60" s="89"/>
      <c r="C60" s="89"/>
      <c r="D60" s="89"/>
      <c r="E60" s="89"/>
      <c r="F60" s="89"/>
      <c r="G60" s="89"/>
      <c r="H60" s="89"/>
      <c r="I60" s="89"/>
    </row>
  </sheetData>
  <mergeCells count="4">
    <mergeCell ref="A3:B3"/>
    <mergeCell ref="A55:H55"/>
    <mergeCell ref="B57:C57"/>
    <mergeCell ref="B60:I60"/>
  </mergeCells>
  <conditionalFormatting sqref="F5:F52">
    <cfRule type="expression" priority="3" stopIfTrue="1">
      <formula>-1</formula>
    </cfRule>
  </conditionalFormatting>
  <conditionalFormatting sqref="A53:I54">
    <cfRule type="colorScale" priority="4">
      <colorScale>
        <cfvo type="min"/>
        <cfvo type="percent" val="100"/>
        <color rgb="FFFF7128"/>
        <color rgb="FFFFEF9C"/>
      </colorScale>
    </cfRule>
  </conditionalFormatting>
  <pageMargins left="0.7" right="0.7" top="0.75" bottom="0.75" header="0.3" footer="0.3"/>
  <pageSetup paperSize="9"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N60"/>
  <sheetViews>
    <sheetView topLeftCell="A17" workbookViewId="0">
      <selection activeCell="N38" sqref="N38"/>
    </sheetView>
  </sheetViews>
  <sheetFormatPr defaultRowHeight="14.4" x14ac:dyDescent="0.3"/>
  <cols>
    <col min="2" max="2" width="11.88671875" customWidth="1"/>
    <col min="3" max="3" width="12.6640625" customWidth="1"/>
    <col min="4" max="4" width="13.44140625" customWidth="1"/>
    <col min="5" max="5" width="13.33203125" customWidth="1"/>
    <col min="6" max="6" width="15" style="50" customWidth="1"/>
    <col min="7" max="7" width="13.44140625" style="50" customWidth="1"/>
    <col min="8" max="8" width="15" style="50" customWidth="1"/>
    <col min="9" max="9" width="13.5546875" customWidth="1"/>
    <col min="10" max="10" width="12.88671875" customWidth="1"/>
    <col min="258" max="258" width="11.88671875" customWidth="1"/>
    <col min="259" max="259" width="12.6640625" customWidth="1"/>
    <col min="260" max="260" width="13.44140625" customWidth="1"/>
    <col min="261" max="261" width="13.33203125" customWidth="1"/>
    <col min="262" max="262" width="15" customWidth="1"/>
    <col min="263" max="263" width="13.44140625" customWidth="1"/>
    <col min="264" max="264" width="15" customWidth="1"/>
    <col min="265" max="265" width="13.5546875" customWidth="1"/>
    <col min="266" max="266" width="12.88671875" customWidth="1"/>
    <col min="514" max="514" width="11.88671875" customWidth="1"/>
    <col min="515" max="515" width="12.6640625" customWidth="1"/>
    <col min="516" max="516" width="13.44140625" customWidth="1"/>
    <col min="517" max="517" width="13.33203125" customWidth="1"/>
    <col min="518" max="518" width="15" customWidth="1"/>
    <col min="519" max="519" width="13.44140625" customWidth="1"/>
    <col min="520" max="520" width="15" customWidth="1"/>
    <col min="521" max="521" width="13.5546875" customWidth="1"/>
    <col min="522" max="522" width="12.88671875" customWidth="1"/>
    <col min="770" max="770" width="11.88671875" customWidth="1"/>
    <col min="771" max="771" width="12.6640625" customWidth="1"/>
    <col min="772" max="772" width="13.44140625" customWidth="1"/>
    <col min="773" max="773" width="13.33203125" customWidth="1"/>
    <col min="774" max="774" width="15" customWidth="1"/>
    <col min="775" max="775" width="13.44140625" customWidth="1"/>
    <col min="776" max="776" width="15" customWidth="1"/>
    <col min="777" max="777" width="13.5546875" customWidth="1"/>
    <col min="778" max="778" width="12.88671875" customWidth="1"/>
    <col min="1026" max="1026" width="11.88671875" customWidth="1"/>
    <col min="1027" max="1027" width="12.6640625" customWidth="1"/>
    <col min="1028" max="1028" width="13.44140625" customWidth="1"/>
    <col min="1029" max="1029" width="13.33203125" customWidth="1"/>
    <col min="1030" max="1030" width="15" customWidth="1"/>
    <col min="1031" max="1031" width="13.44140625" customWidth="1"/>
    <col min="1032" max="1032" width="15" customWidth="1"/>
    <col min="1033" max="1033" width="13.5546875" customWidth="1"/>
    <col min="1034" max="1034" width="12.88671875" customWidth="1"/>
    <col min="1282" max="1282" width="11.88671875" customWidth="1"/>
    <col min="1283" max="1283" width="12.6640625" customWidth="1"/>
    <col min="1284" max="1284" width="13.44140625" customWidth="1"/>
    <col min="1285" max="1285" width="13.33203125" customWidth="1"/>
    <col min="1286" max="1286" width="15" customWidth="1"/>
    <col min="1287" max="1287" width="13.44140625" customWidth="1"/>
    <col min="1288" max="1288" width="15" customWidth="1"/>
    <col min="1289" max="1289" width="13.5546875" customWidth="1"/>
    <col min="1290" max="1290" width="12.88671875" customWidth="1"/>
    <col min="1538" max="1538" width="11.88671875" customWidth="1"/>
    <col min="1539" max="1539" width="12.6640625" customWidth="1"/>
    <col min="1540" max="1540" width="13.44140625" customWidth="1"/>
    <col min="1541" max="1541" width="13.33203125" customWidth="1"/>
    <col min="1542" max="1542" width="15" customWidth="1"/>
    <col min="1543" max="1543" width="13.44140625" customWidth="1"/>
    <col min="1544" max="1544" width="15" customWidth="1"/>
    <col min="1545" max="1545" width="13.5546875" customWidth="1"/>
    <col min="1546" max="1546" width="12.88671875" customWidth="1"/>
    <col min="1794" max="1794" width="11.88671875" customWidth="1"/>
    <col min="1795" max="1795" width="12.6640625" customWidth="1"/>
    <col min="1796" max="1796" width="13.44140625" customWidth="1"/>
    <col min="1797" max="1797" width="13.33203125" customWidth="1"/>
    <col min="1798" max="1798" width="15" customWidth="1"/>
    <col min="1799" max="1799" width="13.44140625" customWidth="1"/>
    <col min="1800" max="1800" width="15" customWidth="1"/>
    <col min="1801" max="1801" width="13.5546875" customWidth="1"/>
    <col min="1802" max="1802" width="12.88671875" customWidth="1"/>
    <col min="2050" max="2050" width="11.88671875" customWidth="1"/>
    <col min="2051" max="2051" width="12.6640625" customWidth="1"/>
    <col min="2052" max="2052" width="13.44140625" customWidth="1"/>
    <col min="2053" max="2053" width="13.33203125" customWidth="1"/>
    <col min="2054" max="2054" width="15" customWidth="1"/>
    <col min="2055" max="2055" width="13.44140625" customWidth="1"/>
    <col min="2056" max="2056" width="15" customWidth="1"/>
    <col min="2057" max="2057" width="13.5546875" customWidth="1"/>
    <col min="2058" max="2058" width="12.88671875" customWidth="1"/>
    <col min="2306" max="2306" width="11.88671875" customWidth="1"/>
    <col min="2307" max="2307" width="12.6640625" customWidth="1"/>
    <col min="2308" max="2308" width="13.44140625" customWidth="1"/>
    <col min="2309" max="2309" width="13.33203125" customWidth="1"/>
    <col min="2310" max="2310" width="15" customWidth="1"/>
    <col min="2311" max="2311" width="13.44140625" customWidth="1"/>
    <col min="2312" max="2312" width="15" customWidth="1"/>
    <col min="2313" max="2313" width="13.5546875" customWidth="1"/>
    <col min="2314" max="2314" width="12.88671875" customWidth="1"/>
    <col min="2562" max="2562" width="11.88671875" customWidth="1"/>
    <col min="2563" max="2563" width="12.6640625" customWidth="1"/>
    <col min="2564" max="2564" width="13.44140625" customWidth="1"/>
    <col min="2565" max="2565" width="13.33203125" customWidth="1"/>
    <col min="2566" max="2566" width="15" customWidth="1"/>
    <col min="2567" max="2567" width="13.44140625" customWidth="1"/>
    <col min="2568" max="2568" width="15" customWidth="1"/>
    <col min="2569" max="2569" width="13.5546875" customWidth="1"/>
    <col min="2570" max="2570" width="12.88671875" customWidth="1"/>
    <col min="2818" max="2818" width="11.88671875" customWidth="1"/>
    <col min="2819" max="2819" width="12.6640625" customWidth="1"/>
    <col min="2820" max="2820" width="13.44140625" customWidth="1"/>
    <col min="2821" max="2821" width="13.33203125" customWidth="1"/>
    <col min="2822" max="2822" width="15" customWidth="1"/>
    <col min="2823" max="2823" width="13.44140625" customWidth="1"/>
    <col min="2824" max="2824" width="15" customWidth="1"/>
    <col min="2825" max="2825" width="13.5546875" customWidth="1"/>
    <col min="2826" max="2826" width="12.88671875" customWidth="1"/>
    <col min="3074" max="3074" width="11.88671875" customWidth="1"/>
    <col min="3075" max="3075" width="12.6640625" customWidth="1"/>
    <col min="3076" max="3076" width="13.44140625" customWidth="1"/>
    <col min="3077" max="3077" width="13.33203125" customWidth="1"/>
    <col min="3078" max="3078" width="15" customWidth="1"/>
    <col min="3079" max="3079" width="13.44140625" customWidth="1"/>
    <col min="3080" max="3080" width="15" customWidth="1"/>
    <col min="3081" max="3081" width="13.5546875" customWidth="1"/>
    <col min="3082" max="3082" width="12.88671875" customWidth="1"/>
    <col min="3330" max="3330" width="11.88671875" customWidth="1"/>
    <col min="3331" max="3331" width="12.6640625" customWidth="1"/>
    <col min="3332" max="3332" width="13.44140625" customWidth="1"/>
    <col min="3333" max="3333" width="13.33203125" customWidth="1"/>
    <col min="3334" max="3334" width="15" customWidth="1"/>
    <col min="3335" max="3335" width="13.44140625" customWidth="1"/>
    <col min="3336" max="3336" width="15" customWidth="1"/>
    <col min="3337" max="3337" width="13.5546875" customWidth="1"/>
    <col min="3338" max="3338" width="12.88671875" customWidth="1"/>
    <col min="3586" max="3586" width="11.88671875" customWidth="1"/>
    <col min="3587" max="3587" width="12.6640625" customWidth="1"/>
    <col min="3588" max="3588" width="13.44140625" customWidth="1"/>
    <col min="3589" max="3589" width="13.33203125" customWidth="1"/>
    <col min="3590" max="3590" width="15" customWidth="1"/>
    <col min="3591" max="3591" width="13.44140625" customWidth="1"/>
    <col min="3592" max="3592" width="15" customWidth="1"/>
    <col min="3593" max="3593" width="13.5546875" customWidth="1"/>
    <col min="3594" max="3594" width="12.88671875" customWidth="1"/>
    <col min="3842" max="3842" width="11.88671875" customWidth="1"/>
    <col min="3843" max="3843" width="12.6640625" customWidth="1"/>
    <col min="3844" max="3844" width="13.44140625" customWidth="1"/>
    <col min="3845" max="3845" width="13.33203125" customWidth="1"/>
    <col min="3846" max="3846" width="15" customWidth="1"/>
    <col min="3847" max="3847" width="13.44140625" customWidth="1"/>
    <col min="3848" max="3848" width="15" customWidth="1"/>
    <col min="3849" max="3849" width="13.5546875" customWidth="1"/>
    <col min="3850" max="3850" width="12.88671875" customWidth="1"/>
    <col min="4098" max="4098" width="11.88671875" customWidth="1"/>
    <col min="4099" max="4099" width="12.6640625" customWidth="1"/>
    <col min="4100" max="4100" width="13.44140625" customWidth="1"/>
    <col min="4101" max="4101" width="13.33203125" customWidth="1"/>
    <col min="4102" max="4102" width="15" customWidth="1"/>
    <col min="4103" max="4103" width="13.44140625" customWidth="1"/>
    <col min="4104" max="4104" width="15" customWidth="1"/>
    <col min="4105" max="4105" width="13.5546875" customWidth="1"/>
    <col min="4106" max="4106" width="12.88671875" customWidth="1"/>
    <col min="4354" max="4354" width="11.88671875" customWidth="1"/>
    <col min="4355" max="4355" width="12.6640625" customWidth="1"/>
    <col min="4356" max="4356" width="13.44140625" customWidth="1"/>
    <col min="4357" max="4357" width="13.33203125" customWidth="1"/>
    <col min="4358" max="4358" width="15" customWidth="1"/>
    <col min="4359" max="4359" width="13.44140625" customWidth="1"/>
    <col min="4360" max="4360" width="15" customWidth="1"/>
    <col min="4361" max="4361" width="13.5546875" customWidth="1"/>
    <col min="4362" max="4362" width="12.88671875" customWidth="1"/>
    <col min="4610" max="4610" width="11.88671875" customWidth="1"/>
    <col min="4611" max="4611" width="12.6640625" customWidth="1"/>
    <col min="4612" max="4612" width="13.44140625" customWidth="1"/>
    <col min="4613" max="4613" width="13.33203125" customWidth="1"/>
    <col min="4614" max="4614" width="15" customWidth="1"/>
    <col min="4615" max="4615" width="13.44140625" customWidth="1"/>
    <col min="4616" max="4616" width="15" customWidth="1"/>
    <col min="4617" max="4617" width="13.5546875" customWidth="1"/>
    <col min="4618" max="4618" width="12.88671875" customWidth="1"/>
    <col min="4866" max="4866" width="11.88671875" customWidth="1"/>
    <col min="4867" max="4867" width="12.6640625" customWidth="1"/>
    <col min="4868" max="4868" width="13.44140625" customWidth="1"/>
    <col min="4869" max="4869" width="13.33203125" customWidth="1"/>
    <col min="4870" max="4870" width="15" customWidth="1"/>
    <col min="4871" max="4871" width="13.44140625" customWidth="1"/>
    <col min="4872" max="4872" width="15" customWidth="1"/>
    <col min="4873" max="4873" width="13.5546875" customWidth="1"/>
    <col min="4874" max="4874" width="12.88671875" customWidth="1"/>
    <col min="5122" max="5122" width="11.88671875" customWidth="1"/>
    <col min="5123" max="5123" width="12.6640625" customWidth="1"/>
    <col min="5124" max="5124" width="13.44140625" customWidth="1"/>
    <col min="5125" max="5125" width="13.33203125" customWidth="1"/>
    <col min="5126" max="5126" width="15" customWidth="1"/>
    <col min="5127" max="5127" width="13.44140625" customWidth="1"/>
    <col min="5128" max="5128" width="15" customWidth="1"/>
    <col min="5129" max="5129" width="13.5546875" customWidth="1"/>
    <col min="5130" max="5130" width="12.88671875" customWidth="1"/>
    <col min="5378" max="5378" width="11.88671875" customWidth="1"/>
    <col min="5379" max="5379" width="12.6640625" customWidth="1"/>
    <col min="5380" max="5380" width="13.44140625" customWidth="1"/>
    <col min="5381" max="5381" width="13.33203125" customWidth="1"/>
    <col min="5382" max="5382" width="15" customWidth="1"/>
    <col min="5383" max="5383" width="13.44140625" customWidth="1"/>
    <col min="5384" max="5384" width="15" customWidth="1"/>
    <col min="5385" max="5385" width="13.5546875" customWidth="1"/>
    <col min="5386" max="5386" width="12.88671875" customWidth="1"/>
    <col min="5634" max="5634" width="11.88671875" customWidth="1"/>
    <col min="5635" max="5635" width="12.6640625" customWidth="1"/>
    <col min="5636" max="5636" width="13.44140625" customWidth="1"/>
    <col min="5637" max="5637" width="13.33203125" customWidth="1"/>
    <col min="5638" max="5638" width="15" customWidth="1"/>
    <col min="5639" max="5639" width="13.44140625" customWidth="1"/>
    <col min="5640" max="5640" width="15" customWidth="1"/>
    <col min="5641" max="5641" width="13.5546875" customWidth="1"/>
    <col min="5642" max="5642" width="12.88671875" customWidth="1"/>
    <col min="5890" max="5890" width="11.88671875" customWidth="1"/>
    <col min="5891" max="5891" width="12.6640625" customWidth="1"/>
    <col min="5892" max="5892" width="13.44140625" customWidth="1"/>
    <col min="5893" max="5893" width="13.33203125" customWidth="1"/>
    <col min="5894" max="5894" width="15" customWidth="1"/>
    <col min="5895" max="5895" width="13.44140625" customWidth="1"/>
    <col min="5896" max="5896" width="15" customWidth="1"/>
    <col min="5897" max="5897" width="13.5546875" customWidth="1"/>
    <col min="5898" max="5898" width="12.88671875" customWidth="1"/>
    <col min="6146" max="6146" width="11.88671875" customWidth="1"/>
    <col min="6147" max="6147" width="12.6640625" customWidth="1"/>
    <col min="6148" max="6148" width="13.44140625" customWidth="1"/>
    <col min="6149" max="6149" width="13.33203125" customWidth="1"/>
    <col min="6150" max="6150" width="15" customWidth="1"/>
    <col min="6151" max="6151" width="13.44140625" customWidth="1"/>
    <col min="6152" max="6152" width="15" customWidth="1"/>
    <col min="6153" max="6153" width="13.5546875" customWidth="1"/>
    <col min="6154" max="6154" width="12.88671875" customWidth="1"/>
    <col min="6402" max="6402" width="11.88671875" customWidth="1"/>
    <col min="6403" max="6403" width="12.6640625" customWidth="1"/>
    <col min="6404" max="6404" width="13.44140625" customWidth="1"/>
    <col min="6405" max="6405" width="13.33203125" customWidth="1"/>
    <col min="6406" max="6406" width="15" customWidth="1"/>
    <col min="6407" max="6407" width="13.44140625" customWidth="1"/>
    <col min="6408" max="6408" width="15" customWidth="1"/>
    <col min="6409" max="6409" width="13.5546875" customWidth="1"/>
    <col min="6410" max="6410" width="12.88671875" customWidth="1"/>
    <col min="6658" max="6658" width="11.88671875" customWidth="1"/>
    <col min="6659" max="6659" width="12.6640625" customWidth="1"/>
    <col min="6660" max="6660" width="13.44140625" customWidth="1"/>
    <col min="6661" max="6661" width="13.33203125" customWidth="1"/>
    <col min="6662" max="6662" width="15" customWidth="1"/>
    <col min="6663" max="6663" width="13.44140625" customWidth="1"/>
    <col min="6664" max="6664" width="15" customWidth="1"/>
    <col min="6665" max="6665" width="13.5546875" customWidth="1"/>
    <col min="6666" max="6666" width="12.88671875" customWidth="1"/>
    <col min="6914" max="6914" width="11.88671875" customWidth="1"/>
    <col min="6915" max="6915" width="12.6640625" customWidth="1"/>
    <col min="6916" max="6916" width="13.44140625" customWidth="1"/>
    <col min="6917" max="6917" width="13.33203125" customWidth="1"/>
    <col min="6918" max="6918" width="15" customWidth="1"/>
    <col min="6919" max="6919" width="13.44140625" customWidth="1"/>
    <col min="6920" max="6920" width="15" customWidth="1"/>
    <col min="6921" max="6921" width="13.5546875" customWidth="1"/>
    <col min="6922" max="6922" width="12.88671875" customWidth="1"/>
    <col min="7170" max="7170" width="11.88671875" customWidth="1"/>
    <col min="7171" max="7171" width="12.6640625" customWidth="1"/>
    <col min="7172" max="7172" width="13.44140625" customWidth="1"/>
    <col min="7173" max="7173" width="13.33203125" customWidth="1"/>
    <col min="7174" max="7174" width="15" customWidth="1"/>
    <col min="7175" max="7175" width="13.44140625" customWidth="1"/>
    <col min="7176" max="7176" width="15" customWidth="1"/>
    <col min="7177" max="7177" width="13.5546875" customWidth="1"/>
    <col min="7178" max="7178" width="12.88671875" customWidth="1"/>
    <col min="7426" max="7426" width="11.88671875" customWidth="1"/>
    <col min="7427" max="7427" width="12.6640625" customWidth="1"/>
    <col min="7428" max="7428" width="13.44140625" customWidth="1"/>
    <col min="7429" max="7429" width="13.33203125" customWidth="1"/>
    <col min="7430" max="7430" width="15" customWidth="1"/>
    <col min="7431" max="7431" width="13.44140625" customWidth="1"/>
    <col min="7432" max="7432" width="15" customWidth="1"/>
    <col min="7433" max="7433" width="13.5546875" customWidth="1"/>
    <col min="7434" max="7434" width="12.88671875" customWidth="1"/>
    <col min="7682" max="7682" width="11.88671875" customWidth="1"/>
    <col min="7683" max="7683" width="12.6640625" customWidth="1"/>
    <col min="7684" max="7684" width="13.44140625" customWidth="1"/>
    <col min="7685" max="7685" width="13.33203125" customWidth="1"/>
    <col min="7686" max="7686" width="15" customWidth="1"/>
    <col min="7687" max="7687" width="13.44140625" customWidth="1"/>
    <col min="7688" max="7688" width="15" customWidth="1"/>
    <col min="7689" max="7689" width="13.5546875" customWidth="1"/>
    <col min="7690" max="7690" width="12.88671875" customWidth="1"/>
    <col min="7938" max="7938" width="11.88671875" customWidth="1"/>
    <col min="7939" max="7939" width="12.6640625" customWidth="1"/>
    <col min="7940" max="7940" width="13.44140625" customWidth="1"/>
    <col min="7941" max="7941" width="13.33203125" customWidth="1"/>
    <col min="7942" max="7942" width="15" customWidth="1"/>
    <col min="7943" max="7943" width="13.44140625" customWidth="1"/>
    <col min="7944" max="7944" width="15" customWidth="1"/>
    <col min="7945" max="7945" width="13.5546875" customWidth="1"/>
    <col min="7946" max="7946" width="12.88671875" customWidth="1"/>
    <col min="8194" max="8194" width="11.88671875" customWidth="1"/>
    <col min="8195" max="8195" width="12.6640625" customWidth="1"/>
    <col min="8196" max="8196" width="13.44140625" customWidth="1"/>
    <col min="8197" max="8197" width="13.33203125" customWidth="1"/>
    <col min="8198" max="8198" width="15" customWidth="1"/>
    <col min="8199" max="8199" width="13.44140625" customWidth="1"/>
    <col min="8200" max="8200" width="15" customWidth="1"/>
    <col min="8201" max="8201" width="13.5546875" customWidth="1"/>
    <col min="8202" max="8202" width="12.88671875" customWidth="1"/>
    <col min="8450" max="8450" width="11.88671875" customWidth="1"/>
    <col min="8451" max="8451" width="12.6640625" customWidth="1"/>
    <col min="8452" max="8452" width="13.44140625" customWidth="1"/>
    <col min="8453" max="8453" width="13.33203125" customWidth="1"/>
    <col min="8454" max="8454" width="15" customWidth="1"/>
    <col min="8455" max="8455" width="13.44140625" customWidth="1"/>
    <col min="8456" max="8456" width="15" customWidth="1"/>
    <col min="8457" max="8457" width="13.5546875" customWidth="1"/>
    <col min="8458" max="8458" width="12.88671875" customWidth="1"/>
    <col min="8706" max="8706" width="11.88671875" customWidth="1"/>
    <col min="8707" max="8707" width="12.6640625" customWidth="1"/>
    <col min="8708" max="8708" width="13.44140625" customWidth="1"/>
    <col min="8709" max="8709" width="13.33203125" customWidth="1"/>
    <col min="8710" max="8710" width="15" customWidth="1"/>
    <col min="8711" max="8711" width="13.44140625" customWidth="1"/>
    <col min="8712" max="8712" width="15" customWidth="1"/>
    <col min="8713" max="8713" width="13.5546875" customWidth="1"/>
    <col min="8714" max="8714" width="12.88671875" customWidth="1"/>
    <col min="8962" max="8962" width="11.88671875" customWidth="1"/>
    <col min="8963" max="8963" width="12.6640625" customWidth="1"/>
    <col min="8964" max="8964" width="13.44140625" customWidth="1"/>
    <col min="8965" max="8965" width="13.33203125" customWidth="1"/>
    <col min="8966" max="8966" width="15" customWidth="1"/>
    <col min="8967" max="8967" width="13.44140625" customWidth="1"/>
    <col min="8968" max="8968" width="15" customWidth="1"/>
    <col min="8969" max="8969" width="13.5546875" customWidth="1"/>
    <col min="8970" max="8970" width="12.88671875" customWidth="1"/>
    <col min="9218" max="9218" width="11.88671875" customWidth="1"/>
    <col min="9219" max="9219" width="12.6640625" customWidth="1"/>
    <col min="9220" max="9220" width="13.44140625" customWidth="1"/>
    <col min="9221" max="9221" width="13.33203125" customWidth="1"/>
    <col min="9222" max="9222" width="15" customWidth="1"/>
    <col min="9223" max="9223" width="13.44140625" customWidth="1"/>
    <col min="9224" max="9224" width="15" customWidth="1"/>
    <col min="9225" max="9225" width="13.5546875" customWidth="1"/>
    <col min="9226" max="9226" width="12.88671875" customWidth="1"/>
    <col min="9474" max="9474" width="11.88671875" customWidth="1"/>
    <col min="9475" max="9475" width="12.6640625" customWidth="1"/>
    <col min="9476" max="9476" width="13.44140625" customWidth="1"/>
    <col min="9477" max="9477" width="13.33203125" customWidth="1"/>
    <col min="9478" max="9478" width="15" customWidth="1"/>
    <col min="9479" max="9479" width="13.44140625" customWidth="1"/>
    <col min="9480" max="9480" width="15" customWidth="1"/>
    <col min="9481" max="9481" width="13.5546875" customWidth="1"/>
    <col min="9482" max="9482" width="12.88671875" customWidth="1"/>
    <col min="9730" max="9730" width="11.88671875" customWidth="1"/>
    <col min="9731" max="9731" width="12.6640625" customWidth="1"/>
    <col min="9732" max="9732" width="13.44140625" customWidth="1"/>
    <col min="9733" max="9733" width="13.33203125" customWidth="1"/>
    <col min="9734" max="9734" width="15" customWidth="1"/>
    <col min="9735" max="9735" width="13.44140625" customWidth="1"/>
    <col min="9736" max="9736" width="15" customWidth="1"/>
    <col min="9737" max="9737" width="13.5546875" customWidth="1"/>
    <col min="9738" max="9738" width="12.88671875" customWidth="1"/>
    <col min="9986" max="9986" width="11.88671875" customWidth="1"/>
    <col min="9987" max="9987" width="12.6640625" customWidth="1"/>
    <col min="9988" max="9988" width="13.44140625" customWidth="1"/>
    <col min="9989" max="9989" width="13.33203125" customWidth="1"/>
    <col min="9990" max="9990" width="15" customWidth="1"/>
    <col min="9991" max="9991" width="13.44140625" customWidth="1"/>
    <col min="9992" max="9992" width="15" customWidth="1"/>
    <col min="9993" max="9993" width="13.5546875" customWidth="1"/>
    <col min="9994" max="9994" width="12.88671875" customWidth="1"/>
    <col min="10242" max="10242" width="11.88671875" customWidth="1"/>
    <col min="10243" max="10243" width="12.6640625" customWidth="1"/>
    <col min="10244" max="10244" width="13.44140625" customWidth="1"/>
    <col min="10245" max="10245" width="13.33203125" customWidth="1"/>
    <col min="10246" max="10246" width="15" customWidth="1"/>
    <col min="10247" max="10247" width="13.44140625" customWidth="1"/>
    <col min="10248" max="10248" width="15" customWidth="1"/>
    <col min="10249" max="10249" width="13.5546875" customWidth="1"/>
    <col min="10250" max="10250" width="12.88671875" customWidth="1"/>
    <col min="10498" max="10498" width="11.88671875" customWidth="1"/>
    <col min="10499" max="10499" width="12.6640625" customWidth="1"/>
    <col min="10500" max="10500" width="13.44140625" customWidth="1"/>
    <col min="10501" max="10501" width="13.33203125" customWidth="1"/>
    <col min="10502" max="10502" width="15" customWidth="1"/>
    <col min="10503" max="10503" width="13.44140625" customWidth="1"/>
    <col min="10504" max="10504" width="15" customWidth="1"/>
    <col min="10505" max="10505" width="13.5546875" customWidth="1"/>
    <col min="10506" max="10506" width="12.88671875" customWidth="1"/>
    <col min="10754" max="10754" width="11.88671875" customWidth="1"/>
    <col min="10755" max="10755" width="12.6640625" customWidth="1"/>
    <col min="10756" max="10756" width="13.44140625" customWidth="1"/>
    <col min="10757" max="10757" width="13.33203125" customWidth="1"/>
    <col min="10758" max="10758" width="15" customWidth="1"/>
    <col min="10759" max="10759" width="13.44140625" customWidth="1"/>
    <col min="10760" max="10760" width="15" customWidth="1"/>
    <col min="10761" max="10761" width="13.5546875" customWidth="1"/>
    <col min="10762" max="10762" width="12.88671875" customWidth="1"/>
    <col min="11010" max="11010" width="11.88671875" customWidth="1"/>
    <col min="11011" max="11011" width="12.6640625" customWidth="1"/>
    <col min="11012" max="11012" width="13.44140625" customWidth="1"/>
    <col min="11013" max="11013" width="13.33203125" customWidth="1"/>
    <col min="11014" max="11014" width="15" customWidth="1"/>
    <col min="11015" max="11015" width="13.44140625" customWidth="1"/>
    <col min="11016" max="11016" width="15" customWidth="1"/>
    <col min="11017" max="11017" width="13.5546875" customWidth="1"/>
    <col min="11018" max="11018" width="12.88671875" customWidth="1"/>
    <col min="11266" max="11266" width="11.88671875" customWidth="1"/>
    <col min="11267" max="11267" width="12.6640625" customWidth="1"/>
    <col min="11268" max="11268" width="13.44140625" customWidth="1"/>
    <col min="11269" max="11269" width="13.33203125" customWidth="1"/>
    <col min="11270" max="11270" width="15" customWidth="1"/>
    <col min="11271" max="11271" width="13.44140625" customWidth="1"/>
    <col min="11272" max="11272" width="15" customWidth="1"/>
    <col min="11273" max="11273" width="13.5546875" customWidth="1"/>
    <col min="11274" max="11274" width="12.88671875" customWidth="1"/>
    <col min="11522" max="11522" width="11.88671875" customWidth="1"/>
    <col min="11523" max="11523" width="12.6640625" customWidth="1"/>
    <col min="11524" max="11524" width="13.44140625" customWidth="1"/>
    <col min="11525" max="11525" width="13.33203125" customWidth="1"/>
    <col min="11526" max="11526" width="15" customWidth="1"/>
    <col min="11527" max="11527" width="13.44140625" customWidth="1"/>
    <col min="11528" max="11528" width="15" customWidth="1"/>
    <col min="11529" max="11529" width="13.5546875" customWidth="1"/>
    <col min="11530" max="11530" width="12.88671875" customWidth="1"/>
    <col min="11778" max="11778" width="11.88671875" customWidth="1"/>
    <col min="11779" max="11779" width="12.6640625" customWidth="1"/>
    <col min="11780" max="11780" width="13.44140625" customWidth="1"/>
    <col min="11781" max="11781" width="13.33203125" customWidth="1"/>
    <col min="11782" max="11782" width="15" customWidth="1"/>
    <col min="11783" max="11783" width="13.44140625" customWidth="1"/>
    <col min="11784" max="11784" width="15" customWidth="1"/>
    <col min="11785" max="11785" width="13.5546875" customWidth="1"/>
    <col min="11786" max="11786" width="12.88671875" customWidth="1"/>
    <col min="12034" max="12034" width="11.88671875" customWidth="1"/>
    <col min="12035" max="12035" width="12.6640625" customWidth="1"/>
    <col min="12036" max="12036" width="13.44140625" customWidth="1"/>
    <col min="12037" max="12037" width="13.33203125" customWidth="1"/>
    <col min="12038" max="12038" width="15" customWidth="1"/>
    <col min="12039" max="12039" width="13.44140625" customWidth="1"/>
    <col min="12040" max="12040" width="15" customWidth="1"/>
    <col min="12041" max="12041" width="13.5546875" customWidth="1"/>
    <col min="12042" max="12042" width="12.88671875" customWidth="1"/>
    <col min="12290" max="12290" width="11.88671875" customWidth="1"/>
    <col min="12291" max="12291" width="12.6640625" customWidth="1"/>
    <col min="12292" max="12292" width="13.44140625" customWidth="1"/>
    <col min="12293" max="12293" width="13.33203125" customWidth="1"/>
    <col min="12294" max="12294" width="15" customWidth="1"/>
    <col min="12295" max="12295" width="13.44140625" customWidth="1"/>
    <col min="12296" max="12296" width="15" customWidth="1"/>
    <col min="12297" max="12297" width="13.5546875" customWidth="1"/>
    <col min="12298" max="12298" width="12.88671875" customWidth="1"/>
    <col min="12546" max="12546" width="11.88671875" customWidth="1"/>
    <col min="12547" max="12547" width="12.6640625" customWidth="1"/>
    <col min="12548" max="12548" width="13.44140625" customWidth="1"/>
    <col min="12549" max="12549" width="13.33203125" customWidth="1"/>
    <col min="12550" max="12550" width="15" customWidth="1"/>
    <col min="12551" max="12551" width="13.44140625" customWidth="1"/>
    <col min="12552" max="12552" width="15" customWidth="1"/>
    <col min="12553" max="12553" width="13.5546875" customWidth="1"/>
    <col min="12554" max="12554" width="12.88671875" customWidth="1"/>
    <col min="12802" max="12802" width="11.88671875" customWidth="1"/>
    <col min="12803" max="12803" width="12.6640625" customWidth="1"/>
    <col min="12804" max="12804" width="13.44140625" customWidth="1"/>
    <col min="12805" max="12805" width="13.33203125" customWidth="1"/>
    <col min="12806" max="12806" width="15" customWidth="1"/>
    <col min="12807" max="12807" width="13.44140625" customWidth="1"/>
    <col min="12808" max="12808" width="15" customWidth="1"/>
    <col min="12809" max="12809" width="13.5546875" customWidth="1"/>
    <col min="12810" max="12810" width="12.88671875" customWidth="1"/>
    <col min="13058" max="13058" width="11.88671875" customWidth="1"/>
    <col min="13059" max="13059" width="12.6640625" customWidth="1"/>
    <col min="13060" max="13060" width="13.44140625" customWidth="1"/>
    <col min="13061" max="13061" width="13.33203125" customWidth="1"/>
    <col min="13062" max="13062" width="15" customWidth="1"/>
    <col min="13063" max="13063" width="13.44140625" customWidth="1"/>
    <col min="13064" max="13064" width="15" customWidth="1"/>
    <col min="13065" max="13065" width="13.5546875" customWidth="1"/>
    <col min="13066" max="13066" width="12.88671875" customWidth="1"/>
    <col min="13314" max="13314" width="11.88671875" customWidth="1"/>
    <col min="13315" max="13315" width="12.6640625" customWidth="1"/>
    <col min="13316" max="13316" width="13.44140625" customWidth="1"/>
    <col min="13317" max="13317" width="13.33203125" customWidth="1"/>
    <col min="13318" max="13318" width="15" customWidth="1"/>
    <col min="13319" max="13319" width="13.44140625" customWidth="1"/>
    <col min="13320" max="13320" width="15" customWidth="1"/>
    <col min="13321" max="13321" width="13.5546875" customWidth="1"/>
    <col min="13322" max="13322" width="12.88671875" customWidth="1"/>
    <col min="13570" max="13570" width="11.88671875" customWidth="1"/>
    <col min="13571" max="13571" width="12.6640625" customWidth="1"/>
    <col min="13572" max="13572" width="13.44140625" customWidth="1"/>
    <col min="13573" max="13573" width="13.33203125" customWidth="1"/>
    <col min="13574" max="13574" width="15" customWidth="1"/>
    <col min="13575" max="13575" width="13.44140625" customWidth="1"/>
    <col min="13576" max="13576" width="15" customWidth="1"/>
    <col min="13577" max="13577" width="13.5546875" customWidth="1"/>
    <col min="13578" max="13578" width="12.88671875" customWidth="1"/>
    <col min="13826" max="13826" width="11.88671875" customWidth="1"/>
    <col min="13827" max="13827" width="12.6640625" customWidth="1"/>
    <col min="13828" max="13828" width="13.44140625" customWidth="1"/>
    <col min="13829" max="13829" width="13.33203125" customWidth="1"/>
    <col min="13830" max="13830" width="15" customWidth="1"/>
    <col min="13831" max="13831" width="13.44140625" customWidth="1"/>
    <col min="13832" max="13832" width="15" customWidth="1"/>
    <col min="13833" max="13833" width="13.5546875" customWidth="1"/>
    <col min="13834" max="13834" width="12.88671875" customWidth="1"/>
    <col min="14082" max="14082" width="11.88671875" customWidth="1"/>
    <col min="14083" max="14083" width="12.6640625" customWidth="1"/>
    <col min="14084" max="14084" width="13.44140625" customWidth="1"/>
    <col min="14085" max="14085" width="13.33203125" customWidth="1"/>
    <col min="14086" max="14086" width="15" customWidth="1"/>
    <col min="14087" max="14087" width="13.44140625" customWidth="1"/>
    <col min="14088" max="14088" width="15" customWidth="1"/>
    <col min="14089" max="14089" width="13.5546875" customWidth="1"/>
    <col min="14090" max="14090" width="12.88671875" customWidth="1"/>
    <col min="14338" max="14338" width="11.88671875" customWidth="1"/>
    <col min="14339" max="14339" width="12.6640625" customWidth="1"/>
    <col min="14340" max="14340" width="13.44140625" customWidth="1"/>
    <col min="14341" max="14341" width="13.33203125" customWidth="1"/>
    <col min="14342" max="14342" width="15" customWidth="1"/>
    <col min="14343" max="14343" width="13.44140625" customWidth="1"/>
    <col min="14344" max="14344" width="15" customWidth="1"/>
    <col min="14345" max="14345" width="13.5546875" customWidth="1"/>
    <col min="14346" max="14346" width="12.88671875" customWidth="1"/>
    <col min="14594" max="14594" width="11.88671875" customWidth="1"/>
    <col min="14595" max="14595" width="12.6640625" customWidth="1"/>
    <col min="14596" max="14596" width="13.44140625" customWidth="1"/>
    <col min="14597" max="14597" width="13.33203125" customWidth="1"/>
    <col min="14598" max="14598" width="15" customWidth="1"/>
    <col min="14599" max="14599" width="13.44140625" customWidth="1"/>
    <col min="14600" max="14600" width="15" customWidth="1"/>
    <col min="14601" max="14601" width="13.5546875" customWidth="1"/>
    <col min="14602" max="14602" width="12.88671875" customWidth="1"/>
    <col min="14850" max="14850" width="11.88671875" customWidth="1"/>
    <col min="14851" max="14851" width="12.6640625" customWidth="1"/>
    <col min="14852" max="14852" width="13.44140625" customWidth="1"/>
    <col min="14853" max="14853" width="13.33203125" customWidth="1"/>
    <col min="14854" max="14854" width="15" customWidth="1"/>
    <col min="14855" max="14855" width="13.44140625" customWidth="1"/>
    <col min="14856" max="14856" width="15" customWidth="1"/>
    <col min="14857" max="14857" width="13.5546875" customWidth="1"/>
    <col min="14858" max="14858" width="12.88671875" customWidth="1"/>
    <col min="15106" max="15106" width="11.88671875" customWidth="1"/>
    <col min="15107" max="15107" width="12.6640625" customWidth="1"/>
    <col min="15108" max="15108" width="13.44140625" customWidth="1"/>
    <col min="15109" max="15109" width="13.33203125" customWidth="1"/>
    <col min="15110" max="15110" width="15" customWidth="1"/>
    <col min="15111" max="15111" width="13.44140625" customWidth="1"/>
    <col min="15112" max="15112" width="15" customWidth="1"/>
    <col min="15113" max="15113" width="13.5546875" customWidth="1"/>
    <col min="15114" max="15114" width="12.88671875" customWidth="1"/>
    <col min="15362" max="15362" width="11.88671875" customWidth="1"/>
    <col min="15363" max="15363" width="12.6640625" customWidth="1"/>
    <col min="15364" max="15364" width="13.44140625" customWidth="1"/>
    <col min="15365" max="15365" width="13.33203125" customWidth="1"/>
    <col min="15366" max="15366" width="15" customWidth="1"/>
    <col min="15367" max="15367" width="13.44140625" customWidth="1"/>
    <col min="15368" max="15368" width="15" customWidth="1"/>
    <col min="15369" max="15369" width="13.5546875" customWidth="1"/>
    <col min="15370" max="15370" width="12.88671875" customWidth="1"/>
    <col min="15618" max="15618" width="11.88671875" customWidth="1"/>
    <col min="15619" max="15619" width="12.6640625" customWidth="1"/>
    <col min="15620" max="15620" width="13.44140625" customWidth="1"/>
    <col min="15621" max="15621" width="13.33203125" customWidth="1"/>
    <col min="15622" max="15622" width="15" customWidth="1"/>
    <col min="15623" max="15623" width="13.44140625" customWidth="1"/>
    <col min="15624" max="15624" width="15" customWidth="1"/>
    <col min="15625" max="15625" width="13.5546875" customWidth="1"/>
    <col min="15626" max="15626" width="12.88671875" customWidth="1"/>
    <col min="15874" max="15874" width="11.88671875" customWidth="1"/>
    <col min="15875" max="15875" width="12.6640625" customWidth="1"/>
    <col min="15876" max="15876" width="13.44140625" customWidth="1"/>
    <col min="15877" max="15877" width="13.33203125" customWidth="1"/>
    <col min="15878" max="15878" width="15" customWidth="1"/>
    <col min="15879" max="15879" width="13.44140625" customWidth="1"/>
    <col min="15880" max="15880" width="15" customWidth="1"/>
    <col min="15881" max="15881" width="13.5546875" customWidth="1"/>
    <col min="15882" max="15882" width="12.88671875" customWidth="1"/>
    <col min="16130" max="16130" width="11.88671875" customWidth="1"/>
    <col min="16131" max="16131" width="12.6640625" customWidth="1"/>
    <col min="16132" max="16132" width="13.44140625" customWidth="1"/>
    <col min="16133" max="16133" width="13.33203125" customWidth="1"/>
    <col min="16134" max="16134" width="15" customWidth="1"/>
    <col min="16135" max="16135" width="13.44140625" customWidth="1"/>
    <col min="16136" max="16136" width="15" customWidth="1"/>
    <col min="16137" max="16137" width="13.5546875" customWidth="1"/>
    <col min="16138" max="16138" width="12.88671875" customWidth="1"/>
  </cols>
  <sheetData>
    <row r="1" spans="1:14" ht="15.6" x14ac:dyDescent="0.3">
      <c r="A1" s="1"/>
      <c r="B1" s="2"/>
      <c r="C1" s="1"/>
      <c r="D1" s="1"/>
      <c r="E1" s="1"/>
      <c r="F1" s="2"/>
      <c r="G1" s="2"/>
      <c r="H1" s="2"/>
      <c r="I1" s="1"/>
    </row>
    <row r="2" spans="1:14" ht="15.6" x14ac:dyDescent="0.3">
      <c r="A2" s="1" t="s">
        <v>0</v>
      </c>
      <c r="B2" s="3">
        <v>917.22</v>
      </c>
      <c r="C2" s="1"/>
      <c r="D2" s="1"/>
      <c r="E2" s="1"/>
      <c r="F2" s="2"/>
      <c r="G2" s="2"/>
      <c r="H2" s="2"/>
      <c r="I2" s="1"/>
    </row>
    <row r="3" spans="1:14" ht="16.2" thickBot="1" x14ac:dyDescent="0.35">
      <c r="A3" s="88" t="s">
        <v>150</v>
      </c>
      <c r="B3" s="88"/>
      <c r="C3" s="4"/>
      <c r="D3" s="4"/>
      <c r="E3" s="4"/>
      <c r="F3" s="5"/>
      <c r="G3" s="5"/>
      <c r="H3" s="2"/>
      <c r="I3" s="1"/>
    </row>
    <row r="4" spans="1:14" ht="78.599999999999994" thickTop="1" x14ac:dyDescent="0.3">
      <c r="A4" s="6" t="s">
        <v>1</v>
      </c>
      <c r="B4" s="7" t="s">
        <v>2</v>
      </c>
      <c r="C4" s="8" t="s">
        <v>3</v>
      </c>
      <c r="D4" s="9" t="s">
        <v>4</v>
      </c>
      <c r="E4" s="9" t="s">
        <v>5</v>
      </c>
      <c r="F4" s="10" t="s">
        <v>6</v>
      </c>
      <c r="G4" s="10" t="s">
        <v>7</v>
      </c>
      <c r="H4" s="11" t="s">
        <v>8</v>
      </c>
      <c r="I4" s="12" t="s">
        <v>9</v>
      </c>
      <c r="J4" s="13" t="s">
        <v>151</v>
      </c>
      <c r="L4" s="14"/>
      <c r="M4" s="14"/>
      <c r="N4" s="14"/>
    </row>
    <row r="5" spans="1:14" ht="15.6" x14ac:dyDescent="0.3">
      <c r="A5" s="15">
        <v>1</v>
      </c>
      <c r="B5" s="77">
        <v>11.5</v>
      </c>
      <c r="C5" s="20">
        <f>J5-(J5*0)</f>
        <v>954.5</v>
      </c>
      <c r="D5" s="19">
        <v>133.4</v>
      </c>
      <c r="E5" s="80">
        <v>5.4489999999999998</v>
      </c>
      <c r="F5" s="19">
        <f>(E5*($B$2-C5-D5)+B5*(C5+D5))</f>
        <v>11580.814680000001</v>
      </c>
      <c r="G5" s="19">
        <f>B5*$B$2</f>
        <v>10548.03</v>
      </c>
      <c r="H5" s="19">
        <f>F5-G5</f>
        <v>1032.7846800000007</v>
      </c>
      <c r="I5" s="20">
        <f>$B$2-D5</f>
        <v>783.82</v>
      </c>
      <c r="J5" s="20">
        <v>954.5</v>
      </c>
    </row>
    <row r="6" spans="1:14" ht="15.6" x14ac:dyDescent="0.3">
      <c r="A6" s="15">
        <v>2</v>
      </c>
      <c r="B6" s="77">
        <v>11.5</v>
      </c>
      <c r="C6" s="20">
        <f t="shared" ref="C6:C52" si="0">J6-(J6*0)</f>
        <v>955</v>
      </c>
      <c r="D6" s="19">
        <v>131.6</v>
      </c>
      <c r="E6" s="80">
        <v>5.4489999999999998</v>
      </c>
      <c r="F6" s="19">
        <f t="shared" ref="F6:F52" si="1">(E6*($B$2-C6-D6)+B6*(C6+D6))</f>
        <v>11572.94838</v>
      </c>
      <c r="G6" s="19">
        <f t="shared" ref="G6:G52" si="2">B6*$B$2</f>
        <v>10548.03</v>
      </c>
      <c r="H6" s="19">
        <f t="shared" ref="H6:H52" si="3">F6-G6</f>
        <v>1024.9183799999992</v>
      </c>
      <c r="I6" s="20">
        <f t="shared" ref="I6:I52" si="4">$B$2-D6</f>
        <v>785.62</v>
      </c>
      <c r="J6" s="20">
        <v>955</v>
      </c>
    </row>
    <row r="7" spans="1:14" ht="15.6" x14ac:dyDescent="0.3">
      <c r="A7" s="15">
        <v>3</v>
      </c>
      <c r="B7" s="77">
        <v>11.5</v>
      </c>
      <c r="C7" s="20">
        <f t="shared" si="0"/>
        <v>950</v>
      </c>
      <c r="D7" s="19">
        <v>130.19999999999999</v>
      </c>
      <c r="E7" s="80">
        <v>5.4489999999999998</v>
      </c>
      <c r="F7" s="19">
        <f t="shared" si="1"/>
        <v>11534.221980000002</v>
      </c>
      <c r="G7" s="19">
        <f t="shared" si="2"/>
        <v>10548.03</v>
      </c>
      <c r="H7" s="19">
        <f t="shared" si="3"/>
        <v>986.19198000000142</v>
      </c>
      <c r="I7" s="20">
        <f t="shared" si="4"/>
        <v>787.02</v>
      </c>
      <c r="J7" s="20">
        <v>950</v>
      </c>
    </row>
    <row r="8" spans="1:14" ht="15.6" x14ac:dyDescent="0.3">
      <c r="A8" s="15">
        <v>4</v>
      </c>
      <c r="B8" s="77">
        <v>11.5</v>
      </c>
      <c r="C8" s="20">
        <f t="shared" si="0"/>
        <v>930</v>
      </c>
      <c r="D8" s="19">
        <v>128.69999999999999</v>
      </c>
      <c r="E8" s="80">
        <v>5.4489999999999998</v>
      </c>
      <c r="F8" s="19">
        <f t="shared" si="1"/>
        <v>11404.125480000001</v>
      </c>
      <c r="G8" s="19">
        <f t="shared" si="2"/>
        <v>10548.03</v>
      </c>
      <c r="H8" s="19">
        <f t="shared" si="3"/>
        <v>856.09547999999995</v>
      </c>
      <c r="I8" s="20">
        <f t="shared" si="4"/>
        <v>788.52</v>
      </c>
      <c r="J8" s="20">
        <v>930</v>
      </c>
    </row>
    <row r="9" spans="1:14" ht="15.6" x14ac:dyDescent="0.3">
      <c r="A9" s="15">
        <v>5</v>
      </c>
      <c r="B9" s="77">
        <v>11.5</v>
      </c>
      <c r="C9" s="20">
        <f t="shared" si="0"/>
        <v>929.1</v>
      </c>
      <c r="D9" s="19">
        <v>127.9</v>
      </c>
      <c r="E9" s="80">
        <v>5.4489999999999998</v>
      </c>
      <c r="F9" s="19">
        <f t="shared" si="1"/>
        <v>11393.83878</v>
      </c>
      <c r="G9" s="19">
        <f t="shared" si="2"/>
        <v>10548.03</v>
      </c>
      <c r="H9" s="19">
        <f t="shared" si="3"/>
        <v>845.80877999999939</v>
      </c>
      <c r="I9" s="20">
        <f t="shared" si="4"/>
        <v>789.32</v>
      </c>
      <c r="J9" s="20">
        <v>929.1</v>
      </c>
    </row>
    <row r="10" spans="1:14" ht="15.6" x14ac:dyDescent="0.3">
      <c r="A10" s="15">
        <v>6</v>
      </c>
      <c r="B10" s="77">
        <v>11.5</v>
      </c>
      <c r="C10" s="20">
        <f t="shared" si="0"/>
        <v>929.1</v>
      </c>
      <c r="D10" s="19">
        <v>127.2</v>
      </c>
      <c r="E10" s="80">
        <v>5.4489999999999998</v>
      </c>
      <c r="F10" s="19">
        <f t="shared" si="1"/>
        <v>11389.603079999999</v>
      </c>
      <c r="G10" s="19">
        <f t="shared" si="2"/>
        <v>10548.03</v>
      </c>
      <c r="H10" s="19">
        <f t="shared" si="3"/>
        <v>841.5730799999983</v>
      </c>
      <c r="I10" s="20">
        <f t="shared" si="4"/>
        <v>790.02</v>
      </c>
      <c r="J10" s="20">
        <v>929.1</v>
      </c>
    </row>
    <row r="11" spans="1:14" ht="15.6" x14ac:dyDescent="0.3">
      <c r="A11" s="15">
        <v>7</v>
      </c>
      <c r="B11" s="77">
        <v>11.5</v>
      </c>
      <c r="C11" s="20">
        <f t="shared" si="0"/>
        <v>929.1</v>
      </c>
      <c r="D11" s="19">
        <v>126.8</v>
      </c>
      <c r="E11" s="80">
        <v>5.4489999999999998</v>
      </c>
      <c r="F11" s="19">
        <f t="shared" si="1"/>
        <v>11387.18268</v>
      </c>
      <c r="G11" s="19">
        <f t="shared" si="2"/>
        <v>10548.03</v>
      </c>
      <c r="H11" s="19">
        <f t="shared" si="3"/>
        <v>839.15267999999924</v>
      </c>
      <c r="I11" s="20">
        <f t="shared" si="4"/>
        <v>790.42000000000007</v>
      </c>
      <c r="J11" s="20">
        <v>929.1</v>
      </c>
    </row>
    <row r="12" spans="1:14" ht="15.6" x14ac:dyDescent="0.3">
      <c r="A12" s="15">
        <v>8</v>
      </c>
      <c r="B12" s="77">
        <v>11.5</v>
      </c>
      <c r="C12" s="20">
        <f t="shared" si="0"/>
        <v>929.1</v>
      </c>
      <c r="D12" s="19">
        <v>126.4</v>
      </c>
      <c r="E12" s="80">
        <v>0</v>
      </c>
      <c r="F12" s="19">
        <f t="shared" si="1"/>
        <v>12138.25</v>
      </c>
      <c r="G12" s="19">
        <f t="shared" si="2"/>
        <v>10548.03</v>
      </c>
      <c r="H12" s="19">
        <f t="shared" si="3"/>
        <v>1590.2199999999993</v>
      </c>
      <c r="I12" s="20">
        <f t="shared" si="4"/>
        <v>790.82</v>
      </c>
      <c r="J12" s="20">
        <v>929.1</v>
      </c>
    </row>
    <row r="13" spans="1:14" ht="15.6" x14ac:dyDescent="0.3">
      <c r="A13" s="15">
        <v>9</v>
      </c>
      <c r="B13" s="77">
        <v>11.5</v>
      </c>
      <c r="C13" s="20">
        <f t="shared" si="0"/>
        <v>929.1</v>
      </c>
      <c r="D13" s="19">
        <v>126.8</v>
      </c>
      <c r="E13" s="80">
        <v>5.4489999999999998</v>
      </c>
      <c r="F13" s="19">
        <f t="shared" si="1"/>
        <v>11387.18268</v>
      </c>
      <c r="G13" s="19">
        <f t="shared" si="2"/>
        <v>10548.03</v>
      </c>
      <c r="H13" s="19">
        <f t="shared" si="3"/>
        <v>839.15267999999924</v>
      </c>
      <c r="I13" s="20">
        <f t="shared" si="4"/>
        <v>790.42000000000007</v>
      </c>
      <c r="J13" s="20">
        <v>929.1</v>
      </c>
    </row>
    <row r="14" spans="1:14" ht="15.6" x14ac:dyDescent="0.3">
      <c r="A14" s="15">
        <v>10</v>
      </c>
      <c r="B14" s="77">
        <v>11.5</v>
      </c>
      <c r="C14" s="20">
        <f t="shared" si="0"/>
        <v>929.1</v>
      </c>
      <c r="D14" s="19">
        <v>127.1</v>
      </c>
      <c r="E14" s="80">
        <v>5.4489999999999998</v>
      </c>
      <c r="F14" s="19">
        <f t="shared" si="1"/>
        <v>11388.997980000002</v>
      </c>
      <c r="G14" s="19">
        <f t="shared" si="2"/>
        <v>10548.03</v>
      </c>
      <c r="H14" s="19">
        <f t="shared" si="3"/>
        <v>840.96798000000126</v>
      </c>
      <c r="I14" s="20">
        <f t="shared" si="4"/>
        <v>790.12</v>
      </c>
      <c r="J14" s="20">
        <v>929.1</v>
      </c>
    </row>
    <row r="15" spans="1:14" ht="15.6" x14ac:dyDescent="0.3">
      <c r="A15" s="15">
        <v>11</v>
      </c>
      <c r="B15" s="77">
        <v>11.5</v>
      </c>
      <c r="C15" s="20">
        <f t="shared" si="0"/>
        <v>929.1</v>
      </c>
      <c r="D15" s="19">
        <v>129.4</v>
      </c>
      <c r="E15" s="80">
        <v>5.4489999999999998</v>
      </c>
      <c r="F15" s="19">
        <f t="shared" si="1"/>
        <v>11402.915279999999</v>
      </c>
      <c r="G15" s="19">
        <f t="shared" si="2"/>
        <v>10548.03</v>
      </c>
      <c r="H15" s="19">
        <f t="shared" si="3"/>
        <v>854.8852799999986</v>
      </c>
      <c r="I15" s="20">
        <f t="shared" si="4"/>
        <v>787.82</v>
      </c>
      <c r="J15" s="20">
        <v>929.1</v>
      </c>
    </row>
    <row r="16" spans="1:14" ht="15.6" x14ac:dyDescent="0.3">
      <c r="A16" s="15">
        <v>12</v>
      </c>
      <c r="B16" s="77">
        <v>11.5</v>
      </c>
      <c r="C16" s="20">
        <f t="shared" si="0"/>
        <v>950</v>
      </c>
      <c r="D16" s="19">
        <v>131.6</v>
      </c>
      <c r="E16" s="80">
        <v>5.4489999999999998</v>
      </c>
      <c r="F16" s="19">
        <f t="shared" si="1"/>
        <v>11542.693380000001</v>
      </c>
      <c r="G16" s="19">
        <f t="shared" si="2"/>
        <v>10548.03</v>
      </c>
      <c r="H16" s="19">
        <f t="shared" si="3"/>
        <v>994.66337999999996</v>
      </c>
      <c r="I16" s="20">
        <f t="shared" si="4"/>
        <v>785.62</v>
      </c>
      <c r="J16" s="20">
        <v>950</v>
      </c>
    </row>
    <row r="17" spans="1:10" ht="15.6" x14ac:dyDescent="0.3">
      <c r="A17" s="15">
        <v>13</v>
      </c>
      <c r="B17" s="77">
        <v>11.5</v>
      </c>
      <c r="C17" s="20">
        <f t="shared" si="0"/>
        <v>950</v>
      </c>
      <c r="D17" s="19">
        <v>134.19999999999999</v>
      </c>
      <c r="E17" s="80">
        <v>5.4489999999999998</v>
      </c>
      <c r="F17" s="19">
        <f t="shared" si="1"/>
        <v>11558.425980000002</v>
      </c>
      <c r="G17" s="19">
        <f t="shared" si="2"/>
        <v>10548.03</v>
      </c>
      <c r="H17" s="19">
        <f t="shared" si="3"/>
        <v>1010.3959800000011</v>
      </c>
      <c r="I17" s="20">
        <f t="shared" si="4"/>
        <v>783.02</v>
      </c>
      <c r="J17" s="20">
        <v>950</v>
      </c>
    </row>
    <row r="18" spans="1:10" ht="15.6" x14ac:dyDescent="0.3">
      <c r="A18" s="15">
        <v>14</v>
      </c>
      <c r="B18" s="77">
        <v>11.5</v>
      </c>
      <c r="C18" s="20">
        <f t="shared" si="0"/>
        <v>955</v>
      </c>
      <c r="D18" s="19">
        <v>136.80000000000001</v>
      </c>
      <c r="E18" s="80">
        <v>5.4489999999999998</v>
      </c>
      <c r="F18" s="19">
        <f t="shared" si="1"/>
        <v>11604.413579999999</v>
      </c>
      <c r="G18" s="19">
        <f t="shared" si="2"/>
        <v>10548.03</v>
      </c>
      <c r="H18" s="19">
        <f t="shared" si="3"/>
        <v>1056.3835799999979</v>
      </c>
      <c r="I18" s="20">
        <f t="shared" si="4"/>
        <v>780.42000000000007</v>
      </c>
      <c r="J18" s="20">
        <v>955</v>
      </c>
    </row>
    <row r="19" spans="1:10" ht="15.6" x14ac:dyDescent="0.3">
      <c r="A19" s="15">
        <v>15</v>
      </c>
      <c r="B19" s="77">
        <v>11.5</v>
      </c>
      <c r="C19" s="20">
        <f t="shared" si="0"/>
        <v>958</v>
      </c>
      <c r="D19" s="19">
        <v>147.9</v>
      </c>
      <c r="E19" s="80">
        <v>5.4489999999999998</v>
      </c>
      <c r="F19" s="19">
        <f t="shared" si="1"/>
        <v>11689.732680000001</v>
      </c>
      <c r="G19" s="19">
        <f t="shared" si="2"/>
        <v>10548.03</v>
      </c>
      <c r="H19" s="19">
        <f t="shared" si="3"/>
        <v>1141.7026800000003</v>
      </c>
      <c r="I19" s="20">
        <f t="shared" si="4"/>
        <v>769.32</v>
      </c>
      <c r="J19" s="20">
        <v>958</v>
      </c>
    </row>
    <row r="20" spans="1:10" ht="15.6" x14ac:dyDescent="0.3">
      <c r="A20" s="15">
        <v>16</v>
      </c>
      <c r="B20" s="77">
        <v>11.5</v>
      </c>
      <c r="C20" s="20">
        <f t="shared" si="0"/>
        <v>929.1</v>
      </c>
      <c r="D20" s="19">
        <v>159.1</v>
      </c>
      <c r="E20" s="80">
        <v>5.4489999999999998</v>
      </c>
      <c r="F20" s="19">
        <f t="shared" si="1"/>
        <v>11582.629980000002</v>
      </c>
      <c r="G20" s="19">
        <f t="shared" si="2"/>
        <v>10548.03</v>
      </c>
      <c r="H20" s="19">
        <f t="shared" si="3"/>
        <v>1034.5999800000009</v>
      </c>
      <c r="I20" s="20">
        <f t="shared" si="4"/>
        <v>758.12</v>
      </c>
      <c r="J20" s="20">
        <v>929.1</v>
      </c>
    </row>
    <row r="21" spans="1:10" ht="15.6" x14ac:dyDescent="0.3">
      <c r="A21" s="15">
        <v>17</v>
      </c>
      <c r="B21" s="77">
        <v>11.5</v>
      </c>
      <c r="C21" s="20">
        <f t="shared" si="0"/>
        <v>890</v>
      </c>
      <c r="D21" s="19">
        <v>163.19999999999999</v>
      </c>
      <c r="E21" s="80">
        <v>5.4489999999999998</v>
      </c>
      <c r="F21" s="19">
        <f t="shared" si="1"/>
        <v>11370.844980000002</v>
      </c>
      <c r="G21" s="19">
        <f t="shared" si="2"/>
        <v>10548.03</v>
      </c>
      <c r="H21" s="19">
        <f t="shared" si="3"/>
        <v>822.81498000000101</v>
      </c>
      <c r="I21" s="20">
        <f t="shared" si="4"/>
        <v>754.02</v>
      </c>
      <c r="J21" s="20">
        <v>890</v>
      </c>
    </row>
    <row r="22" spans="1:10" ht="15.6" x14ac:dyDescent="0.3">
      <c r="A22" s="15">
        <v>18</v>
      </c>
      <c r="B22" s="77">
        <v>11.5</v>
      </c>
      <c r="C22" s="20">
        <f t="shared" si="0"/>
        <v>850</v>
      </c>
      <c r="D22" s="19">
        <v>167.3</v>
      </c>
      <c r="E22" s="80">
        <v>0</v>
      </c>
      <c r="F22" s="19">
        <f t="shared" si="1"/>
        <v>11698.949999999999</v>
      </c>
      <c r="G22" s="19">
        <f t="shared" si="2"/>
        <v>10548.03</v>
      </c>
      <c r="H22" s="19">
        <f t="shared" si="3"/>
        <v>1150.9199999999983</v>
      </c>
      <c r="I22" s="20">
        <f t="shared" si="4"/>
        <v>749.92000000000007</v>
      </c>
      <c r="J22" s="20">
        <v>850</v>
      </c>
    </row>
    <row r="23" spans="1:10" ht="15.6" x14ac:dyDescent="0.3">
      <c r="A23" s="15">
        <v>19</v>
      </c>
      <c r="B23" s="77">
        <v>11.5</v>
      </c>
      <c r="C23" s="20">
        <f t="shared" si="0"/>
        <v>850</v>
      </c>
      <c r="D23" s="19">
        <v>168.3</v>
      </c>
      <c r="E23" s="80">
        <v>0</v>
      </c>
      <c r="F23" s="19">
        <f t="shared" si="1"/>
        <v>11710.449999999999</v>
      </c>
      <c r="G23" s="19">
        <f t="shared" si="2"/>
        <v>10548.03</v>
      </c>
      <c r="H23" s="19">
        <f t="shared" si="3"/>
        <v>1162.4199999999983</v>
      </c>
      <c r="I23" s="20">
        <f t="shared" si="4"/>
        <v>748.92000000000007</v>
      </c>
      <c r="J23" s="20">
        <v>850</v>
      </c>
    </row>
    <row r="24" spans="1:10" ht="15.6" x14ac:dyDescent="0.3">
      <c r="A24" s="15">
        <v>20</v>
      </c>
      <c r="B24" s="77">
        <v>11.5</v>
      </c>
      <c r="C24" s="20">
        <f t="shared" si="0"/>
        <v>850</v>
      </c>
      <c r="D24" s="19">
        <v>169.3</v>
      </c>
      <c r="E24" s="80">
        <v>0</v>
      </c>
      <c r="F24" s="19">
        <f t="shared" si="1"/>
        <v>11721.949999999999</v>
      </c>
      <c r="G24" s="19">
        <f t="shared" si="2"/>
        <v>10548.03</v>
      </c>
      <c r="H24" s="19">
        <f t="shared" si="3"/>
        <v>1173.9199999999983</v>
      </c>
      <c r="I24" s="20">
        <f t="shared" si="4"/>
        <v>747.92000000000007</v>
      </c>
      <c r="J24" s="20">
        <v>850</v>
      </c>
    </row>
    <row r="25" spans="1:10" ht="15.6" x14ac:dyDescent="0.3">
      <c r="A25" s="15">
        <v>21</v>
      </c>
      <c r="B25" s="77">
        <v>11.5</v>
      </c>
      <c r="C25" s="20">
        <f t="shared" si="0"/>
        <v>850</v>
      </c>
      <c r="D25" s="19">
        <v>167.7</v>
      </c>
      <c r="E25" s="80">
        <v>0</v>
      </c>
      <c r="F25" s="19">
        <f t="shared" si="1"/>
        <v>11703.550000000001</v>
      </c>
      <c r="G25" s="19">
        <f t="shared" si="2"/>
        <v>10548.03</v>
      </c>
      <c r="H25" s="19">
        <f t="shared" si="3"/>
        <v>1155.5200000000004</v>
      </c>
      <c r="I25" s="20">
        <f t="shared" si="4"/>
        <v>749.52</v>
      </c>
      <c r="J25" s="20">
        <v>850</v>
      </c>
    </row>
    <row r="26" spans="1:10" ht="15.6" x14ac:dyDescent="0.3">
      <c r="A26" s="15">
        <v>22</v>
      </c>
      <c r="B26" s="77">
        <v>11.5</v>
      </c>
      <c r="C26" s="20">
        <f t="shared" si="0"/>
        <v>850</v>
      </c>
      <c r="D26" s="19">
        <v>166.1</v>
      </c>
      <c r="E26" s="80">
        <v>0</v>
      </c>
      <c r="F26" s="19">
        <f t="shared" si="1"/>
        <v>11685.15</v>
      </c>
      <c r="G26" s="19">
        <f t="shared" si="2"/>
        <v>10548.03</v>
      </c>
      <c r="H26" s="19">
        <f t="shared" si="3"/>
        <v>1137.119999999999</v>
      </c>
      <c r="I26" s="20">
        <f t="shared" si="4"/>
        <v>751.12</v>
      </c>
      <c r="J26" s="20">
        <v>850</v>
      </c>
    </row>
    <row r="27" spans="1:10" ht="15.6" x14ac:dyDescent="0.3">
      <c r="A27" s="15">
        <v>23</v>
      </c>
      <c r="B27" s="77">
        <v>11.5</v>
      </c>
      <c r="C27" s="20">
        <f t="shared" si="0"/>
        <v>850</v>
      </c>
      <c r="D27" s="19">
        <v>160.69999999999999</v>
      </c>
      <c r="E27" s="80">
        <v>0</v>
      </c>
      <c r="F27" s="19">
        <f t="shared" si="1"/>
        <v>11623.050000000001</v>
      </c>
      <c r="G27" s="19">
        <f t="shared" si="2"/>
        <v>10548.03</v>
      </c>
      <c r="H27" s="19">
        <f t="shared" si="3"/>
        <v>1075.0200000000004</v>
      </c>
      <c r="I27" s="20">
        <f t="shared" si="4"/>
        <v>756.52</v>
      </c>
      <c r="J27" s="20">
        <v>850</v>
      </c>
    </row>
    <row r="28" spans="1:10" ht="15.6" x14ac:dyDescent="0.3">
      <c r="A28" s="15">
        <v>24</v>
      </c>
      <c r="B28" s="77">
        <v>11.5</v>
      </c>
      <c r="C28" s="20">
        <f t="shared" si="0"/>
        <v>850</v>
      </c>
      <c r="D28" s="19">
        <v>155.4</v>
      </c>
      <c r="E28" s="80">
        <v>0</v>
      </c>
      <c r="F28" s="19">
        <f t="shared" si="1"/>
        <v>11562.1</v>
      </c>
      <c r="G28" s="19">
        <f t="shared" si="2"/>
        <v>10548.03</v>
      </c>
      <c r="H28" s="19">
        <f t="shared" si="3"/>
        <v>1014.0699999999997</v>
      </c>
      <c r="I28" s="20">
        <f t="shared" si="4"/>
        <v>761.82</v>
      </c>
      <c r="J28" s="20">
        <v>850</v>
      </c>
    </row>
    <row r="29" spans="1:10" ht="15.6" x14ac:dyDescent="0.3">
      <c r="A29" s="15">
        <v>25</v>
      </c>
      <c r="B29" s="77">
        <v>11.5</v>
      </c>
      <c r="C29" s="20">
        <f t="shared" si="0"/>
        <v>850</v>
      </c>
      <c r="D29" s="19">
        <v>159.5</v>
      </c>
      <c r="E29" s="80">
        <v>0</v>
      </c>
      <c r="F29" s="19">
        <f t="shared" si="1"/>
        <v>11609.25</v>
      </c>
      <c r="G29" s="19">
        <f t="shared" si="2"/>
        <v>10548.03</v>
      </c>
      <c r="H29" s="19">
        <f t="shared" si="3"/>
        <v>1061.2199999999993</v>
      </c>
      <c r="I29" s="20">
        <f t="shared" si="4"/>
        <v>757.72</v>
      </c>
      <c r="J29" s="20">
        <v>850</v>
      </c>
    </row>
    <row r="30" spans="1:10" ht="15.6" x14ac:dyDescent="0.3">
      <c r="A30" s="15">
        <v>26</v>
      </c>
      <c r="B30" s="77">
        <v>11.5</v>
      </c>
      <c r="C30" s="20">
        <f t="shared" si="0"/>
        <v>850</v>
      </c>
      <c r="D30" s="19">
        <v>163.69999999999999</v>
      </c>
      <c r="E30" s="80">
        <v>0</v>
      </c>
      <c r="F30" s="19">
        <f t="shared" si="1"/>
        <v>11657.550000000001</v>
      </c>
      <c r="G30" s="19">
        <f t="shared" si="2"/>
        <v>10548.03</v>
      </c>
      <c r="H30" s="19">
        <f t="shared" si="3"/>
        <v>1109.5200000000004</v>
      </c>
      <c r="I30" s="20">
        <f t="shared" si="4"/>
        <v>753.52</v>
      </c>
      <c r="J30" s="20">
        <v>850</v>
      </c>
    </row>
    <row r="31" spans="1:10" ht="15.6" x14ac:dyDescent="0.3">
      <c r="A31" s="15">
        <v>27</v>
      </c>
      <c r="B31" s="77">
        <v>11.5</v>
      </c>
      <c r="C31" s="20">
        <f t="shared" si="0"/>
        <v>850</v>
      </c>
      <c r="D31" s="19">
        <v>167.2</v>
      </c>
      <c r="E31" s="80">
        <v>0</v>
      </c>
      <c r="F31" s="19">
        <f t="shared" si="1"/>
        <v>11697.800000000001</v>
      </c>
      <c r="G31" s="19">
        <f t="shared" si="2"/>
        <v>10548.03</v>
      </c>
      <c r="H31" s="19">
        <f t="shared" si="3"/>
        <v>1149.7700000000004</v>
      </c>
      <c r="I31" s="20">
        <f t="shared" si="4"/>
        <v>750.02</v>
      </c>
      <c r="J31" s="20">
        <v>850</v>
      </c>
    </row>
    <row r="32" spans="1:10" ht="15.6" x14ac:dyDescent="0.3">
      <c r="A32" s="15">
        <v>28</v>
      </c>
      <c r="B32" s="77">
        <v>11.5</v>
      </c>
      <c r="C32" s="20">
        <f t="shared" si="0"/>
        <v>850</v>
      </c>
      <c r="D32" s="19">
        <v>170.8</v>
      </c>
      <c r="E32" s="80">
        <v>0</v>
      </c>
      <c r="F32" s="19">
        <f t="shared" si="1"/>
        <v>11739.199999999999</v>
      </c>
      <c r="G32" s="19">
        <f t="shared" si="2"/>
        <v>10548.03</v>
      </c>
      <c r="H32" s="19">
        <f t="shared" si="3"/>
        <v>1191.1699999999983</v>
      </c>
      <c r="I32" s="20">
        <f t="shared" si="4"/>
        <v>746.42000000000007</v>
      </c>
      <c r="J32" s="20">
        <v>850</v>
      </c>
    </row>
    <row r="33" spans="1:10" ht="15.6" x14ac:dyDescent="0.3">
      <c r="A33" s="15">
        <v>29</v>
      </c>
      <c r="B33" s="77">
        <v>11.5</v>
      </c>
      <c r="C33" s="20">
        <f t="shared" si="0"/>
        <v>890</v>
      </c>
      <c r="D33" s="19">
        <v>171.4</v>
      </c>
      <c r="E33" s="80">
        <v>0</v>
      </c>
      <c r="F33" s="19">
        <f t="shared" si="1"/>
        <v>12206.1</v>
      </c>
      <c r="G33" s="19">
        <f t="shared" si="2"/>
        <v>10548.03</v>
      </c>
      <c r="H33" s="19">
        <f t="shared" si="3"/>
        <v>1658.0699999999997</v>
      </c>
      <c r="I33" s="20">
        <f t="shared" si="4"/>
        <v>745.82</v>
      </c>
      <c r="J33" s="20">
        <v>890</v>
      </c>
    </row>
    <row r="34" spans="1:10" ht="15.6" x14ac:dyDescent="0.3">
      <c r="A34" s="15">
        <v>30</v>
      </c>
      <c r="B34" s="77">
        <v>11.5</v>
      </c>
      <c r="C34" s="20">
        <f t="shared" si="0"/>
        <v>892.4</v>
      </c>
      <c r="D34" s="19">
        <v>171.9</v>
      </c>
      <c r="E34" s="80">
        <v>0</v>
      </c>
      <c r="F34" s="19">
        <f t="shared" si="1"/>
        <v>12239.449999999999</v>
      </c>
      <c r="G34" s="19">
        <f t="shared" si="2"/>
        <v>10548.03</v>
      </c>
      <c r="H34" s="19">
        <f t="shared" si="3"/>
        <v>1691.4199999999983</v>
      </c>
      <c r="I34" s="20">
        <f t="shared" si="4"/>
        <v>745.32</v>
      </c>
      <c r="J34" s="20">
        <v>892.4</v>
      </c>
    </row>
    <row r="35" spans="1:10" ht="15.6" x14ac:dyDescent="0.3">
      <c r="A35" s="15">
        <v>31</v>
      </c>
      <c r="B35" s="77">
        <v>11.5</v>
      </c>
      <c r="C35" s="20">
        <f t="shared" si="0"/>
        <v>954.5</v>
      </c>
      <c r="D35" s="19">
        <v>172</v>
      </c>
      <c r="E35" s="80">
        <v>5.4489999999999998</v>
      </c>
      <c r="F35" s="19">
        <f t="shared" si="1"/>
        <v>11814.38328</v>
      </c>
      <c r="G35" s="19">
        <f t="shared" si="2"/>
        <v>10548.03</v>
      </c>
      <c r="H35" s="19">
        <f t="shared" si="3"/>
        <v>1266.3532799999994</v>
      </c>
      <c r="I35" s="20">
        <f t="shared" si="4"/>
        <v>745.22</v>
      </c>
      <c r="J35" s="20">
        <v>954.5</v>
      </c>
    </row>
    <row r="36" spans="1:10" ht="15.6" x14ac:dyDescent="0.3">
      <c r="A36" s="15">
        <v>32</v>
      </c>
      <c r="B36" s="77">
        <v>11.5</v>
      </c>
      <c r="C36" s="20">
        <f t="shared" si="0"/>
        <v>958</v>
      </c>
      <c r="D36" s="19">
        <v>172.2</v>
      </c>
      <c r="E36" s="80">
        <v>5.4489999999999998</v>
      </c>
      <c r="F36" s="19">
        <f t="shared" si="1"/>
        <v>11836.771980000001</v>
      </c>
      <c r="G36" s="19">
        <f t="shared" si="2"/>
        <v>10548.03</v>
      </c>
      <c r="H36" s="19">
        <f t="shared" si="3"/>
        <v>1288.7419800000007</v>
      </c>
      <c r="I36" s="20">
        <f t="shared" si="4"/>
        <v>745.02</v>
      </c>
      <c r="J36" s="20">
        <v>958</v>
      </c>
    </row>
    <row r="37" spans="1:10" ht="15.6" x14ac:dyDescent="0.3">
      <c r="A37" s="15">
        <v>33</v>
      </c>
      <c r="B37" s="77">
        <v>11.5</v>
      </c>
      <c r="C37" s="20">
        <f t="shared" si="0"/>
        <v>955</v>
      </c>
      <c r="D37" s="19">
        <v>168.7</v>
      </c>
      <c r="E37" s="80">
        <v>5.4489999999999998</v>
      </c>
      <c r="F37" s="19">
        <f t="shared" si="1"/>
        <v>11797.440480000001</v>
      </c>
      <c r="G37" s="19">
        <f t="shared" si="2"/>
        <v>10548.03</v>
      </c>
      <c r="H37" s="19">
        <f t="shared" si="3"/>
        <v>1249.4104800000005</v>
      </c>
      <c r="I37" s="20">
        <f t="shared" si="4"/>
        <v>748.52</v>
      </c>
      <c r="J37" s="20">
        <v>955</v>
      </c>
    </row>
    <row r="38" spans="1:10" ht="15.6" x14ac:dyDescent="0.3">
      <c r="A38" s="15">
        <v>34</v>
      </c>
      <c r="B38" s="77">
        <v>11.5</v>
      </c>
      <c r="C38" s="20">
        <f t="shared" si="0"/>
        <v>962</v>
      </c>
      <c r="D38" s="19">
        <v>165.2</v>
      </c>
      <c r="E38" s="80">
        <v>5.4489999999999998</v>
      </c>
      <c r="F38" s="19">
        <f t="shared" si="1"/>
        <v>11818.618980000001</v>
      </c>
      <c r="G38" s="19">
        <f t="shared" si="2"/>
        <v>10548.03</v>
      </c>
      <c r="H38" s="19">
        <f t="shared" si="3"/>
        <v>1270.5889800000004</v>
      </c>
      <c r="I38" s="20">
        <f t="shared" si="4"/>
        <v>752.02</v>
      </c>
      <c r="J38" s="20">
        <v>962</v>
      </c>
    </row>
    <row r="39" spans="1:10" ht="15.6" x14ac:dyDescent="0.3">
      <c r="A39" s="15">
        <v>35</v>
      </c>
      <c r="B39" s="77">
        <v>11.5</v>
      </c>
      <c r="C39" s="20">
        <f t="shared" si="0"/>
        <v>1266</v>
      </c>
      <c r="D39" s="19">
        <v>166.8</v>
      </c>
      <c r="E39" s="80">
        <v>5.4489999999999998</v>
      </c>
      <c r="F39" s="19">
        <f t="shared" si="1"/>
        <v>13667.804580000002</v>
      </c>
      <c r="G39" s="19">
        <f t="shared" si="2"/>
        <v>10548.03</v>
      </c>
      <c r="H39" s="19">
        <f t="shared" si="3"/>
        <v>3119.7745800000012</v>
      </c>
      <c r="I39" s="20">
        <f t="shared" si="4"/>
        <v>750.42000000000007</v>
      </c>
      <c r="J39" s="20">
        <v>1266</v>
      </c>
    </row>
    <row r="40" spans="1:10" ht="15.6" x14ac:dyDescent="0.3">
      <c r="A40" s="15">
        <v>36</v>
      </c>
      <c r="B40" s="77">
        <v>11.5</v>
      </c>
      <c r="C40" s="20">
        <f t="shared" si="0"/>
        <v>1365.4</v>
      </c>
      <c r="D40" s="19">
        <v>168.3</v>
      </c>
      <c r="E40" s="80">
        <v>5.4489999999999998</v>
      </c>
      <c r="F40" s="19">
        <f t="shared" si="1"/>
        <v>14278.350479999999</v>
      </c>
      <c r="G40" s="19">
        <f t="shared" si="2"/>
        <v>10548.03</v>
      </c>
      <c r="H40" s="19">
        <f t="shared" si="3"/>
        <v>3730.3204799999985</v>
      </c>
      <c r="I40" s="20">
        <f t="shared" si="4"/>
        <v>748.92000000000007</v>
      </c>
      <c r="J40" s="20">
        <v>1365.4</v>
      </c>
    </row>
    <row r="41" spans="1:10" ht="15.6" x14ac:dyDescent="0.3">
      <c r="A41" s="15">
        <v>37</v>
      </c>
      <c r="B41" s="77">
        <v>11.5</v>
      </c>
      <c r="C41" s="20">
        <f t="shared" si="0"/>
        <v>1503.5</v>
      </c>
      <c r="D41" s="19">
        <v>165.5</v>
      </c>
      <c r="E41" s="80">
        <v>5.4489999999999998</v>
      </c>
      <c r="F41" s="19">
        <f t="shared" si="1"/>
        <v>15097.050780000001</v>
      </c>
      <c r="G41" s="19">
        <f t="shared" si="2"/>
        <v>10548.03</v>
      </c>
      <c r="H41" s="19">
        <f t="shared" si="3"/>
        <v>4549.0207800000007</v>
      </c>
      <c r="I41" s="20">
        <f t="shared" si="4"/>
        <v>751.72</v>
      </c>
      <c r="J41" s="20">
        <v>1503.5</v>
      </c>
    </row>
    <row r="42" spans="1:10" ht="15.6" x14ac:dyDescent="0.3">
      <c r="A42" s="15">
        <v>38</v>
      </c>
      <c r="B42" s="77">
        <v>11.5</v>
      </c>
      <c r="C42" s="20">
        <f t="shared" si="0"/>
        <v>1503.5</v>
      </c>
      <c r="D42" s="19">
        <v>162.80000000000001</v>
      </c>
      <c r="E42" s="80">
        <v>5.4489999999999998</v>
      </c>
      <c r="F42" s="19">
        <f t="shared" si="1"/>
        <v>15080.713080000001</v>
      </c>
      <c r="G42" s="19">
        <f t="shared" si="2"/>
        <v>10548.03</v>
      </c>
      <c r="H42" s="19">
        <f t="shared" si="3"/>
        <v>4532.6830800000007</v>
      </c>
      <c r="I42" s="20">
        <f t="shared" si="4"/>
        <v>754.42000000000007</v>
      </c>
      <c r="J42" s="20">
        <v>1503.5</v>
      </c>
    </row>
    <row r="43" spans="1:10" ht="15.6" x14ac:dyDescent="0.3">
      <c r="A43" s="15">
        <v>39</v>
      </c>
      <c r="B43" s="77">
        <v>11.5</v>
      </c>
      <c r="C43" s="20">
        <f t="shared" si="0"/>
        <v>1365.4</v>
      </c>
      <c r="D43" s="19">
        <v>160.19999999999999</v>
      </c>
      <c r="E43" s="80">
        <v>5.4489999999999998</v>
      </c>
      <c r="F43" s="19">
        <f t="shared" si="1"/>
        <v>14229.337380000001</v>
      </c>
      <c r="G43" s="19">
        <f t="shared" si="2"/>
        <v>10548.03</v>
      </c>
      <c r="H43" s="19">
        <f t="shared" si="3"/>
        <v>3681.3073800000002</v>
      </c>
      <c r="I43" s="20">
        <f t="shared" si="4"/>
        <v>757.02</v>
      </c>
      <c r="J43" s="20">
        <v>1365.4</v>
      </c>
    </row>
    <row r="44" spans="1:10" ht="15.6" x14ac:dyDescent="0.3">
      <c r="A44" s="15">
        <v>40</v>
      </c>
      <c r="B44" s="77">
        <v>11.5</v>
      </c>
      <c r="C44" s="20">
        <f t="shared" si="0"/>
        <v>1365.4</v>
      </c>
      <c r="D44" s="19">
        <v>157.5</v>
      </c>
      <c r="E44" s="80">
        <v>5.4489999999999998</v>
      </c>
      <c r="F44" s="19">
        <f t="shared" si="1"/>
        <v>14212.999680000001</v>
      </c>
      <c r="G44" s="19">
        <f t="shared" si="2"/>
        <v>10548.03</v>
      </c>
      <c r="H44" s="19">
        <f t="shared" si="3"/>
        <v>3664.9696800000002</v>
      </c>
      <c r="I44" s="20">
        <f t="shared" si="4"/>
        <v>759.72</v>
      </c>
      <c r="J44" s="20">
        <v>1365.4</v>
      </c>
    </row>
    <row r="45" spans="1:10" ht="15.6" x14ac:dyDescent="0.3">
      <c r="A45" s="15">
        <v>41</v>
      </c>
      <c r="B45" s="77">
        <v>11.5</v>
      </c>
      <c r="C45" s="20">
        <f t="shared" si="0"/>
        <v>1503.5</v>
      </c>
      <c r="D45" s="19">
        <v>158.19999999999999</v>
      </c>
      <c r="E45" s="80">
        <v>5.4489999999999998</v>
      </c>
      <c r="F45" s="19">
        <f t="shared" si="1"/>
        <v>15052.878479999999</v>
      </c>
      <c r="G45" s="19">
        <f t="shared" si="2"/>
        <v>10548.03</v>
      </c>
      <c r="H45" s="19">
        <f t="shared" si="3"/>
        <v>4504.8484799999987</v>
      </c>
      <c r="I45" s="20">
        <f t="shared" si="4"/>
        <v>759.02</v>
      </c>
      <c r="J45" s="20">
        <v>1503.5</v>
      </c>
    </row>
    <row r="46" spans="1:10" ht="15.6" x14ac:dyDescent="0.3">
      <c r="A46" s="15">
        <v>42</v>
      </c>
      <c r="B46" s="77">
        <v>11.5</v>
      </c>
      <c r="C46" s="20">
        <f t="shared" si="0"/>
        <v>1365.4</v>
      </c>
      <c r="D46" s="19">
        <v>159</v>
      </c>
      <c r="E46" s="80">
        <v>5.4489999999999998</v>
      </c>
      <c r="F46" s="19">
        <f t="shared" si="1"/>
        <v>14222.076180000002</v>
      </c>
      <c r="G46" s="19">
        <f t="shared" si="2"/>
        <v>10548.03</v>
      </c>
      <c r="H46" s="19">
        <f t="shared" si="3"/>
        <v>3674.0461800000012</v>
      </c>
      <c r="I46" s="20">
        <f t="shared" si="4"/>
        <v>758.22</v>
      </c>
      <c r="J46" s="20">
        <v>1365.4</v>
      </c>
    </row>
    <row r="47" spans="1:10" ht="15.6" x14ac:dyDescent="0.3">
      <c r="A47" s="15">
        <v>43</v>
      </c>
      <c r="B47" s="77">
        <v>11.5</v>
      </c>
      <c r="C47" s="20">
        <f t="shared" si="0"/>
        <v>1503.5</v>
      </c>
      <c r="D47" s="19">
        <v>156.1</v>
      </c>
      <c r="E47" s="80">
        <v>5.4489999999999998</v>
      </c>
      <c r="F47" s="19">
        <f t="shared" si="1"/>
        <v>15040.171379999998</v>
      </c>
      <c r="G47" s="19">
        <f t="shared" si="2"/>
        <v>10548.03</v>
      </c>
      <c r="H47" s="19">
        <f t="shared" si="3"/>
        <v>4492.1413799999973</v>
      </c>
      <c r="I47" s="20">
        <f t="shared" si="4"/>
        <v>761.12</v>
      </c>
      <c r="J47" s="20">
        <v>1503.5</v>
      </c>
    </row>
    <row r="48" spans="1:10" ht="15.6" x14ac:dyDescent="0.3">
      <c r="A48" s="15">
        <v>44</v>
      </c>
      <c r="B48" s="77">
        <v>11.5</v>
      </c>
      <c r="C48" s="20">
        <f t="shared" si="0"/>
        <v>1266</v>
      </c>
      <c r="D48" s="19">
        <v>153.30000000000001</v>
      </c>
      <c r="E48" s="80">
        <v>5.4489999999999998</v>
      </c>
      <c r="F48" s="19">
        <f t="shared" si="1"/>
        <v>13586.11608</v>
      </c>
      <c r="G48" s="19">
        <f t="shared" si="2"/>
        <v>10548.03</v>
      </c>
      <c r="H48" s="19">
        <f t="shared" si="3"/>
        <v>3038.0860799999991</v>
      </c>
      <c r="I48" s="20">
        <f t="shared" si="4"/>
        <v>763.92000000000007</v>
      </c>
      <c r="J48" s="20">
        <v>1266</v>
      </c>
    </row>
    <row r="49" spans="1:11" ht="15.6" x14ac:dyDescent="0.3">
      <c r="A49" s="15">
        <v>45</v>
      </c>
      <c r="B49" s="77">
        <v>11.5</v>
      </c>
      <c r="C49" s="20">
        <f t="shared" si="0"/>
        <v>1199</v>
      </c>
      <c r="D49" s="19">
        <v>149.80000000000001</v>
      </c>
      <c r="E49" s="80">
        <v>5.4489999999999998</v>
      </c>
      <c r="F49" s="19">
        <f t="shared" si="1"/>
        <v>13159.520579999999</v>
      </c>
      <c r="G49" s="19">
        <f t="shared" si="2"/>
        <v>10548.03</v>
      </c>
      <c r="H49" s="19">
        <f t="shared" si="3"/>
        <v>2611.4905799999979</v>
      </c>
      <c r="I49" s="20">
        <f t="shared" si="4"/>
        <v>767.42000000000007</v>
      </c>
      <c r="J49" s="20">
        <v>1199</v>
      </c>
    </row>
    <row r="50" spans="1:11" ht="15.6" x14ac:dyDescent="0.3">
      <c r="A50" s="15">
        <v>46</v>
      </c>
      <c r="B50" s="77">
        <v>11.5</v>
      </c>
      <c r="C50" s="20">
        <f t="shared" si="0"/>
        <v>986.5</v>
      </c>
      <c r="D50" s="19">
        <v>146.19999999999999</v>
      </c>
      <c r="E50" s="80">
        <v>5.4489999999999998</v>
      </c>
      <c r="F50" s="19">
        <f t="shared" si="1"/>
        <v>11851.899480000002</v>
      </c>
      <c r="G50" s="19">
        <f t="shared" si="2"/>
        <v>10548.03</v>
      </c>
      <c r="H50" s="19">
        <f t="shared" si="3"/>
        <v>1303.8694800000012</v>
      </c>
      <c r="I50" s="20">
        <f t="shared" si="4"/>
        <v>771.02</v>
      </c>
      <c r="J50" s="20">
        <v>986.5</v>
      </c>
    </row>
    <row r="51" spans="1:11" ht="15.6" x14ac:dyDescent="0.3">
      <c r="A51" s="15">
        <v>47</v>
      </c>
      <c r="B51" s="77">
        <v>11.5</v>
      </c>
      <c r="C51" s="20">
        <f t="shared" si="0"/>
        <v>1098.2</v>
      </c>
      <c r="D51" s="19">
        <v>142</v>
      </c>
      <c r="E51" s="80">
        <v>5.4489999999999998</v>
      </c>
      <c r="F51" s="19">
        <f t="shared" si="1"/>
        <v>12502.381980000002</v>
      </c>
      <c r="G51" s="19">
        <f t="shared" si="2"/>
        <v>10548.03</v>
      </c>
      <c r="H51" s="19">
        <f t="shared" si="3"/>
        <v>1954.3519800000013</v>
      </c>
      <c r="I51" s="20">
        <f t="shared" si="4"/>
        <v>775.22</v>
      </c>
      <c r="J51" s="20">
        <v>1098.2</v>
      </c>
    </row>
    <row r="52" spans="1:11" ht="15.6" x14ac:dyDescent="0.3">
      <c r="A52" s="15">
        <v>48</v>
      </c>
      <c r="B52" s="77">
        <v>11.5</v>
      </c>
      <c r="C52" s="20">
        <f t="shared" si="0"/>
        <v>958</v>
      </c>
      <c r="D52" s="19">
        <v>137.69999999999999</v>
      </c>
      <c r="E52" s="80">
        <v>5.4489999999999998</v>
      </c>
      <c r="F52" s="19">
        <f t="shared" si="1"/>
        <v>11628.012480000001</v>
      </c>
      <c r="G52" s="19">
        <f t="shared" si="2"/>
        <v>10548.03</v>
      </c>
      <c r="H52" s="19">
        <f t="shared" si="3"/>
        <v>1079.9824800000006</v>
      </c>
      <c r="I52" s="20">
        <f t="shared" si="4"/>
        <v>779.52</v>
      </c>
      <c r="J52" s="20">
        <v>958</v>
      </c>
    </row>
    <row r="53" spans="1:11" ht="16.2" thickBot="1" x14ac:dyDescent="0.35">
      <c r="A53" s="25" t="s">
        <v>10</v>
      </c>
      <c r="B53" s="26"/>
      <c r="C53" s="26"/>
      <c r="D53" s="26"/>
      <c r="E53" s="27">
        <f>SUM(E5:E52)</f>
        <v>185.2660000000001</v>
      </c>
      <c r="F53" s="28">
        <f>SUM(F5:F52)</f>
        <v>589659.89891999995</v>
      </c>
      <c r="G53" s="29">
        <f>SUM(G5:G52)</f>
        <v>506305.44000000064</v>
      </c>
      <c r="H53" s="30">
        <f>F53-G53</f>
        <v>83354.458919999306</v>
      </c>
      <c r="I53" s="31"/>
      <c r="J53" s="20"/>
    </row>
    <row r="54" spans="1:11" ht="16.2" thickTop="1" x14ac:dyDescent="0.3">
      <c r="A54" s="33"/>
      <c r="B54" s="34"/>
      <c r="C54" s="34"/>
      <c r="D54" s="34"/>
      <c r="E54" s="35"/>
      <c r="F54" s="36"/>
      <c r="G54" s="37"/>
      <c r="H54" s="38"/>
      <c r="I54" s="39"/>
      <c r="J54" s="40"/>
    </row>
    <row r="55" spans="1:11" ht="15.6" x14ac:dyDescent="0.3">
      <c r="A55" s="89" t="s">
        <v>109</v>
      </c>
      <c r="B55" s="90"/>
      <c r="C55" s="90"/>
      <c r="D55" s="90"/>
      <c r="E55" s="90"/>
      <c r="F55" s="90"/>
      <c r="G55" s="90"/>
      <c r="H55" s="90"/>
    </row>
    <row r="56" spans="1:11" ht="15.6" x14ac:dyDescent="0.3">
      <c r="A56" s="1"/>
      <c r="B56" s="81" t="s">
        <v>152</v>
      </c>
      <c r="C56" s="81"/>
      <c r="D56" s="81"/>
      <c r="E56" s="81"/>
      <c r="F56" s="81"/>
      <c r="G56" s="81"/>
      <c r="H56" s="81"/>
    </row>
    <row r="57" spans="1:11" ht="15.6" x14ac:dyDescent="0.3">
      <c r="A57" s="1"/>
      <c r="B57" s="91" t="s">
        <v>128</v>
      </c>
      <c r="C57" s="91"/>
      <c r="D57" s="1" t="s">
        <v>144</v>
      </c>
      <c r="E57" s="2"/>
      <c r="F57" s="2"/>
      <c r="G57" s="2"/>
      <c r="H57" s="1"/>
    </row>
    <row r="58" spans="1:11" ht="15.6" x14ac:dyDescent="0.3">
      <c r="A58" s="1"/>
      <c r="B58" s="45"/>
      <c r="C58" s="1"/>
      <c r="D58" s="1" t="s">
        <v>145</v>
      </c>
      <c r="E58" s="2"/>
      <c r="F58" s="2"/>
      <c r="G58" s="2"/>
      <c r="H58" s="1"/>
    </row>
    <row r="59" spans="1:11" ht="15.6" x14ac:dyDescent="0.3">
      <c r="B59" s="76" t="s">
        <v>153</v>
      </c>
      <c r="C59" s="76"/>
      <c r="D59" s="76"/>
      <c r="E59" s="2"/>
      <c r="F59" s="2"/>
      <c r="G59" s="2"/>
      <c r="H59" s="1"/>
      <c r="J59" s="46"/>
      <c r="K59" s="46"/>
    </row>
    <row r="60" spans="1:11" ht="15.6" x14ac:dyDescent="0.3">
      <c r="B60" s="89"/>
      <c r="C60" s="89"/>
      <c r="D60" s="89"/>
      <c r="E60" s="89"/>
      <c r="F60" s="89"/>
      <c r="G60" s="89"/>
      <c r="H60" s="89"/>
      <c r="I60" s="89"/>
    </row>
  </sheetData>
  <mergeCells count="4">
    <mergeCell ref="A3:B3"/>
    <mergeCell ref="A55:H55"/>
    <mergeCell ref="B57:C57"/>
    <mergeCell ref="B60:I60"/>
  </mergeCells>
  <conditionalFormatting sqref="F5:F52">
    <cfRule type="expression" priority="2" stopIfTrue="1">
      <formula>-1</formula>
    </cfRule>
  </conditionalFormatting>
  <conditionalFormatting sqref="A53:I54">
    <cfRule type="colorScale" priority="3">
      <colorScale>
        <cfvo type="min"/>
        <cfvo type="percent" val="100"/>
        <color rgb="FFFF7128"/>
        <color rgb="FFFFEF9C"/>
      </colorScale>
    </cfRule>
  </conditionalFormatting>
  <conditionalFormatting sqref="D5:D52">
    <cfRule type="expression" priority="1" stopIfTrue="1">
      <formula>-1</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N60"/>
  <sheetViews>
    <sheetView topLeftCell="A13" workbookViewId="0">
      <selection activeCell="N36" sqref="N36"/>
    </sheetView>
  </sheetViews>
  <sheetFormatPr defaultRowHeight="14.4" x14ac:dyDescent="0.3"/>
  <cols>
    <col min="2" max="2" width="11.88671875" customWidth="1"/>
    <col min="3" max="3" width="12.6640625" customWidth="1"/>
    <col min="4" max="4" width="13.44140625" customWidth="1"/>
    <col min="5" max="5" width="13.33203125" customWidth="1"/>
    <col min="6" max="6" width="15" style="50" customWidth="1"/>
    <col min="7" max="7" width="13.44140625" style="50" customWidth="1"/>
    <col min="8" max="8" width="15" style="50" customWidth="1"/>
    <col min="9" max="9" width="13.5546875" customWidth="1"/>
    <col min="10" max="10" width="12.88671875" customWidth="1"/>
    <col min="258" max="258" width="11.88671875" customWidth="1"/>
    <col min="259" max="259" width="12.6640625" customWidth="1"/>
    <col min="260" max="260" width="13.44140625" customWidth="1"/>
    <col min="261" max="261" width="13.33203125" customWidth="1"/>
    <col min="262" max="262" width="15" customWidth="1"/>
    <col min="263" max="263" width="13.44140625" customWidth="1"/>
    <col min="264" max="264" width="15" customWidth="1"/>
    <col min="265" max="265" width="13.5546875" customWidth="1"/>
    <col min="266" max="266" width="12.88671875" customWidth="1"/>
    <col min="514" max="514" width="11.88671875" customWidth="1"/>
    <col min="515" max="515" width="12.6640625" customWidth="1"/>
    <col min="516" max="516" width="13.44140625" customWidth="1"/>
    <col min="517" max="517" width="13.33203125" customWidth="1"/>
    <col min="518" max="518" width="15" customWidth="1"/>
    <col min="519" max="519" width="13.44140625" customWidth="1"/>
    <col min="520" max="520" width="15" customWidth="1"/>
    <col min="521" max="521" width="13.5546875" customWidth="1"/>
    <col min="522" max="522" width="12.88671875" customWidth="1"/>
    <col min="770" max="770" width="11.88671875" customWidth="1"/>
    <col min="771" max="771" width="12.6640625" customWidth="1"/>
    <col min="772" max="772" width="13.44140625" customWidth="1"/>
    <col min="773" max="773" width="13.33203125" customWidth="1"/>
    <col min="774" max="774" width="15" customWidth="1"/>
    <col min="775" max="775" width="13.44140625" customWidth="1"/>
    <col min="776" max="776" width="15" customWidth="1"/>
    <col min="777" max="777" width="13.5546875" customWidth="1"/>
    <col min="778" max="778" width="12.88671875" customWidth="1"/>
    <col min="1026" max="1026" width="11.88671875" customWidth="1"/>
    <col min="1027" max="1027" width="12.6640625" customWidth="1"/>
    <col min="1028" max="1028" width="13.44140625" customWidth="1"/>
    <col min="1029" max="1029" width="13.33203125" customWidth="1"/>
    <col min="1030" max="1030" width="15" customWidth="1"/>
    <col min="1031" max="1031" width="13.44140625" customWidth="1"/>
    <col min="1032" max="1032" width="15" customWidth="1"/>
    <col min="1033" max="1033" width="13.5546875" customWidth="1"/>
    <col min="1034" max="1034" width="12.88671875" customWidth="1"/>
    <col min="1282" max="1282" width="11.88671875" customWidth="1"/>
    <col min="1283" max="1283" width="12.6640625" customWidth="1"/>
    <col min="1284" max="1284" width="13.44140625" customWidth="1"/>
    <col min="1285" max="1285" width="13.33203125" customWidth="1"/>
    <col min="1286" max="1286" width="15" customWidth="1"/>
    <col min="1287" max="1287" width="13.44140625" customWidth="1"/>
    <col min="1288" max="1288" width="15" customWidth="1"/>
    <col min="1289" max="1289" width="13.5546875" customWidth="1"/>
    <col min="1290" max="1290" width="12.88671875" customWidth="1"/>
    <col min="1538" max="1538" width="11.88671875" customWidth="1"/>
    <col min="1539" max="1539" width="12.6640625" customWidth="1"/>
    <col min="1540" max="1540" width="13.44140625" customWidth="1"/>
    <col min="1541" max="1541" width="13.33203125" customWidth="1"/>
    <col min="1542" max="1542" width="15" customWidth="1"/>
    <col min="1543" max="1543" width="13.44140625" customWidth="1"/>
    <col min="1544" max="1544" width="15" customWidth="1"/>
    <col min="1545" max="1545" width="13.5546875" customWidth="1"/>
    <col min="1546" max="1546" width="12.88671875" customWidth="1"/>
    <col min="1794" max="1794" width="11.88671875" customWidth="1"/>
    <col min="1795" max="1795" width="12.6640625" customWidth="1"/>
    <col min="1796" max="1796" width="13.44140625" customWidth="1"/>
    <col min="1797" max="1797" width="13.33203125" customWidth="1"/>
    <col min="1798" max="1798" width="15" customWidth="1"/>
    <col min="1799" max="1799" width="13.44140625" customWidth="1"/>
    <col min="1800" max="1800" width="15" customWidth="1"/>
    <col min="1801" max="1801" width="13.5546875" customWidth="1"/>
    <col min="1802" max="1802" width="12.88671875" customWidth="1"/>
    <col min="2050" max="2050" width="11.88671875" customWidth="1"/>
    <col min="2051" max="2051" width="12.6640625" customWidth="1"/>
    <col min="2052" max="2052" width="13.44140625" customWidth="1"/>
    <col min="2053" max="2053" width="13.33203125" customWidth="1"/>
    <col min="2054" max="2054" width="15" customWidth="1"/>
    <col min="2055" max="2055" width="13.44140625" customWidth="1"/>
    <col min="2056" max="2056" width="15" customWidth="1"/>
    <col min="2057" max="2057" width="13.5546875" customWidth="1"/>
    <col min="2058" max="2058" width="12.88671875" customWidth="1"/>
    <col min="2306" max="2306" width="11.88671875" customWidth="1"/>
    <col min="2307" max="2307" width="12.6640625" customWidth="1"/>
    <col min="2308" max="2308" width="13.44140625" customWidth="1"/>
    <col min="2309" max="2309" width="13.33203125" customWidth="1"/>
    <col min="2310" max="2310" width="15" customWidth="1"/>
    <col min="2311" max="2311" width="13.44140625" customWidth="1"/>
    <col min="2312" max="2312" width="15" customWidth="1"/>
    <col min="2313" max="2313" width="13.5546875" customWidth="1"/>
    <col min="2314" max="2314" width="12.88671875" customWidth="1"/>
    <col min="2562" max="2562" width="11.88671875" customWidth="1"/>
    <col min="2563" max="2563" width="12.6640625" customWidth="1"/>
    <col min="2564" max="2564" width="13.44140625" customWidth="1"/>
    <col min="2565" max="2565" width="13.33203125" customWidth="1"/>
    <col min="2566" max="2566" width="15" customWidth="1"/>
    <col min="2567" max="2567" width="13.44140625" customWidth="1"/>
    <col min="2568" max="2568" width="15" customWidth="1"/>
    <col min="2569" max="2569" width="13.5546875" customWidth="1"/>
    <col min="2570" max="2570" width="12.88671875" customWidth="1"/>
    <col min="2818" max="2818" width="11.88671875" customWidth="1"/>
    <col min="2819" max="2819" width="12.6640625" customWidth="1"/>
    <col min="2820" max="2820" width="13.44140625" customWidth="1"/>
    <col min="2821" max="2821" width="13.33203125" customWidth="1"/>
    <col min="2822" max="2822" width="15" customWidth="1"/>
    <col min="2823" max="2823" width="13.44140625" customWidth="1"/>
    <col min="2824" max="2824" width="15" customWidth="1"/>
    <col min="2825" max="2825" width="13.5546875" customWidth="1"/>
    <col min="2826" max="2826" width="12.88671875" customWidth="1"/>
    <col min="3074" max="3074" width="11.88671875" customWidth="1"/>
    <col min="3075" max="3075" width="12.6640625" customWidth="1"/>
    <col min="3076" max="3076" width="13.44140625" customWidth="1"/>
    <col min="3077" max="3077" width="13.33203125" customWidth="1"/>
    <col min="3078" max="3078" width="15" customWidth="1"/>
    <col min="3079" max="3079" width="13.44140625" customWidth="1"/>
    <col min="3080" max="3080" width="15" customWidth="1"/>
    <col min="3081" max="3081" width="13.5546875" customWidth="1"/>
    <col min="3082" max="3082" width="12.88671875" customWidth="1"/>
    <col min="3330" max="3330" width="11.88671875" customWidth="1"/>
    <col min="3331" max="3331" width="12.6640625" customWidth="1"/>
    <col min="3332" max="3332" width="13.44140625" customWidth="1"/>
    <col min="3333" max="3333" width="13.33203125" customWidth="1"/>
    <col min="3334" max="3334" width="15" customWidth="1"/>
    <col min="3335" max="3335" width="13.44140625" customWidth="1"/>
    <col min="3336" max="3336" width="15" customWidth="1"/>
    <col min="3337" max="3337" width="13.5546875" customWidth="1"/>
    <col min="3338" max="3338" width="12.88671875" customWidth="1"/>
    <col min="3586" max="3586" width="11.88671875" customWidth="1"/>
    <col min="3587" max="3587" width="12.6640625" customWidth="1"/>
    <col min="3588" max="3588" width="13.44140625" customWidth="1"/>
    <col min="3589" max="3589" width="13.33203125" customWidth="1"/>
    <col min="3590" max="3590" width="15" customWidth="1"/>
    <col min="3591" max="3591" width="13.44140625" customWidth="1"/>
    <col min="3592" max="3592" width="15" customWidth="1"/>
    <col min="3593" max="3593" width="13.5546875" customWidth="1"/>
    <col min="3594" max="3594" width="12.88671875" customWidth="1"/>
    <col min="3842" max="3842" width="11.88671875" customWidth="1"/>
    <col min="3843" max="3843" width="12.6640625" customWidth="1"/>
    <col min="3844" max="3844" width="13.44140625" customWidth="1"/>
    <col min="3845" max="3845" width="13.33203125" customWidth="1"/>
    <col min="3846" max="3846" width="15" customWidth="1"/>
    <col min="3847" max="3847" width="13.44140625" customWidth="1"/>
    <col min="3848" max="3848" width="15" customWidth="1"/>
    <col min="3849" max="3849" width="13.5546875" customWidth="1"/>
    <col min="3850" max="3850" width="12.88671875" customWidth="1"/>
    <col min="4098" max="4098" width="11.88671875" customWidth="1"/>
    <col min="4099" max="4099" width="12.6640625" customWidth="1"/>
    <col min="4100" max="4100" width="13.44140625" customWidth="1"/>
    <col min="4101" max="4101" width="13.33203125" customWidth="1"/>
    <col min="4102" max="4102" width="15" customWidth="1"/>
    <col min="4103" max="4103" width="13.44140625" customWidth="1"/>
    <col min="4104" max="4104" width="15" customWidth="1"/>
    <col min="4105" max="4105" width="13.5546875" customWidth="1"/>
    <col min="4106" max="4106" width="12.88671875" customWidth="1"/>
    <col min="4354" max="4354" width="11.88671875" customWidth="1"/>
    <col min="4355" max="4355" width="12.6640625" customWidth="1"/>
    <col min="4356" max="4356" width="13.44140625" customWidth="1"/>
    <col min="4357" max="4357" width="13.33203125" customWidth="1"/>
    <col min="4358" max="4358" width="15" customWidth="1"/>
    <col min="4359" max="4359" width="13.44140625" customWidth="1"/>
    <col min="4360" max="4360" width="15" customWidth="1"/>
    <col min="4361" max="4361" width="13.5546875" customWidth="1"/>
    <col min="4362" max="4362" width="12.88671875" customWidth="1"/>
    <col min="4610" max="4610" width="11.88671875" customWidth="1"/>
    <col min="4611" max="4611" width="12.6640625" customWidth="1"/>
    <col min="4612" max="4612" width="13.44140625" customWidth="1"/>
    <col min="4613" max="4613" width="13.33203125" customWidth="1"/>
    <col min="4614" max="4614" width="15" customWidth="1"/>
    <col min="4615" max="4615" width="13.44140625" customWidth="1"/>
    <col min="4616" max="4616" width="15" customWidth="1"/>
    <col min="4617" max="4617" width="13.5546875" customWidth="1"/>
    <col min="4618" max="4618" width="12.88671875" customWidth="1"/>
    <col min="4866" max="4866" width="11.88671875" customWidth="1"/>
    <col min="4867" max="4867" width="12.6640625" customWidth="1"/>
    <col min="4868" max="4868" width="13.44140625" customWidth="1"/>
    <col min="4869" max="4869" width="13.33203125" customWidth="1"/>
    <col min="4870" max="4870" width="15" customWidth="1"/>
    <col min="4871" max="4871" width="13.44140625" customWidth="1"/>
    <col min="4872" max="4872" width="15" customWidth="1"/>
    <col min="4873" max="4873" width="13.5546875" customWidth="1"/>
    <col min="4874" max="4874" width="12.88671875" customWidth="1"/>
    <col min="5122" max="5122" width="11.88671875" customWidth="1"/>
    <col min="5123" max="5123" width="12.6640625" customWidth="1"/>
    <col min="5124" max="5124" width="13.44140625" customWidth="1"/>
    <col min="5125" max="5125" width="13.33203125" customWidth="1"/>
    <col min="5126" max="5126" width="15" customWidth="1"/>
    <col min="5127" max="5127" width="13.44140625" customWidth="1"/>
    <col min="5128" max="5128" width="15" customWidth="1"/>
    <col min="5129" max="5129" width="13.5546875" customWidth="1"/>
    <col min="5130" max="5130" width="12.88671875" customWidth="1"/>
    <col min="5378" max="5378" width="11.88671875" customWidth="1"/>
    <col min="5379" max="5379" width="12.6640625" customWidth="1"/>
    <col min="5380" max="5380" width="13.44140625" customWidth="1"/>
    <col min="5381" max="5381" width="13.33203125" customWidth="1"/>
    <col min="5382" max="5382" width="15" customWidth="1"/>
    <col min="5383" max="5383" width="13.44140625" customWidth="1"/>
    <col min="5384" max="5384" width="15" customWidth="1"/>
    <col min="5385" max="5385" width="13.5546875" customWidth="1"/>
    <col min="5386" max="5386" width="12.88671875" customWidth="1"/>
    <col min="5634" max="5634" width="11.88671875" customWidth="1"/>
    <col min="5635" max="5635" width="12.6640625" customWidth="1"/>
    <col min="5636" max="5636" width="13.44140625" customWidth="1"/>
    <col min="5637" max="5637" width="13.33203125" customWidth="1"/>
    <col min="5638" max="5638" width="15" customWidth="1"/>
    <col min="5639" max="5639" width="13.44140625" customWidth="1"/>
    <col min="5640" max="5640" width="15" customWidth="1"/>
    <col min="5641" max="5641" width="13.5546875" customWidth="1"/>
    <col min="5642" max="5642" width="12.88671875" customWidth="1"/>
    <col min="5890" max="5890" width="11.88671875" customWidth="1"/>
    <col min="5891" max="5891" width="12.6640625" customWidth="1"/>
    <col min="5892" max="5892" width="13.44140625" customWidth="1"/>
    <col min="5893" max="5893" width="13.33203125" customWidth="1"/>
    <col min="5894" max="5894" width="15" customWidth="1"/>
    <col min="5895" max="5895" width="13.44140625" customWidth="1"/>
    <col min="5896" max="5896" width="15" customWidth="1"/>
    <col min="5897" max="5897" width="13.5546875" customWidth="1"/>
    <col min="5898" max="5898" width="12.88671875" customWidth="1"/>
    <col min="6146" max="6146" width="11.88671875" customWidth="1"/>
    <col min="6147" max="6147" width="12.6640625" customWidth="1"/>
    <col min="6148" max="6148" width="13.44140625" customWidth="1"/>
    <col min="6149" max="6149" width="13.33203125" customWidth="1"/>
    <col min="6150" max="6150" width="15" customWidth="1"/>
    <col min="6151" max="6151" width="13.44140625" customWidth="1"/>
    <col min="6152" max="6152" width="15" customWidth="1"/>
    <col min="6153" max="6153" width="13.5546875" customWidth="1"/>
    <col min="6154" max="6154" width="12.88671875" customWidth="1"/>
    <col min="6402" max="6402" width="11.88671875" customWidth="1"/>
    <col min="6403" max="6403" width="12.6640625" customWidth="1"/>
    <col min="6404" max="6404" width="13.44140625" customWidth="1"/>
    <col min="6405" max="6405" width="13.33203125" customWidth="1"/>
    <col min="6406" max="6406" width="15" customWidth="1"/>
    <col min="6407" max="6407" width="13.44140625" customWidth="1"/>
    <col min="6408" max="6408" width="15" customWidth="1"/>
    <col min="6409" max="6409" width="13.5546875" customWidth="1"/>
    <col min="6410" max="6410" width="12.88671875" customWidth="1"/>
    <col min="6658" max="6658" width="11.88671875" customWidth="1"/>
    <col min="6659" max="6659" width="12.6640625" customWidth="1"/>
    <col min="6660" max="6660" width="13.44140625" customWidth="1"/>
    <col min="6661" max="6661" width="13.33203125" customWidth="1"/>
    <col min="6662" max="6662" width="15" customWidth="1"/>
    <col min="6663" max="6663" width="13.44140625" customWidth="1"/>
    <col min="6664" max="6664" width="15" customWidth="1"/>
    <col min="6665" max="6665" width="13.5546875" customWidth="1"/>
    <col min="6666" max="6666" width="12.88671875" customWidth="1"/>
    <col min="6914" max="6914" width="11.88671875" customWidth="1"/>
    <col min="6915" max="6915" width="12.6640625" customWidth="1"/>
    <col min="6916" max="6916" width="13.44140625" customWidth="1"/>
    <col min="6917" max="6917" width="13.33203125" customWidth="1"/>
    <col min="6918" max="6918" width="15" customWidth="1"/>
    <col min="6919" max="6919" width="13.44140625" customWidth="1"/>
    <col min="6920" max="6920" width="15" customWidth="1"/>
    <col min="6921" max="6921" width="13.5546875" customWidth="1"/>
    <col min="6922" max="6922" width="12.88671875" customWidth="1"/>
    <col min="7170" max="7170" width="11.88671875" customWidth="1"/>
    <col min="7171" max="7171" width="12.6640625" customWidth="1"/>
    <col min="7172" max="7172" width="13.44140625" customWidth="1"/>
    <col min="7173" max="7173" width="13.33203125" customWidth="1"/>
    <col min="7174" max="7174" width="15" customWidth="1"/>
    <col min="7175" max="7175" width="13.44140625" customWidth="1"/>
    <col min="7176" max="7176" width="15" customWidth="1"/>
    <col min="7177" max="7177" width="13.5546875" customWidth="1"/>
    <col min="7178" max="7178" width="12.88671875" customWidth="1"/>
    <col min="7426" max="7426" width="11.88671875" customWidth="1"/>
    <col min="7427" max="7427" width="12.6640625" customWidth="1"/>
    <col min="7428" max="7428" width="13.44140625" customWidth="1"/>
    <col min="7429" max="7429" width="13.33203125" customWidth="1"/>
    <col min="7430" max="7430" width="15" customWidth="1"/>
    <col min="7431" max="7431" width="13.44140625" customWidth="1"/>
    <col min="7432" max="7432" width="15" customWidth="1"/>
    <col min="7433" max="7433" width="13.5546875" customWidth="1"/>
    <col min="7434" max="7434" width="12.88671875" customWidth="1"/>
    <col min="7682" max="7682" width="11.88671875" customWidth="1"/>
    <col min="7683" max="7683" width="12.6640625" customWidth="1"/>
    <col min="7684" max="7684" width="13.44140625" customWidth="1"/>
    <col min="7685" max="7685" width="13.33203125" customWidth="1"/>
    <col min="7686" max="7686" width="15" customWidth="1"/>
    <col min="7687" max="7687" width="13.44140625" customWidth="1"/>
    <col min="7688" max="7688" width="15" customWidth="1"/>
    <col min="7689" max="7689" width="13.5546875" customWidth="1"/>
    <col min="7690" max="7690" width="12.88671875" customWidth="1"/>
    <col min="7938" max="7938" width="11.88671875" customWidth="1"/>
    <col min="7939" max="7939" width="12.6640625" customWidth="1"/>
    <col min="7940" max="7940" width="13.44140625" customWidth="1"/>
    <col min="7941" max="7941" width="13.33203125" customWidth="1"/>
    <col min="7942" max="7942" width="15" customWidth="1"/>
    <col min="7943" max="7943" width="13.44140625" customWidth="1"/>
    <col min="7944" max="7944" width="15" customWidth="1"/>
    <col min="7945" max="7945" width="13.5546875" customWidth="1"/>
    <col min="7946" max="7946" width="12.88671875" customWidth="1"/>
    <col min="8194" max="8194" width="11.88671875" customWidth="1"/>
    <col min="8195" max="8195" width="12.6640625" customWidth="1"/>
    <col min="8196" max="8196" width="13.44140625" customWidth="1"/>
    <col min="8197" max="8197" width="13.33203125" customWidth="1"/>
    <col min="8198" max="8198" width="15" customWidth="1"/>
    <col min="8199" max="8199" width="13.44140625" customWidth="1"/>
    <col min="8200" max="8200" width="15" customWidth="1"/>
    <col min="8201" max="8201" width="13.5546875" customWidth="1"/>
    <col min="8202" max="8202" width="12.88671875" customWidth="1"/>
    <col min="8450" max="8450" width="11.88671875" customWidth="1"/>
    <col min="8451" max="8451" width="12.6640625" customWidth="1"/>
    <col min="8452" max="8452" width="13.44140625" customWidth="1"/>
    <col min="8453" max="8453" width="13.33203125" customWidth="1"/>
    <col min="8454" max="8454" width="15" customWidth="1"/>
    <col min="8455" max="8455" width="13.44140625" customWidth="1"/>
    <col min="8456" max="8456" width="15" customWidth="1"/>
    <col min="8457" max="8457" width="13.5546875" customWidth="1"/>
    <col min="8458" max="8458" width="12.88671875" customWidth="1"/>
    <col min="8706" max="8706" width="11.88671875" customWidth="1"/>
    <col min="8707" max="8707" width="12.6640625" customWidth="1"/>
    <col min="8708" max="8708" width="13.44140625" customWidth="1"/>
    <col min="8709" max="8709" width="13.33203125" customWidth="1"/>
    <col min="8710" max="8710" width="15" customWidth="1"/>
    <col min="8711" max="8711" width="13.44140625" customWidth="1"/>
    <col min="8712" max="8712" width="15" customWidth="1"/>
    <col min="8713" max="8713" width="13.5546875" customWidth="1"/>
    <col min="8714" max="8714" width="12.88671875" customWidth="1"/>
    <col min="8962" max="8962" width="11.88671875" customWidth="1"/>
    <col min="8963" max="8963" width="12.6640625" customWidth="1"/>
    <col min="8964" max="8964" width="13.44140625" customWidth="1"/>
    <col min="8965" max="8965" width="13.33203125" customWidth="1"/>
    <col min="8966" max="8966" width="15" customWidth="1"/>
    <col min="8967" max="8967" width="13.44140625" customWidth="1"/>
    <col min="8968" max="8968" width="15" customWidth="1"/>
    <col min="8969" max="8969" width="13.5546875" customWidth="1"/>
    <col min="8970" max="8970" width="12.88671875" customWidth="1"/>
    <col min="9218" max="9218" width="11.88671875" customWidth="1"/>
    <col min="9219" max="9219" width="12.6640625" customWidth="1"/>
    <col min="9220" max="9220" width="13.44140625" customWidth="1"/>
    <col min="9221" max="9221" width="13.33203125" customWidth="1"/>
    <col min="9222" max="9222" width="15" customWidth="1"/>
    <col min="9223" max="9223" width="13.44140625" customWidth="1"/>
    <col min="9224" max="9224" width="15" customWidth="1"/>
    <col min="9225" max="9225" width="13.5546875" customWidth="1"/>
    <col min="9226" max="9226" width="12.88671875" customWidth="1"/>
    <col min="9474" max="9474" width="11.88671875" customWidth="1"/>
    <col min="9475" max="9475" width="12.6640625" customWidth="1"/>
    <col min="9476" max="9476" width="13.44140625" customWidth="1"/>
    <col min="9477" max="9477" width="13.33203125" customWidth="1"/>
    <col min="9478" max="9478" width="15" customWidth="1"/>
    <col min="9479" max="9479" width="13.44140625" customWidth="1"/>
    <col min="9480" max="9480" width="15" customWidth="1"/>
    <col min="9481" max="9481" width="13.5546875" customWidth="1"/>
    <col min="9482" max="9482" width="12.88671875" customWidth="1"/>
    <col min="9730" max="9730" width="11.88671875" customWidth="1"/>
    <col min="9731" max="9731" width="12.6640625" customWidth="1"/>
    <col min="9732" max="9732" width="13.44140625" customWidth="1"/>
    <col min="9733" max="9733" width="13.33203125" customWidth="1"/>
    <col min="9734" max="9734" width="15" customWidth="1"/>
    <col min="9735" max="9735" width="13.44140625" customWidth="1"/>
    <col min="9736" max="9736" width="15" customWidth="1"/>
    <col min="9737" max="9737" width="13.5546875" customWidth="1"/>
    <col min="9738" max="9738" width="12.88671875" customWidth="1"/>
    <col min="9986" max="9986" width="11.88671875" customWidth="1"/>
    <col min="9987" max="9987" width="12.6640625" customWidth="1"/>
    <col min="9988" max="9988" width="13.44140625" customWidth="1"/>
    <col min="9989" max="9989" width="13.33203125" customWidth="1"/>
    <col min="9990" max="9990" width="15" customWidth="1"/>
    <col min="9991" max="9991" width="13.44140625" customWidth="1"/>
    <col min="9992" max="9992" width="15" customWidth="1"/>
    <col min="9993" max="9993" width="13.5546875" customWidth="1"/>
    <col min="9994" max="9994" width="12.88671875" customWidth="1"/>
    <col min="10242" max="10242" width="11.88671875" customWidth="1"/>
    <col min="10243" max="10243" width="12.6640625" customWidth="1"/>
    <col min="10244" max="10244" width="13.44140625" customWidth="1"/>
    <col min="10245" max="10245" width="13.33203125" customWidth="1"/>
    <col min="10246" max="10246" width="15" customWidth="1"/>
    <col min="10247" max="10247" width="13.44140625" customWidth="1"/>
    <col min="10248" max="10248" width="15" customWidth="1"/>
    <col min="10249" max="10249" width="13.5546875" customWidth="1"/>
    <col min="10250" max="10250" width="12.88671875" customWidth="1"/>
    <col min="10498" max="10498" width="11.88671875" customWidth="1"/>
    <col min="10499" max="10499" width="12.6640625" customWidth="1"/>
    <col min="10500" max="10500" width="13.44140625" customWidth="1"/>
    <col min="10501" max="10501" width="13.33203125" customWidth="1"/>
    <col min="10502" max="10502" width="15" customWidth="1"/>
    <col min="10503" max="10503" width="13.44140625" customWidth="1"/>
    <col min="10504" max="10504" width="15" customWidth="1"/>
    <col min="10505" max="10505" width="13.5546875" customWidth="1"/>
    <col min="10506" max="10506" width="12.88671875" customWidth="1"/>
    <col min="10754" max="10754" width="11.88671875" customWidth="1"/>
    <col min="10755" max="10755" width="12.6640625" customWidth="1"/>
    <col min="10756" max="10756" width="13.44140625" customWidth="1"/>
    <col min="10757" max="10757" width="13.33203125" customWidth="1"/>
    <col min="10758" max="10758" width="15" customWidth="1"/>
    <col min="10759" max="10759" width="13.44140625" customWidth="1"/>
    <col min="10760" max="10760" width="15" customWidth="1"/>
    <col min="10761" max="10761" width="13.5546875" customWidth="1"/>
    <col min="10762" max="10762" width="12.88671875" customWidth="1"/>
    <col min="11010" max="11010" width="11.88671875" customWidth="1"/>
    <col min="11011" max="11011" width="12.6640625" customWidth="1"/>
    <col min="11012" max="11012" width="13.44140625" customWidth="1"/>
    <col min="11013" max="11013" width="13.33203125" customWidth="1"/>
    <col min="11014" max="11014" width="15" customWidth="1"/>
    <col min="11015" max="11015" width="13.44140625" customWidth="1"/>
    <col min="11016" max="11016" width="15" customWidth="1"/>
    <col min="11017" max="11017" width="13.5546875" customWidth="1"/>
    <col min="11018" max="11018" width="12.88671875" customWidth="1"/>
    <col min="11266" max="11266" width="11.88671875" customWidth="1"/>
    <col min="11267" max="11267" width="12.6640625" customWidth="1"/>
    <col min="11268" max="11268" width="13.44140625" customWidth="1"/>
    <col min="11269" max="11269" width="13.33203125" customWidth="1"/>
    <col min="11270" max="11270" width="15" customWidth="1"/>
    <col min="11271" max="11271" width="13.44140625" customWidth="1"/>
    <col min="11272" max="11272" width="15" customWidth="1"/>
    <col min="11273" max="11273" width="13.5546875" customWidth="1"/>
    <col min="11274" max="11274" width="12.88671875" customWidth="1"/>
    <col min="11522" max="11522" width="11.88671875" customWidth="1"/>
    <col min="11523" max="11523" width="12.6640625" customWidth="1"/>
    <col min="11524" max="11524" width="13.44140625" customWidth="1"/>
    <col min="11525" max="11525" width="13.33203125" customWidth="1"/>
    <col min="11526" max="11526" width="15" customWidth="1"/>
    <col min="11527" max="11527" width="13.44140625" customWidth="1"/>
    <col min="11528" max="11528" width="15" customWidth="1"/>
    <col min="11529" max="11529" width="13.5546875" customWidth="1"/>
    <col min="11530" max="11530" width="12.88671875" customWidth="1"/>
    <col min="11778" max="11778" width="11.88671875" customWidth="1"/>
    <col min="11779" max="11779" width="12.6640625" customWidth="1"/>
    <col min="11780" max="11780" width="13.44140625" customWidth="1"/>
    <col min="11781" max="11781" width="13.33203125" customWidth="1"/>
    <col min="11782" max="11782" width="15" customWidth="1"/>
    <col min="11783" max="11783" width="13.44140625" customWidth="1"/>
    <col min="11784" max="11784" width="15" customWidth="1"/>
    <col min="11785" max="11785" width="13.5546875" customWidth="1"/>
    <col min="11786" max="11786" width="12.88671875" customWidth="1"/>
    <col min="12034" max="12034" width="11.88671875" customWidth="1"/>
    <col min="12035" max="12035" width="12.6640625" customWidth="1"/>
    <col min="12036" max="12036" width="13.44140625" customWidth="1"/>
    <col min="12037" max="12037" width="13.33203125" customWidth="1"/>
    <col min="12038" max="12038" width="15" customWidth="1"/>
    <col min="12039" max="12039" width="13.44140625" customWidth="1"/>
    <col min="12040" max="12040" width="15" customWidth="1"/>
    <col min="12041" max="12041" width="13.5546875" customWidth="1"/>
    <col min="12042" max="12042" width="12.88671875" customWidth="1"/>
    <col min="12290" max="12290" width="11.88671875" customWidth="1"/>
    <col min="12291" max="12291" width="12.6640625" customWidth="1"/>
    <col min="12292" max="12292" width="13.44140625" customWidth="1"/>
    <col min="12293" max="12293" width="13.33203125" customWidth="1"/>
    <col min="12294" max="12294" width="15" customWidth="1"/>
    <col min="12295" max="12295" width="13.44140625" customWidth="1"/>
    <col min="12296" max="12296" width="15" customWidth="1"/>
    <col min="12297" max="12297" width="13.5546875" customWidth="1"/>
    <col min="12298" max="12298" width="12.88671875" customWidth="1"/>
    <col min="12546" max="12546" width="11.88671875" customWidth="1"/>
    <col min="12547" max="12547" width="12.6640625" customWidth="1"/>
    <col min="12548" max="12548" width="13.44140625" customWidth="1"/>
    <col min="12549" max="12549" width="13.33203125" customWidth="1"/>
    <col min="12550" max="12550" width="15" customWidth="1"/>
    <col min="12551" max="12551" width="13.44140625" customWidth="1"/>
    <col min="12552" max="12552" width="15" customWidth="1"/>
    <col min="12553" max="12553" width="13.5546875" customWidth="1"/>
    <col min="12554" max="12554" width="12.88671875" customWidth="1"/>
    <col min="12802" max="12802" width="11.88671875" customWidth="1"/>
    <col min="12803" max="12803" width="12.6640625" customWidth="1"/>
    <col min="12804" max="12804" width="13.44140625" customWidth="1"/>
    <col min="12805" max="12805" width="13.33203125" customWidth="1"/>
    <col min="12806" max="12806" width="15" customWidth="1"/>
    <col min="12807" max="12807" width="13.44140625" customWidth="1"/>
    <col min="12808" max="12808" width="15" customWidth="1"/>
    <col min="12809" max="12809" width="13.5546875" customWidth="1"/>
    <col min="12810" max="12810" width="12.88671875" customWidth="1"/>
    <col min="13058" max="13058" width="11.88671875" customWidth="1"/>
    <col min="13059" max="13059" width="12.6640625" customWidth="1"/>
    <col min="13060" max="13060" width="13.44140625" customWidth="1"/>
    <col min="13061" max="13061" width="13.33203125" customWidth="1"/>
    <col min="13062" max="13062" width="15" customWidth="1"/>
    <col min="13063" max="13063" width="13.44140625" customWidth="1"/>
    <col min="13064" max="13064" width="15" customWidth="1"/>
    <col min="13065" max="13065" width="13.5546875" customWidth="1"/>
    <col min="13066" max="13066" width="12.88671875" customWidth="1"/>
    <col min="13314" max="13314" width="11.88671875" customWidth="1"/>
    <col min="13315" max="13315" width="12.6640625" customWidth="1"/>
    <col min="13316" max="13316" width="13.44140625" customWidth="1"/>
    <col min="13317" max="13317" width="13.33203125" customWidth="1"/>
    <col min="13318" max="13318" width="15" customWidth="1"/>
    <col min="13319" max="13319" width="13.44140625" customWidth="1"/>
    <col min="13320" max="13320" width="15" customWidth="1"/>
    <col min="13321" max="13321" width="13.5546875" customWidth="1"/>
    <col min="13322" max="13322" width="12.88671875" customWidth="1"/>
    <col min="13570" max="13570" width="11.88671875" customWidth="1"/>
    <col min="13571" max="13571" width="12.6640625" customWidth="1"/>
    <col min="13572" max="13572" width="13.44140625" customWidth="1"/>
    <col min="13573" max="13573" width="13.33203125" customWidth="1"/>
    <col min="13574" max="13574" width="15" customWidth="1"/>
    <col min="13575" max="13575" width="13.44140625" customWidth="1"/>
    <col min="13576" max="13576" width="15" customWidth="1"/>
    <col min="13577" max="13577" width="13.5546875" customWidth="1"/>
    <col min="13578" max="13578" width="12.88671875" customWidth="1"/>
    <col min="13826" max="13826" width="11.88671875" customWidth="1"/>
    <col min="13827" max="13827" width="12.6640625" customWidth="1"/>
    <col min="13828" max="13828" width="13.44140625" customWidth="1"/>
    <col min="13829" max="13829" width="13.33203125" customWidth="1"/>
    <col min="13830" max="13830" width="15" customWidth="1"/>
    <col min="13831" max="13831" width="13.44140625" customWidth="1"/>
    <col min="13832" max="13832" width="15" customWidth="1"/>
    <col min="13833" max="13833" width="13.5546875" customWidth="1"/>
    <col min="13834" max="13834" width="12.88671875" customWidth="1"/>
    <col min="14082" max="14082" width="11.88671875" customWidth="1"/>
    <col min="14083" max="14083" width="12.6640625" customWidth="1"/>
    <col min="14084" max="14084" width="13.44140625" customWidth="1"/>
    <col min="14085" max="14085" width="13.33203125" customWidth="1"/>
    <col min="14086" max="14086" width="15" customWidth="1"/>
    <col min="14087" max="14087" width="13.44140625" customWidth="1"/>
    <col min="14088" max="14088" width="15" customWidth="1"/>
    <col min="14089" max="14089" width="13.5546875" customWidth="1"/>
    <col min="14090" max="14090" width="12.88671875" customWidth="1"/>
    <col min="14338" max="14338" width="11.88671875" customWidth="1"/>
    <col min="14339" max="14339" width="12.6640625" customWidth="1"/>
    <col min="14340" max="14340" width="13.44140625" customWidth="1"/>
    <col min="14341" max="14341" width="13.33203125" customWidth="1"/>
    <col min="14342" max="14342" width="15" customWidth="1"/>
    <col min="14343" max="14343" width="13.44140625" customWidth="1"/>
    <col min="14344" max="14344" width="15" customWidth="1"/>
    <col min="14345" max="14345" width="13.5546875" customWidth="1"/>
    <col min="14346" max="14346" width="12.88671875" customWidth="1"/>
    <col min="14594" max="14594" width="11.88671875" customWidth="1"/>
    <col min="14595" max="14595" width="12.6640625" customWidth="1"/>
    <col min="14596" max="14596" width="13.44140625" customWidth="1"/>
    <col min="14597" max="14597" width="13.33203125" customWidth="1"/>
    <col min="14598" max="14598" width="15" customWidth="1"/>
    <col min="14599" max="14599" width="13.44140625" customWidth="1"/>
    <col min="14600" max="14600" width="15" customWidth="1"/>
    <col min="14601" max="14601" width="13.5546875" customWidth="1"/>
    <col min="14602" max="14602" width="12.88671875" customWidth="1"/>
    <col min="14850" max="14850" width="11.88671875" customWidth="1"/>
    <col min="14851" max="14851" width="12.6640625" customWidth="1"/>
    <col min="14852" max="14852" width="13.44140625" customWidth="1"/>
    <col min="14853" max="14853" width="13.33203125" customWidth="1"/>
    <col min="14854" max="14854" width="15" customWidth="1"/>
    <col min="14855" max="14855" width="13.44140625" customWidth="1"/>
    <col min="14856" max="14856" width="15" customWidth="1"/>
    <col min="14857" max="14857" width="13.5546875" customWidth="1"/>
    <col min="14858" max="14858" width="12.88671875" customWidth="1"/>
    <col min="15106" max="15106" width="11.88671875" customWidth="1"/>
    <col min="15107" max="15107" width="12.6640625" customWidth="1"/>
    <col min="15108" max="15108" width="13.44140625" customWidth="1"/>
    <col min="15109" max="15109" width="13.33203125" customWidth="1"/>
    <col min="15110" max="15110" width="15" customWidth="1"/>
    <col min="15111" max="15111" width="13.44140625" customWidth="1"/>
    <col min="15112" max="15112" width="15" customWidth="1"/>
    <col min="15113" max="15113" width="13.5546875" customWidth="1"/>
    <col min="15114" max="15114" width="12.88671875" customWidth="1"/>
    <col min="15362" max="15362" width="11.88671875" customWidth="1"/>
    <col min="15363" max="15363" width="12.6640625" customWidth="1"/>
    <col min="15364" max="15364" width="13.44140625" customWidth="1"/>
    <col min="15365" max="15365" width="13.33203125" customWidth="1"/>
    <col min="15366" max="15366" width="15" customWidth="1"/>
    <col min="15367" max="15367" width="13.44140625" customWidth="1"/>
    <col min="15368" max="15368" width="15" customWidth="1"/>
    <col min="15369" max="15369" width="13.5546875" customWidth="1"/>
    <col min="15370" max="15370" width="12.88671875" customWidth="1"/>
    <col min="15618" max="15618" width="11.88671875" customWidth="1"/>
    <col min="15619" max="15619" width="12.6640625" customWidth="1"/>
    <col min="15620" max="15620" width="13.44140625" customWidth="1"/>
    <col min="15621" max="15621" width="13.33203125" customWidth="1"/>
    <col min="15622" max="15622" width="15" customWidth="1"/>
    <col min="15623" max="15623" width="13.44140625" customWidth="1"/>
    <col min="15624" max="15624" width="15" customWidth="1"/>
    <col min="15625" max="15625" width="13.5546875" customWidth="1"/>
    <col min="15626" max="15626" width="12.88671875" customWidth="1"/>
    <col min="15874" max="15874" width="11.88671875" customWidth="1"/>
    <col min="15875" max="15875" width="12.6640625" customWidth="1"/>
    <col min="15876" max="15876" width="13.44140625" customWidth="1"/>
    <col min="15877" max="15877" width="13.33203125" customWidth="1"/>
    <col min="15878" max="15878" width="15" customWidth="1"/>
    <col min="15879" max="15879" width="13.44140625" customWidth="1"/>
    <col min="15880" max="15880" width="15" customWidth="1"/>
    <col min="15881" max="15881" width="13.5546875" customWidth="1"/>
    <col min="15882" max="15882" width="12.88671875" customWidth="1"/>
    <col min="16130" max="16130" width="11.88671875" customWidth="1"/>
    <col min="16131" max="16131" width="12.6640625" customWidth="1"/>
    <col min="16132" max="16132" width="13.44140625" customWidth="1"/>
    <col min="16133" max="16133" width="13.33203125" customWidth="1"/>
    <col min="16134" max="16134" width="15" customWidth="1"/>
    <col min="16135" max="16135" width="13.44140625" customWidth="1"/>
    <col min="16136" max="16136" width="15" customWidth="1"/>
    <col min="16137" max="16137" width="13.5546875" customWidth="1"/>
    <col min="16138" max="16138" width="12.88671875" customWidth="1"/>
  </cols>
  <sheetData>
    <row r="1" spans="1:14" ht="15.6" x14ac:dyDescent="0.3">
      <c r="A1" s="1"/>
      <c r="B1" s="2"/>
      <c r="C1" s="1"/>
      <c r="D1" s="1"/>
      <c r="E1" s="1"/>
      <c r="F1" s="2"/>
      <c r="G1" s="2"/>
      <c r="H1" s="2"/>
      <c r="I1" s="1"/>
    </row>
    <row r="2" spans="1:14" ht="15.6" x14ac:dyDescent="0.3">
      <c r="A2" s="1" t="s">
        <v>0</v>
      </c>
      <c r="B2" s="3">
        <v>917.22</v>
      </c>
      <c r="C2" s="1"/>
      <c r="D2" s="1"/>
      <c r="E2" s="1"/>
      <c r="F2" s="2"/>
      <c r="G2" s="2"/>
      <c r="H2" s="2"/>
      <c r="I2" s="1"/>
    </row>
    <row r="3" spans="1:14" ht="16.2" thickBot="1" x14ac:dyDescent="0.35">
      <c r="A3" s="88" t="s">
        <v>155</v>
      </c>
      <c r="B3" s="88"/>
      <c r="C3" s="4"/>
      <c r="D3" s="4"/>
      <c r="E3" s="4"/>
      <c r="F3" s="5"/>
      <c r="G3" s="5"/>
      <c r="H3" s="2"/>
      <c r="I3" s="1"/>
    </row>
    <row r="4" spans="1:14" ht="78.599999999999994" thickTop="1" x14ac:dyDescent="0.3">
      <c r="A4" s="6" t="s">
        <v>1</v>
      </c>
      <c r="B4" s="7" t="s">
        <v>2</v>
      </c>
      <c r="C4" s="8" t="s">
        <v>3</v>
      </c>
      <c r="D4" s="9" t="s">
        <v>4</v>
      </c>
      <c r="E4" s="9" t="s">
        <v>5</v>
      </c>
      <c r="F4" s="10" t="s">
        <v>6</v>
      </c>
      <c r="G4" s="10" t="s">
        <v>7</v>
      </c>
      <c r="H4" s="11" t="s">
        <v>8</v>
      </c>
      <c r="I4" s="12" t="s">
        <v>9</v>
      </c>
      <c r="J4" s="13" t="s">
        <v>154</v>
      </c>
      <c r="L4" s="14"/>
      <c r="M4" s="14"/>
      <c r="N4" s="14"/>
    </row>
    <row r="5" spans="1:14" ht="15.6" x14ac:dyDescent="0.3">
      <c r="A5" s="15">
        <v>1</v>
      </c>
      <c r="B5" s="77">
        <v>11.5</v>
      </c>
      <c r="C5" s="20">
        <f>J5-(J5*0)</f>
        <v>1100</v>
      </c>
      <c r="D5" s="19">
        <v>133.4</v>
      </c>
      <c r="E5" s="80">
        <v>5.4489999999999998</v>
      </c>
      <c r="F5" s="19">
        <f>(E5*($B$2-C5-D5)+B5*(C5+D5))</f>
        <v>12461.23518</v>
      </c>
      <c r="G5" s="19">
        <f>B5*$B$2</f>
        <v>10548.03</v>
      </c>
      <c r="H5" s="19">
        <f>F5-G5</f>
        <v>1913.205179999999</v>
      </c>
      <c r="I5" s="20">
        <f>$B$2-D5</f>
        <v>783.82</v>
      </c>
      <c r="J5" s="20">
        <v>1100</v>
      </c>
    </row>
    <row r="6" spans="1:14" ht="15.6" x14ac:dyDescent="0.3">
      <c r="A6" s="15">
        <v>2</v>
      </c>
      <c r="B6" s="77">
        <v>11.5</v>
      </c>
      <c r="C6" s="20">
        <f t="shared" ref="C6:C52" si="0">J6-(J6*0)</f>
        <v>1062.8</v>
      </c>
      <c r="D6" s="19">
        <v>131.6</v>
      </c>
      <c r="E6" s="80">
        <v>5.4489999999999998</v>
      </c>
      <c r="F6" s="19">
        <f t="shared" ref="F6:F52" si="1">(E6*($B$2-C6-D6)+B6*(C6+D6))</f>
        <v>12225.246179999998</v>
      </c>
      <c r="G6" s="19">
        <f t="shared" ref="G6:G52" si="2">B6*$B$2</f>
        <v>10548.03</v>
      </c>
      <c r="H6" s="19">
        <f t="shared" ref="H6:H52" si="3">F6-G6</f>
        <v>1677.2161799999976</v>
      </c>
      <c r="I6" s="20">
        <f t="shared" ref="I6:I52" si="4">$B$2-D6</f>
        <v>785.62</v>
      </c>
      <c r="J6" s="20">
        <v>1062.8</v>
      </c>
    </row>
    <row r="7" spans="1:14" ht="15.6" x14ac:dyDescent="0.3">
      <c r="A7" s="15">
        <v>3</v>
      </c>
      <c r="B7" s="77">
        <v>11.5</v>
      </c>
      <c r="C7" s="20">
        <f t="shared" si="0"/>
        <v>986.5</v>
      </c>
      <c r="D7" s="19">
        <v>130.19999999999999</v>
      </c>
      <c r="E7" s="80">
        <v>5.4489999999999998</v>
      </c>
      <c r="F7" s="19">
        <f t="shared" si="1"/>
        <v>11755.083480000001</v>
      </c>
      <c r="G7" s="19">
        <f t="shared" si="2"/>
        <v>10548.03</v>
      </c>
      <c r="H7" s="19">
        <f t="shared" si="3"/>
        <v>1207.0534800000005</v>
      </c>
      <c r="I7" s="20">
        <f t="shared" si="4"/>
        <v>787.02</v>
      </c>
      <c r="J7" s="20">
        <v>986.5</v>
      </c>
    </row>
    <row r="8" spans="1:14" ht="15.6" x14ac:dyDescent="0.3">
      <c r="A8" s="15">
        <v>4</v>
      </c>
      <c r="B8" s="77">
        <v>11.5</v>
      </c>
      <c r="C8" s="20">
        <f t="shared" si="0"/>
        <v>958</v>
      </c>
      <c r="D8" s="19">
        <v>128.69999999999999</v>
      </c>
      <c r="E8" s="80">
        <v>0</v>
      </c>
      <c r="F8" s="19">
        <f t="shared" si="1"/>
        <v>12497.050000000001</v>
      </c>
      <c r="G8" s="19">
        <f t="shared" si="2"/>
        <v>10548.03</v>
      </c>
      <c r="H8" s="19">
        <f t="shared" si="3"/>
        <v>1949.0200000000004</v>
      </c>
      <c r="I8" s="20">
        <f t="shared" si="4"/>
        <v>788.52</v>
      </c>
      <c r="J8" s="20">
        <v>958</v>
      </c>
    </row>
    <row r="9" spans="1:14" ht="15.6" x14ac:dyDescent="0.3">
      <c r="A9" s="15">
        <v>5</v>
      </c>
      <c r="B9" s="77">
        <v>11.5</v>
      </c>
      <c r="C9" s="20">
        <f t="shared" si="0"/>
        <v>958</v>
      </c>
      <c r="D9" s="19">
        <v>127.9</v>
      </c>
      <c r="E9" s="80">
        <v>0</v>
      </c>
      <c r="F9" s="19">
        <f t="shared" si="1"/>
        <v>12487.85</v>
      </c>
      <c r="G9" s="19">
        <f t="shared" si="2"/>
        <v>10548.03</v>
      </c>
      <c r="H9" s="19">
        <f t="shared" si="3"/>
        <v>1939.8199999999997</v>
      </c>
      <c r="I9" s="20">
        <f t="shared" si="4"/>
        <v>789.32</v>
      </c>
      <c r="J9" s="20">
        <v>958</v>
      </c>
    </row>
    <row r="10" spans="1:14" ht="15.6" x14ac:dyDescent="0.3">
      <c r="A10" s="15">
        <v>6</v>
      </c>
      <c r="B10" s="77">
        <v>11.5</v>
      </c>
      <c r="C10" s="20">
        <f t="shared" si="0"/>
        <v>958</v>
      </c>
      <c r="D10" s="19">
        <v>127.2</v>
      </c>
      <c r="E10" s="80">
        <v>0</v>
      </c>
      <c r="F10" s="19">
        <f t="shared" si="1"/>
        <v>12479.800000000001</v>
      </c>
      <c r="G10" s="19">
        <f t="shared" si="2"/>
        <v>10548.03</v>
      </c>
      <c r="H10" s="19">
        <f t="shared" si="3"/>
        <v>1931.7700000000004</v>
      </c>
      <c r="I10" s="20">
        <f t="shared" si="4"/>
        <v>790.02</v>
      </c>
      <c r="J10" s="20">
        <v>958</v>
      </c>
    </row>
    <row r="11" spans="1:14" ht="15.6" x14ac:dyDescent="0.3">
      <c r="A11" s="15">
        <v>7</v>
      </c>
      <c r="B11" s="77">
        <v>11.5</v>
      </c>
      <c r="C11" s="20">
        <f t="shared" si="0"/>
        <v>958</v>
      </c>
      <c r="D11" s="19">
        <v>126.8</v>
      </c>
      <c r="E11" s="80">
        <v>0</v>
      </c>
      <c r="F11" s="19">
        <f t="shared" si="1"/>
        <v>12475.199999999999</v>
      </c>
      <c r="G11" s="19">
        <f t="shared" si="2"/>
        <v>10548.03</v>
      </c>
      <c r="H11" s="19">
        <f t="shared" si="3"/>
        <v>1927.1699999999983</v>
      </c>
      <c r="I11" s="20">
        <f t="shared" si="4"/>
        <v>790.42000000000007</v>
      </c>
      <c r="J11" s="20">
        <v>958</v>
      </c>
    </row>
    <row r="12" spans="1:14" ht="15.6" x14ac:dyDescent="0.3">
      <c r="A12" s="15">
        <v>8</v>
      </c>
      <c r="B12" s="77">
        <v>11.5</v>
      </c>
      <c r="C12" s="20">
        <f t="shared" si="0"/>
        <v>958</v>
      </c>
      <c r="D12" s="19">
        <v>126.4</v>
      </c>
      <c r="E12" s="80">
        <v>0</v>
      </c>
      <c r="F12" s="19">
        <f t="shared" si="1"/>
        <v>12470.6</v>
      </c>
      <c r="G12" s="19">
        <f t="shared" si="2"/>
        <v>10548.03</v>
      </c>
      <c r="H12" s="19">
        <f t="shared" si="3"/>
        <v>1922.5699999999997</v>
      </c>
      <c r="I12" s="20">
        <f t="shared" si="4"/>
        <v>790.82</v>
      </c>
      <c r="J12" s="20">
        <v>958</v>
      </c>
    </row>
    <row r="13" spans="1:14" ht="15.6" x14ac:dyDescent="0.3">
      <c r="A13" s="15">
        <v>9</v>
      </c>
      <c r="B13" s="77">
        <v>11.5</v>
      </c>
      <c r="C13" s="20">
        <f t="shared" si="0"/>
        <v>958</v>
      </c>
      <c r="D13" s="19">
        <v>126.8</v>
      </c>
      <c r="E13" s="80">
        <v>0</v>
      </c>
      <c r="F13" s="19">
        <f t="shared" si="1"/>
        <v>12475.199999999999</v>
      </c>
      <c r="G13" s="19">
        <f t="shared" si="2"/>
        <v>10548.03</v>
      </c>
      <c r="H13" s="19">
        <f t="shared" si="3"/>
        <v>1927.1699999999983</v>
      </c>
      <c r="I13" s="20">
        <f t="shared" si="4"/>
        <v>790.42000000000007</v>
      </c>
      <c r="J13" s="20">
        <v>958</v>
      </c>
    </row>
    <row r="14" spans="1:14" ht="15.6" x14ac:dyDescent="0.3">
      <c r="A14" s="15">
        <v>10</v>
      </c>
      <c r="B14" s="77">
        <v>11.5</v>
      </c>
      <c r="C14" s="20">
        <f t="shared" si="0"/>
        <v>962</v>
      </c>
      <c r="D14" s="19">
        <v>127.1</v>
      </c>
      <c r="E14" s="80">
        <v>5.4489999999999998</v>
      </c>
      <c r="F14" s="19">
        <f t="shared" si="1"/>
        <v>11588.07588</v>
      </c>
      <c r="G14" s="19">
        <f t="shared" si="2"/>
        <v>10548.03</v>
      </c>
      <c r="H14" s="19">
        <f t="shared" si="3"/>
        <v>1040.0458799999997</v>
      </c>
      <c r="I14" s="20">
        <f t="shared" si="4"/>
        <v>790.12</v>
      </c>
      <c r="J14" s="20">
        <v>962</v>
      </c>
    </row>
    <row r="15" spans="1:14" ht="15.6" x14ac:dyDescent="0.3">
      <c r="A15" s="15">
        <v>11</v>
      </c>
      <c r="B15" s="77">
        <v>11.5</v>
      </c>
      <c r="C15" s="20">
        <f t="shared" si="0"/>
        <v>1350</v>
      </c>
      <c r="D15" s="19">
        <v>129.4</v>
      </c>
      <c r="E15" s="80">
        <v>5.4489999999999998</v>
      </c>
      <c r="F15" s="19">
        <f t="shared" si="1"/>
        <v>13949.781180000002</v>
      </c>
      <c r="G15" s="19">
        <f t="shared" si="2"/>
        <v>10548.03</v>
      </c>
      <c r="H15" s="19">
        <f t="shared" si="3"/>
        <v>3401.7511800000011</v>
      </c>
      <c r="I15" s="20">
        <f t="shared" si="4"/>
        <v>787.82</v>
      </c>
      <c r="J15" s="20">
        <v>1350</v>
      </c>
    </row>
    <row r="16" spans="1:14" ht="15.6" x14ac:dyDescent="0.3">
      <c r="A16" s="15">
        <v>12</v>
      </c>
      <c r="B16" s="77">
        <v>11.5</v>
      </c>
      <c r="C16" s="20">
        <f t="shared" si="0"/>
        <v>1100</v>
      </c>
      <c r="D16" s="19">
        <v>131.6</v>
      </c>
      <c r="E16" s="80">
        <v>5.4489999999999998</v>
      </c>
      <c r="F16" s="19">
        <f t="shared" si="1"/>
        <v>12450.34338</v>
      </c>
      <c r="G16" s="19">
        <f t="shared" si="2"/>
        <v>10548.03</v>
      </c>
      <c r="H16" s="19">
        <f t="shared" si="3"/>
        <v>1902.3133799999996</v>
      </c>
      <c r="I16" s="20">
        <f t="shared" si="4"/>
        <v>785.62</v>
      </c>
      <c r="J16" s="20">
        <v>1100</v>
      </c>
    </row>
    <row r="17" spans="1:10" ht="15.6" x14ac:dyDescent="0.3">
      <c r="A17" s="15">
        <v>13</v>
      </c>
      <c r="B17" s="77">
        <v>11.5</v>
      </c>
      <c r="C17" s="20">
        <f t="shared" si="0"/>
        <v>986.5</v>
      </c>
      <c r="D17" s="19">
        <v>134.19999999999999</v>
      </c>
      <c r="E17" s="80">
        <v>5.4489999999999998</v>
      </c>
      <c r="F17" s="19">
        <f t="shared" si="1"/>
        <v>11779.287480000001</v>
      </c>
      <c r="G17" s="19">
        <f t="shared" si="2"/>
        <v>10548.03</v>
      </c>
      <c r="H17" s="19">
        <f t="shared" si="3"/>
        <v>1231.2574800000002</v>
      </c>
      <c r="I17" s="20">
        <f t="shared" si="4"/>
        <v>783.02</v>
      </c>
      <c r="J17" s="20">
        <v>986.5</v>
      </c>
    </row>
    <row r="18" spans="1:10" ht="15.6" x14ac:dyDescent="0.3">
      <c r="A18" s="15">
        <v>14</v>
      </c>
      <c r="B18" s="77">
        <v>11.5</v>
      </c>
      <c r="C18" s="20">
        <f t="shared" si="0"/>
        <v>958</v>
      </c>
      <c r="D18" s="19">
        <v>136.80000000000001</v>
      </c>
      <c r="E18" s="80">
        <v>5.4489999999999998</v>
      </c>
      <c r="F18" s="19">
        <f t="shared" si="1"/>
        <v>11622.566579999999</v>
      </c>
      <c r="G18" s="19">
        <f t="shared" si="2"/>
        <v>10548.03</v>
      </c>
      <c r="H18" s="19">
        <f t="shared" si="3"/>
        <v>1074.5365799999981</v>
      </c>
      <c r="I18" s="20">
        <f t="shared" si="4"/>
        <v>780.42000000000007</v>
      </c>
      <c r="J18" s="20">
        <v>958</v>
      </c>
    </row>
    <row r="19" spans="1:10" ht="15.6" x14ac:dyDescent="0.3">
      <c r="A19" s="15">
        <v>15</v>
      </c>
      <c r="B19" s="77">
        <v>11.5</v>
      </c>
      <c r="C19" s="20">
        <f t="shared" si="0"/>
        <v>955</v>
      </c>
      <c r="D19" s="19">
        <v>147.9</v>
      </c>
      <c r="E19" s="80">
        <v>5.4489999999999998</v>
      </c>
      <c r="F19" s="19">
        <f t="shared" si="1"/>
        <v>11671.579680000001</v>
      </c>
      <c r="G19" s="19">
        <f t="shared" si="2"/>
        <v>10548.03</v>
      </c>
      <c r="H19" s="19">
        <f t="shared" si="3"/>
        <v>1123.5496800000001</v>
      </c>
      <c r="I19" s="20">
        <f t="shared" si="4"/>
        <v>769.32</v>
      </c>
      <c r="J19" s="20">
        <v>955</v>
      </c>
    </row>
    <row r="20" spans="1:10" ht="15.6" x14ac:dyDescent="0.3">
      <c r="A20" s="15">
        <v>16</v>
      </c>
      <c r="B20" s="77">
        <v>11.5</v>
      </c>
      <c r="C20" s="20">
        <f t="shared" si="0"/>
        <v>929.1</v>
      </c>
      <c r="D20" s="19">
        <v>159.1</v>
      </c>
      <c r="E20" s="80">
        <v>5.4489999999999998</v>
      </c>
      <c r="F20" s="19">
        <f t="shared" si="1"/>
        <v>11582.629980000002</v>
      </c>
      <c r="G20" s="19">
        <f t="shared" si="2"/>
        <v>10548.03</v>
      </c>
      <c r="H20" s="19">
        <f t="shared" si="3"/>
        <v>1034.5999800000009</v>
      </c>
      <c r="I20" s="20">
        <f t="shared" si="4"/>
        <v>758.12</v>
      </c>
      <c r="J20" s="20">
        <v>929.1</v>
      </c>
    </row>
    <row r="21" spans="1:10" ht="15.6" x14ac:dyDescent="0.3">
      <c r="A21" s="15">
        <v>17</v>
      </c>
      <c r="B21" s="77">
        <v>11.5</v>
      </c>
      <c r="C21" s="20">
        <f t="shared" si="0"/>
        <v>890</v>
      </c>
      <c r="D21" s="19">
        <v>163.19999999999999</v>
      </c>
      <c r="E21" s="80">
        <v>5.4489999999999998</v>
      </c>
      <c r="F21" s="19">
        <f t="shared" si="1"/>
        <v>11370.844980000002</v>
      </c>
      <c r="G21" s="19">
        <f t="shared" si="2"/>
        <v>10548.03</v>
      </c>
      <c r="H21" s="19">
        <f t="shared" si="3"/>
        <v>822.81498000000101</v>
      </c>
      <c r="I21" s="20">
        <f t="shared" si="4"/>
        <v>754.02</v>
      </c>
      <c r="J21" s="20">
        <v>890</v>
      </c>
    </row>
    <row r="22" spans="1:10" ht="15.6" x14ac:dyDescent="0.3">
      <c r="A22" s="15">
        <v>18</v>
      </c>
      <c r="B22" s="77">
        <v>11.5</v>
      </c>
      <c r="C22" s="20">
        <f t="shared" si="0"/>
        <v>884.3</v>
      </c>
      <c r="D22" s="19">
        <v>167.3</v>
      </c>
      <c r="E22" s="80">
        <v>0</v>
      </c>
      <c r="F22" s="19">
        <f t="shared" si="1"/>
        <v>12093.4</v>
      </c>
      <c r="G22" s="19">
        <f t="shared" si="2"/>
        <v>10548.03</v>
      </c>
      <c r="H22" s="19">
        <f t="shared" si="3"/>
        <v>1545.369999999999</v>
      </c>
      <c r="I22" s="20">
        <f t="shared" si="4"/>
        <v>749.92000000000007</v>
      </c>
      <c r="J22" s="20">
        <v>884.3</v>
      </c>
    </row>
    <row r="23" spans="1:10" ht="15.6" x14ac:dyDescent="0.3">
      <c r="A23" s="15">
        <v>19</v>
      </c>
      <c r="B23" s="77">
        <v>11.5</v>
      </c>
      <c r="C23" s="20">
        <f t="shared" si="0"/>
        <v>884.3</v>
      </c>
      <c r="D23" s="19">
        <v>168.3</v>
      </c>
      <c r="E23" s="80">
        <v>0</v>
      </c>
      <c r="F23" s="19">
        <f t="shared" si="1"/>
        <v>12104.9</v>
      </c>
      <c r="G23" s="19">
        <f t="shared" si="2"/>
        <v>10548.03</v>
      </c>
      <c r="H23" s="19">
        <f t="shared" si="3"/>
        <v>1556.869999999999</v>
      </c>
      <c r="I23" s="20">
        <f t="shared" si="4"/>
        <v>748.92000000000007</v>
      </c>
      <c r="J23" s="20">
        <v>884.3</v>
      </c>
    </row>
    <row r="24" spans="1:10" ht="15.6" x14ac:dyDescent="0.3">
      <c r="A24" s="15">
        <v>20</v>
      </c>
      <c r="B24" s="77">
        <v>11.5</v>
      </c>
      <c r="C24" s="20">
        <f t="shared" si="0"/>
        <v>884.3</v>
      </c>
      <c r="D24" s="19">
        <v>169.3</v>
      </c>
      <c r="E24" s="80">
        <v>0</v>
      </c>
      <c r="F24" s="19">
        <f t="shared" si="1"/>
        <v>12116.4</v>
      </c>
      <c r="G24" s="19">
        <f t="shared" si="2"/>
        <v>10548.03</v>
      </c>
      <c r="H24" s="19">
        <f t="shared" si="3"/>
        <v>1568.369999999999</v>
      </c>
      <c r="I24" s="20">
        <f t="shared" si="4"/>
        <v>747.92000000000007</v>
      </c>
      <c r="J24" s="20">
        <v>884.3</v>
      </c>
    </row>
    <row r="25" spans="1:10" ht="15.6" x14ac:dyDescent="0.3">
      <c r="A25" s="15">
        <v>21</v>
      </c>
      <c r="B25" s="77">
        <v>11.5</v>
      </c>
      <c r="C25" s="20">
        <f t="shared" si="0"/>
        <v>884.3</v>
      </c>
      <c r="D25" s="19">
        <v>167.7</v>
      </c>
      <c r="E25" s="80">
        <v>0</v>
      </c>
      <c r="F25" s="19">
        <f t="shared" si="1"/>
        <v>12098</v>
      </c>
      <c r="G25" s="19">
        <f t="shared" si="2"/>
        <v>10548.03</v>
      </c>
      <c r="H25" s="19">
        <f t="shared" si="3"/>
        <v>1549.9699999999993</v>
      </c>
      <c r="I25" s="20">
        <f t="shared" si="4"/>
        <v>749.52</v>
      </c>
      <c r="J25" s="20">
        <v>884.3</v>
      </c>
    </row>
    <row r="26" spans="1:10" ht="15.6" x14ac:dyDescent="0.3">
      <c r="A26" s="15">
        <v>22</v>
      </c>
      <c r="B26" s="77">
        <v>11.5</v>
      </c>
      <c r="C26" s="20">
        <f t="shared" si="0"/>
        <v>850</v>
      </c>
      <c r="D26" s="19">
        <v>166.1</v>
      </c>
      <c r="E26" s="80">
        <v>0</v>
      </c>
      <c r="F26" s="19">
        <f t="shared" si="1"/>
        <v>11685.15</v>
      </c>
      <c r="G26" s="19">
        <f t="shared" si="2"/>
        <v>10548.03</v>
      </c>
      <c r="H26" s="19">
        <f t="shared" si="3"/>
        <v>1137.119999999999</v>
      </c>
      <c r="I26" s="20">
        <f t="shared" si="4"/>
        <v>751.12</v>
      </c>
      <c r="J26" s="20">
        <v>850</v>
      </c>
    </row>
    <row r="27" spans="1:10" ht="15.6" x14ac:dyDescent="0.3">
      <c r="A27" s="15">
        <v>23</v>
      </c>
      <c r="B27" s="77">
        <v>11.5</v>
      </c>
      <c r="C27" s="20">
        <f t="shared" si="0"/>
        <v>890</v>
      </c>
      <c r="D27" s="19">
        <v>160.69999999999999</v>
      </c>
      <c r="E27" s="80">
        <v>0</v>
      </c>
      <c r="F27" s="19">
        <f t="shared" si="1"/>
        <v>12083.050000000001</v>
      </c>
      <c r="G27" s="19">
        <f t="shared" si="2"/>
        <v>10548.03</v>
      </c>
      <c r="H27" s="19">
        <f t="shared" si="3"/>
        <v>1535.0200000000004</v>
      </c>
      <c r="I27" s="20">
        <f t="shared" si="4"/>
        <v>756.52</v>
      </c>
      <c r="J27" s="20">
        <v>890</v>
      </c>
    </row>
    <row r="28" spans="1:10" ht="15.6" x14ac:dyDescent="0.3">
      <c r="A28" s="15">
        <v>24</v>
      </c>
      <c r="B28" s="77">
        <v>11.5</v>
      </c>
      <c r="C28" s="20">
        <f t="shared" si="0"/>
        <v>890</v>
      </c>
      <c r="D28" s="19">
        <v>155.4</v>
      </c>
      <c r="E28" s="80">
        <v>0</v>
      </c>
      <c r="F28" s="19">
        <f t="shared" si="1"/>
        <v>12022.1</v>
      </c>
      <c r="G28" s="19">
        <f t="shared" si="2"/>
        <v>10548.03</v>
      </c>
      <c r="H28" s="19">
        <f t="shared" si="3"/>
        <v>1474.0699999999997</v>
      </c>
      <c r="I28" s="20">
        <f t="shared" si="4"/>
        <v>761.82</v>
      </c>
      <c r="J28" s="20">
        <v>890</v>
      </c>
    </row>
    <row r="29" spans="1:10" ht="15.6" x14ac:dyDescent="0.3">
      <c r="A29" s="15">
        <v>25</v>
      </c>
      <c r="B29" s="77">
        <v>11.5</v>
      </c>
      <c r="C29" s="20">
        <f t="shared" si="0"/>
        <v>890</v>
      </c>
      <c r="D29" s="19">
        <v>159.5</v>
      </c>
      <c r="E29" s="80">
        <v>0</v>
      </c>
      <c r="F29" s="19">
        <f t="shared" si="1"/>
        <v>12069.25</v>
      </c>
      <c r="G29" s="19">
        <f t="shared" si="2"/>
        <v>10548.03</v>
      </c>
      <c r="H29" s="19">
        <f t="shared" si="3"/>
        <v>1521.2199999999993</v>
      </c>
      <c r="I29" s="20">
        <f t="shared" si="4"/>
        <v>757.72</v>
      </c>
      <c r="J29" s="20">
        <v>890</v>
      </c>
    </row>
    <row r="30" spans="1:10" ht="15.6" x14ac:dyDescent="0.3">
      <c r="A30" s="15">
        <v>26</v>
      </c>
      <c r="B30" s="77">
        <v>11.5</v>
      </c>
      <c r="C30" s="20">
        <f t="shared" si="0"/>
        <v>890</v>
      </c>
      <c r="D30" s="19">
        <v>163.69999999999999</v>
      </c>
      <c r="E30" s="80">
        <v>0</v>
      </c>
      <c r="F30" s="19">
        <f t="shared" si="1"/>
        <v>12117.550000000001</v>
      </c>
      <c r="G30" s="19">
        <f t="shared" si="2"/>
        <v>10548.03</v>
      </c>
      <c r="H30" s="19">
        <f t="shared" si="3"/>
        <v>1569.5200000000004</v>
      </c>
      <c r="I30" s="20">
        <f t="shared" si="4"/>
        <v>753.52</v>
      </c>
      <c r="J30" s="20">
        <v>890</v>
      </c>
    </row>
    <row r="31" spans="1:10" ht="15.6" x14ac:dyDescent="0.3">
      <c r="A31" s="15">
        <v>27</v>
      </c>
      <c r="B31" s="77">
        <v>11.5</v>
      </c>
      <c r="C31" s="20">
        <f t="shared" si="0"/>
        <v>890</v>
      </c>
      <c r="D31" s="19">
        <v>167.2</v>
      </c>
      <c r="E31" s="80">
        <v>0</v>
      </c>
      <c r="F31" s="19">
        <f t="shared" si="1"/>
        <v>12157.800000000001</v>
      </c>
      <c r="G31" s="19">
        <f t="shared" si="2"/>
        <v>10548.03</v>
      </c>
      <c r="H31" s="19">
        <f t="shared" si="3"/>
        <v>1609.7700000000004</v>
      </c>
      <c r="I31" s="20">
        <f t="shared" si="4"/>
        <v>750.02</v>
      </c>
      <c r="J31" s="20">
        <v>890</v>
      </c>
    </row>
    <row r="32" spans="1:10" ht="15.6" x14ac:dyDescent="0.3">
      <c r="A32" s="15">
        <v>28</v>
      </c>
      <c r="B32" s="77">
        <v>11.5</v>
      </c>
      <c r="C32" s="20">
        <f t="shared" si="0"/>
        <v>896</v>
      </c>
      <c r="D32" s="19">
        <v>170.8</v>
      </c>
      <c r="E32" s="80">
        <v>0</v>
      </c>
      <c r="F32" s="19">
        <f t="shared" si="1"/>
        <v>12268.199999999999</v>
      </c>
      <c r="G32" s="19">
        <f t="shared" si="2"/>
        <v>10548.03</v>
      </c>
      <c r="H32" s="19">
        <f t="shared" si="3"/>
        <v>1720.1699999999983</v>
      </c>
      <c r="I32" s="20">
        <f t="shared" si="4"/>
        <v>746.42000000000007</v>
      </c>
      <c r="J32" s="20">
        <v>896</v>
      </c>
    </row>
    <row r="33" spans="1:10" ht="15.6" x14ac:dyDescent="0.3">
      <c r="A33" s="15">
        <v>29</v>
      </c>
      <c r="B33" s="77">
        <v>11.5</v>
      </c>
      <c r="C33" s="20">
        <f t="shared" si="0"/>
        <v>917</v>
      </c>
      <c r="D33" s="19">
        <v>171.4</v>
      </c>
      <c r="E33" s="80">
        <v>0</v>
      </c>
      <c r="F33" s="19">
        <f t="shared" si="1"/>
        <v>12516.6</v>
      </c>
      <c r="G33" s="19">
        <f t="shared" si="2"/>
        <v>10548.03</v>
      </c>
      <c r="H33" s="19">
        <f t="shared" si="3"/>
        <v>1968.5699999999997</v>
      </c>
      <c r="I33" s="20">
        <f t="shared" si="4"/>
        <v>745.82</v>
      </c>
      <c r="J33" s="20">
        <v>917</v>
      </c>
    </row>
    <row r="34" spans="1:10" ht="15.6" x14ac:dyDescent="0.3">
      <c r="A34" s="15">
        <v>30</v>
      </c>
      <c r="B34" s="77">
        <v>11.5</v>
      </c>
      <c r="C34" s="20">
        <f t="shared" si="0"/>
        <v>930</v>
      </c>
      <c r="D34" s="19">
        <v>171.9</v>
      </c>
      <c r="E34" s="80">
        <v>0</v>
      </c>
      <c r="F34" s="19">
        <f t="shared" si="1"/>
        <v>12671.85</v>
      </c>
      <c r="G34" s="19">
        <f t="shared" si="2"/>
        <v>10548.03</v>
      </c>
      <c r="H34" s="19">
        <f t="shared" si="3"/>
        <v>2123.8199999999997</v>
      </c>
      <c r="I34" s="20">
        <f t="shared" si="4"/>
        <v>745.32</v>
      </c>
      <c r="J34" s="20">
        <v>930</v>
      </c>
    </row>
    <row r="35" spans="1:10" ht="15.6" x14ac:dyDescent="0.3">
      <c r="A35" s="15">
        <v>31</v>
      </c>
      <c r="B35" s="77">
        <v>11.5</v>
      </c>
      <c r="C35" s="20">
        <f t="shared" si="0"/>
        <v>962</v>
      </c>
      <c r="D35" s="19">
        <v>172</v>
      </c>
      <c r="E35" s="80">
        <v>5.4489999999999998</v>
      </c>
      <c r="F35" s="19">
        <f t="shared" si="1"/>
        <v>11859.76578</v>
      </c>
      <c r="G35" s="19">
        <f t="shared" si="2"/>
        <v>10548.03</v>
      </c>
      <c r="H35" s="19">
        <f t="shared" si="3"/>
        <v>1311.7357799999991</v>
      </c>
      <c r="I35" s="20">
        <f t="shared" si="4"/>
        <v>745.22</v>
      </c>
      <c r="J35" s="20">
        <v>962</v>
      </c>
    </row>
    <row r="36" spans="1:10" ht="15.6" x14ac:dyDescent="0.3">
      <c r="A36" s="15">
        <v>32</v>
      </c>
      <c r="B36" s="77">
        <v>11.5</v>
      </c>
      <c r="C36" s="20">
        <f t="shared" si="0"/>
        <v>1062.8</v>
      </c>
      <c r="D36" s="19">
        <v>172.2</v>
      </c>
      <c r="E36" s="80">
        <v>5.4489999999999998</v>
      </c>
      <c r="F36" s="19">
        <f t="shared" si="1"/>
        <v>12470.91678</v>
      </c>
      <c r="G36" s="19">
        <f t="shared" si="2"/>
        <v>10548.03</v>
      </c>
      <c r="H36" s="19">
        <f t="shared" si="3"/>
        <v>1922.8867799999989</v>
      </c>
      <c r="I36" s="20">
        <f t="shared" si="4"/>
        <v>745.02</v>
      </c>
      <c r="J36" s="20">
        <v>1062.8</v>
      </c>
    </row>
    <row r="37" spans="1:10" ht="15.6" x14ac:dyDescent="0.3">
      <c r="A37" s="15">
        <v>33</v>
      </c>
      <c r="B37" s="77">
        <v>11.5</v>
      </c>
      <c r="C37" s="20">
        <f t="shared" si="0"/>
        <v>1170</v>
      </c>
      <c r="D37" s="19">
        <v>168.7</v>
      </c>
      <c r="E37" s="80">
        <v>5.4489999999999998</v>
      </c>
      <c r="F37" s="19">
        <f t="shared" si="1"/>
        <v>13098.405480000001</v>
      </c>
      <c r="G37" s="19">
        <f t="shared" si="2"/>
        <v>10548.03</v>
      </c>
      <c r="H37" s="19">
        <f t="shared" si="3"/>
        <v>2550.3754800000006</v>
      </c>
      <c r="I37" s="20">
        <f t="shared" si="4"/>
        <v>748.52</v>
      </c>
      <c r="J37" s="20">
        <v>1170</v>
      </c>
    </row>
    <row r="38" spans="1:10" ht="15.6" x14ac:dyDescent="0.3">
      <c r="A38" s="15">
        <v>34</v>
      </c>
      <c r="B38" s="77">
        <v>11.5</v>
      </c>
      <c r="C38" s="20">
        <f t="shared" si="0"/>
        <v>1357.8</v>
      </c>
      <c r="D38" s="19">
        <v>165.2</v>
      </c>
      <c r="E38" s="80">
        <v>5.4489999999999998</v>
      </c>
      <c r="F38" s="19">
        <f t="shared" si="1"/>
        <v>14213.60478</v>
      </c>
      <c r="G38" s="19">
        <f t="shared" si="2"/>
        <v>10548.03</v>
      </c>
      <c r="H38" s="19">
        <f t="shared" si="3"/>
        <v>3665.574779999999</v>
      </c>
      <c r="I38" s="20">
        <f t="shared" si="4"/>
        <v>752.02</v>
      </c>
      <c r="J38" s="20">
        <v>1357.8</v>
      </c>
    </row>
    <row r="39" spans="1:10" ht="15.6" x14ac:dyDescent="0.3">
      <c r="A39" s="15">
        <v>35</v>
      </c>
      <c r="B39" s="77">
        <v>11.5</v>
      </c>
      <c r="C39" s="20">
        <f t="shared" si="0"/>
        <v>1365.4</v>
      </c>
      <c r="D39" s="19">
        <v>166.8</v>
      </c>
      <c r="E39" s="80">
        <v>5.4489999999999998</v>
      </c>
      <c r="F39" s="19">
        <f t="shared" si="1"/>
        <v>14269.27398</v>
      </c>
      <c r="G39" s="19">
        <f t="shared" si="2"/>
        <v>10548.03</v>
      </c>
      <c r="H39" s="19">
        <f t="shared" si="3"/>
        <v>3721.2439799999993</v>
      </c>
      <c r="I39" s="20">
        <f t="shared" si="4"/>
        <v>750.42000000000007</v>
      </c>
      <c r="J39" s="20">
        <v>1365.4</v>
      </c>
    </row>
    <row r="40" spans="1:10" ht="15.6" x14ac:dyDescent="0.3">
      <c r="A40" s="15">
        <v>36</v>
      </c>
      <c r="B40" s="77">
        <v>11.5</v>
      </c>
      <c r="C40" s="20">
        <f t="shared" si="0"/>
        <v>1365.4</v>
      </c>
      <c r="D40" s="19">
        <v>168.3</v>
      </c>
      <c r="E40" s="80">
        <v>5.4489999999999998</v>
      </c>
      <c r="F40" s="19">
        <f t="shared" si="1"/>
        <v>14278.350479999999</v>
      </c>
      <c r="G40" s="19">
        <f t="shared" si="2"/>
        <v>10548.03</v>
      </c>
      <c r="H40" s="19">
        <f t="shared" si="3"/>
        <v>3730.3204799999985</v>
      </c>
      <c r="I40" s="20">
        <f t="shared" si="4"/>
        <v>748.92000000000007</v>
      </c>
      <c r="J40" s="20">
        <v>1365.4</v>
      </c>
    </row>
    <row r="41" spans="1:10" ht="15.6" x14ac:dyDescent="0.3">
      <c r="A41" s="15">
        <v>37</v>
      </c>
      <c r="B41" s="77">
        <v>11.5</v>
      </c>
      <c r="C41" s="20">
        <f t="shared" si="0"/>
        <v>1365.4</v>
      </c>
      <c r="D41" s="19">
        <v>165.5</v>
      </c>
      <c r="E41" s="80">
        <v>5.4489999999999998</v>
      </c>
      <c r="F41" s="19">
        <f t="shared" si="1"/>
        <v>14261.407680000002</v>
      </c>
      <c r="G41" s="19">
        <f t="shared" si="2"/>
        <v>10548.03</v>
      </c>
      <c r="H41" s="19">
        <f t="shared" si="3"/>
        <v>3713.3776800000014</v>
      </c>
      <c r="I41" s="20">
        <f t="shared" si="4"/>
        <v>751.72</v>
      </c>
      <c r="J41" s="20">
        <v>1365.4</v>
      </c>
    </row>
    <row r="42" spans="1:10" ht="15.6" x14ac:dyDescent="0.3">
      <c r="A42" s="15">
        <v>38</v>
      </c>
      <c r="B42" s="77">
        <v>11.5</v>
      </c>
      <c r="C42" s="20">
        <f t="shared" si="0"/>
        <v>1365.4</v>
      </c>
      <c r="D42" s="19">
        <v>162.80000000000001</v>
      </c>
      <c r="E42" s="80">
        <v>5.4489999999999998</v>
      </c>
      <c r="F42" s="19">
        <f t="shared" si="1"/>
        <v>14245.06998</v>
      </c>
      <c r="G42" s="19">
        <f t="shared" si="2"/>
        <v>10548.03</v>
      </c>
      <c r="H42" s="19">
        <f t="shared" si="3"/>
        <v>3697.0399799999996</v>
      </c>
      <c r="I42" s="20">
        <f t="shared" si="4"/>
        <v>754.42000000000007</v>
      </c>
      <c r="J42" s="20">
        <v>1365.4</v>
      </c>
    </row>
    <row r="43" spans="1:10" ht="15.6" x14ac:dyDescent="0.3">
      <c r="A43" s="15">
        <v>39</v>
      </c>
      <c r="B43" s="77">
        <v>11.5</v>
      </c>
      <c r="C43" s="20">
        <f t="shared" si="0"/>
        <v>1357.8</v>
      </c>
      <c r="D43" s="19">
        <v>160.19999999999999</v>
      </c>
      <c r="E43" s="80">
        <v>5.4489999999999998</v>
      </c>
      <c r="F43" s="19">
        <f t="shared" si="1"/>
        <v>14183.34978</v>
      </c>
      <c r="G43" s="19">
        <f t="shared" si="2"/>
        <v>10548.03</v>
      </c>
      <c r="H43" s="19">
        <f t="shared" si="3"/>
        <v>3635.3197799999998</v>
      </c>
      <c r="I43" s="20">
        <f t="shared" si="4"/>
        <v>757.02</v>
      </c>
      <c r="J43" s="20">
        <v>1357.8</v>
      </c>
    </row>
    <row r="44" spans="1:10" ht="15.6" x14ac:dyDescent="0.3">
      <c r="A44" s="15">
        <v>40</v>
      </c>
      <c r="B44" s="77">
        <v>11.5</v>
      </c>
      <c r="C44" s="20">
        <f t="shared" si="0"/>
        <v>1365.4</v>
      </c>
      <c r="D44" s="19">
        <v>157.5</v>
      </c>
      <c r="E44" s="80">
        <v>5.4489999999999998</v>
      </c>
      <c r="F44" s="19">
        <f t="shared" si="1"/>
        <v>14212.999680000001</v>
      </c>
      <c r="G44" s="19">
        <f t="shared" si="2"/>
        <v>10548.03</v>
      </c>
      <c r="H44" s="19">
        <f t="shared" si="3"/>
        <v>3664.9696800000002</v>
      </c>
      <c r="I44" s="20">
        <f t="shared" si="4"/>
        <v>759.72</v>
      </c>
      <c r="J44" s="20">
        <v>1365.4</v>
      </c>
    </row>
    <row r="45" spans="1:10" ht="15.6" x14ac:dyDescent="0.3">
      <c r="A45" s="15">
        <v>41</v>
      </c>
      <c r="B45" s="77">
        <v>11.5</v>
      </c>
      <c r="C45" s="20">
        <f t="shared" si="0"/>
        <v>1365.4</v>
      </c>
      <c r="D45" s="19">
        <v>158.19999999999999</v>
      </c>
      <c r="E45" s="80">
        <v>5.4489999999999998</v>
      </c>
      <c r="F45" s="19">
        <f t="shared" si="1"/>
        <v>14217.235380000002</v>
      </c>
      <c r="G45" s="19">
        <f t="shared" si="2"/>
        <v>10548.03</v>
      </c>
      <c r="H45" s="19">
        <f t="shared" si="3"/>
        <v>3669.2053800000012</v>
      </c>
      <c r="I45" s="20">
        <f t="shared" si="4"/>
        <v>759.02</v>
      </c>
      <c r="J45" s="20">
        <v>1365.4</v>
      </c>
    </row>
    <row r="46" spans="1:10" ht="15.6" x14ac:dyDescent="0.3">
      <c r="A46" s="15">
        <v>42</v>
      </c>
      <c r="B46" s="77">
        <v>11.5</v>
      </c>
      <c r="C46" s="20">
        <f t="shared" si="0"/>
        <v>1266</v>
      </c>
      <c r="D46" s="19">
        <v>159</v>
      </c>
      <c r="E46" s="80">
        <v>5.4489999999999998</v>
      </c>
      <c r="F46" s="19">
        <f t="shared" si="1"/>
        <v>13620.60678</v>
      </c>
      <c r="G46" s="19">
        <f t="shared" si="2"/>
        <v>10548.03</v>
      </c>
      <c r="H46" s="19">
        <f t="shared" si="3"/>
        <v>3072.5767799999994</v>
      </c>
      <c r="I46" s="20">
        <f t="shared" si="4"/>
        <v>758.22</v>
      </c>
      <c r="J46" s="20">
        <v>1266</v>
      </c>
    </row>
    <row r="47" spans="1:10" ht="15.6" x14ac:dyDescent="0.3">
      <c r="A47" s="15">
        <v>43</v>
      </c>
      <c r="B47" s="77">
        <v>11.5</v>
      </c>
      <c r="C47" s="20">
        <f t="shared" si="0"/>
        <v>1266</v>
      </c>
      <c r="D47" s="19">
        <v>156.1</v>
      </c>
      <c r="E47" s="80">
        <v>5.4489999999999998</v>
      </c>
      <c r="F47" s="19">
        <f t="shared" si="1"/>
        <v>13603.05888</v>
      </c>
      <c r="G47" s="19">
        <f t="shared" si="2"/>
        <v>10548.03</v>
      </c>
      <c r="H47" s="19">
        <f t="shared" si="3"/>
        <v>3055.0288799999998</v>
      </c>
      <c r="I47" s="20">
        <f t="shared" si="4"/>
        <v>761.12</v>
      </c>
      <c r="J47" s="20">
        <v>1266</v>
      </c>
    </row>
    <row r="48" spans="1:10" ht="15.6" x14ac:dyDescent="0.3">
      <c r="A48" s="15">
        <v>44</v>
      </c>
      <c r="B48" s="77">
        <v>11.5</v>
      </c>
      <c r="C48" s="20">
        <f t="shared" si="0"/>
        <v>1199</v>
      </c>
      <c r="D48" s="19">
        <v>153.30000000000001</v>
      </c>
      <c r="E48" s="80">
        <v>5.4489999999999998</v>
      </c>
      <c r="F48" s="19">
        <f t="shared" si="1"/>
        <v>13180.699079999999</v>
      </c>
      <c r="G48" s="19">
        <f t="shared" si="2"/>
        <v>10548.03</v>
      </c>
      <c r="H48" s="19">
        <f t="shared" si="3"/>
        <v>2632.6690799999978</v>
      </c>
      <c r="I48" s="20">
        <f t="shared" si="4"/>
        <v>763.92000000000007</v>
      </c>
      <c r="J48" s="20">
        <v>1199</v>
      </c>
    </row>
    <row r="49" spans="1:11" ht="15.6" x14ac:dyDescent="0.3">
      <c r="A49" s="15">
        <v>45</v>
      </c>
      <c r="B49" s="77">
        <v>11.5</v>
      </c>
      <c r="C49" s="20">
        <f t="shared" si="0"/>
        <v>1000</v>
      </c>
      <c r="D49" s="19">
        <v>149.80000000000001</v>
      </c>
      <c r="E49" s="80">
        <v>5.4489999999999998</v>
      </c>
      <c r="F49" s="19">
        <f t="shared" si="1"/>
        <v>11955.371579999999</v>
      </c>
      <c r="G49" s="19">
        <f t="shared" si="2"/>
        <v>10548.03</v>
      </c>
      <c r="H49" s="19">
        <f t="shared" si="3"/>
        <v>1407.3415799999984</v>
      </c>
      <c r="I49" s="20">
        <f t="shared" si="4"/>
        <v>767.42000000000007</v>
      </c>
      <c r="J49" s="20">
        <v>1000</v>
      </c>
    </row>
    <row r="50" spans="1:11" ht="15.6" x14ac:dyDescent="0.3">
      <c r="A50" s="15">
        <v>46</v>
      </c>
      <c r="B50" s="77">
        <v>11.5</v>
      </c>
      <c r="C50" s="20">
        <f t="shared" si="0"/>
        <v>958</v>
      </c>
      <c r="D50" s="19">
        <v>146.19999999999999</v>
      </c>
      <c r="E50" s="80">
        <v>5.4489999999999998</v>
      </c>
      <c r="F50" s="19">
        <f t="shared" si="1"/>
        <v>11679.44598</v>
      </c>
      <c r="G50" s="19">
        <f t="shared" si="2"/>
        <v>10548.03</v>
      </c>
      <c r="H50" s="19">
        <f t="shared" si="3"/>
        <v>1131.4159799999998</v>
      </c>
      <c r="I50" s="20">
        <f t="shared" si="4"/>
        <v>771.02</v>
      </c>
      <c r="J50" s="20">
        <v>958</v>
      </c>
    </row>
    <row r="51" spans="1:11" ht="15.6" x14ac:dyDescent="0.3">
      <c r="A51" s="15">
        <v>47</v>
      </c>
      <c r="B51" s="77">
        <v>11.5</v>
      </c>
      <c r="C51" s="20">
        <f t="shared" si="0"/>
        <v>955</v>
      </c>
      <c r="D51" s="19">
        <v>142</v>
      </c>
      <c r="E51" s="80">
        <v>5.4489999999999998</v>
      </c>
      <c r="F51" s="19">
        <f t="shared" si="1"/>
        <v>11635.878780000001</v>
      </c>
      <c r="G51" s="19">
        <f t="shared" si="2"/>
        <v>10548.03</v>
      </c>
      <c r="H51" s="19">
        <f t="shared" si="3"/>
        <v>1087.8487800000003</v>
      </c>
      <c r="I51" s="20">
        <f t="shared" si="4"/>
        <v>775.22</v>
      </c>
      <c r="J51" s="20">
        <v>955</v>
      </c>
    </row>
    <row r="52" spans="1:11" ht="15.6" x14ac:dyDescent="0.3">
      <c r="A52" s="15">
        <v>48</v>
      </c>
      <c r="B52" s="77">
        <v>11.5</v>
      </c>
      <c r="C52" s="20">
        <f t="shared" si="0"/>
        <v>929.1</v>
      </c>
      <c r="D52" s="19">
        <v>137.69999999999999</v>
      </c>
      <c r="E52" s="80">
        <v>5.4489999999999998</v>
      </c>
      <c r="F52" s="19">
        <f t="shared" si="1"/>
        <v>11453.138579999999</v>
      </c>
      <c r="G52" s="19">
        <f t="shared" si="2"/>
        <v>10548.03</v>
      </c>
      <c r="H52" s="19">
        <f t="shared" si="3"/>
        <v>905.10857999999826</v>
      </c>
      <c r="I52" s="20">
        <f t="shared" si="4"/>
        <v>779.52</v>
      </c>
      <c r="J52" s="20">
        <v>929.1</v>
      </c>
    </row>
    <row r="53" spans="1:11" ht="16.2" thickBot="1" x14ac:dyDescent="0.35">
      <c r="A53" s="25" t="s">
        <v>10</v>
      </c>
      <c r="B53" s="26"/>
      <c r="C53" s="26"/>
      <c r="D53" s="26"/>
      <c r="E53" s="27">
        <f>SUM(E5:E52)</f>
        <v>158.02100000000004</v>
      </c>
      <c r="F53" s="28">
        <f>SUM(F5:F52)</f>
        <v>603785.20342000015</v>
      </c>
      <c r="G53" s="29">
        <f>SUM(G5:G52)</f>
        <v>506305.44000000064</v>
      </c>
      <c r="H53" s="30">
        <f>F53-G53</f>
        <v>97479.763419999508</v>
      </c>
      <c r="I53" s="31"/>
      <c r="J53" s="20"/>
    </row>
    <row r="54" spans="1:11" ht="16.2" thickTop="1" x14ac:dyDescent="0.3">
      <c r="A54" s="33"/>
      <c r="B54" s="34"/>
      <c r="C54" s="34"/>
      <c r="D54" s="34"/>
      <c r="E54" s="35"/>
      <c r="F54" s="36"/>
      <c r="G54" s="37"/>
      <c r="H54" s="38"/>
      <c r="I54" s="39"/>
      <c r="J54" s="40"/>
    </row>
    <row r="55" spans="1:11" ht="15.6" x14ac:dyDescent="0.3">
      <c r="A55" s="89" t="s">
        <v>46</v>
      </c>
      <c r="B55" s="90"/>
      <c r="C55" s="90"/>
      <c r="D55" s="90"/>
      <c r="E55" s="90"/>
      <c r="F55" s="90"/>
      <c r="G55" s="90"/>
      <c r="H55" s="90"/>
    </row>
    <row r="56" spans="1:11" ht="15.6" x14ac:dyDescent="0.3">
      <c r="A56" s="1"/>
      <c r="B56" s="82" t="s">
        <v>156</v>
      </c>
      <c r="C56" s="82"/>
      <c r="D56" s="82"/>
      <c r="E56" s="82"/>
      <c r="F56" s="82"/>
      <c r="G56" s="82"/>
      <c r="H56" s="82"/>
    </row>
    <row r="57" spans="1:11" ht="15.6" x14ac:dyDescent="0.3">
      <c r="A57" s="1"/>
      <c r="B57" s="91" t="s">
        <v>128</v>
      </c>
      <c r="C57" s="91"/>
      <c r="D57" s="1" t="s">
        <v>144</v>
      </c>
      <c r="E57" s="2"/>
      <c r="F57" s="2"/>
      <c r="G57" s="2"/>
      <c r="H57" s="1"/>
    </row>
    <row r="58" spans="1:11" ht="15.6" x14ac:dyDescent="0.3">
      <c r="A58" s="1"/>
      <c r="B58" s="45"/>
      <c r="C58" s="1"/>
      <c r="D58" s="1" t="s">
        <v>145</v>
      </c>
      <c r="E58" s="2"/>
      <c r="F58" s="2"/>
      <c r="G58" s="2"/>
      <c r="H58" s="1"/>
    </row>
    <row r="59" spans="1:11" ht="15.6" x14ac:dyDescent="0.3">
      <c r="B59" s="76" t="s">
        <v>157</v>
      </c>
      <c r="C59" s="76"/>
      <c r="D59" s="76"/>
      <c r="E59" s="2"/>
      <c r="F59" s="2"/>
      <c r="G59" s="2"/>
      <c r="H59" s="1"/>
      <c r="J59" s="46"/>
      <c r="K59" s="46"/>
    </row>
    <row r="60" spans="1:11" ht="15.6" x14ac:dyDescent="0.3">
      <c r="B60" s="89"/>
      <c r="C60" s="89"/>
      <c r="D60" s="89"/>
      <c r="E60" s="89"/>
      <c r="F60" s="89"/>
      <c r="G60" s="89"/>
      <c r="H60" s="89"/>
      <c r="I60" s="89"/>
    </row>
  </sheetData>
  <mergeCells count="4">
    <mergeCell ref="A3:B3"/>
    <mergeCell ref="A55:H55"/>
    <mergeCell ref="B57:C57"/>
    <mergeCell ref="B60:I60"/>
  </mergeCells>
  <conditionalFormatting sqref="F5:F52">
    <cfRule type="expression" priority="2" stopIfTrue="1">
      <formula>-1</formula>
    </cfRule>
  </conditionalFormatting>
  <conditionalFormatting sqref="A53:I54">
    <cfRule type="colorScale" priority="3">
      <colorScale>
        <cfvo type="min"/>
        <cfvo type="percent" val="100"/>
        <color rgb="FFFF7128"/>
        <color rgb="FFFFEF9C"/>
      </colorScale>
    </cfRule>
  </conditionalFormatting>
  <conditionalFormatting sqref="D5:D52">
    <cfRule type="expression" priority="1" stopIfTrue="1">
      <formula>-1</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N60"/>
  <sheetViews>
    <sheetView topLeftCell="A16" workbookViewId="0">
      <selection activeCell="M46" sqref="M46"/>
    </sheetView>
  </sheetViews>
  <sheetFormatPr defaultRowHeight="14.4" x14ac:dyDescent="0.3"/>
  <cols>
    <col min="2" max="2" width="11.88671875" customWidth="1"/>
    <col min="3" max="3" width="12.6640625" customWidth="1"/>
    <col min="4" max="4" width="13.44140625" customWidth="1"/>
    <col min="5" max="5" width="13.33203125" customWidth="1"/>
    <col min="6" max="6" width="15" style="50" customWidth="1"/>
    <col min="7" max="7" width="13.44140625" style="50" customWidth="1"/>
    <col min="8" max="8" width="15" style="50" customWidth="1"/>
    <col min="9" max="9" width="13.5546875" customWidth="1"/>
    <col min="10" max="10" width="12.88671875" customWidth="1"/>
    <col min="258" max="258" width="11.88671875" customWidth="1"/>
    <col min="259" max="259" width="12.6640625" customWidth="1"/>
    <col min="260" max="260" width="13.44140625" customWidth="1"/>
    <col min="261" max="261" width="13.33203125" customWidth="1"/>
    <col min="262" max="262" width="15" customWidth="1"/>
    <col min="263" max="263" width="13.44140625" customWidth="1"/>
    <col min="264" max="264" width="15" customWidth="1"/>
    <col min="265" max="265" width="13.5546875" customWidth="1"/>
    <col min="266" max="266" width="12.88671875" customWidth="1"/>
    <col min="514" max="514" width="11.88671875" customWidth="1"/>
    <col min="515" max="515" width="12.6640625" customWidth="1"/>
    <col min="516" max="516" width="13.44140625" customWidth="1"/>
    <col min="517" max="517" width="13.33203125" customWidth="1"/>
    <col min="518" max="518" width="15" customWidth="1"/>
    <col min="519" max="519" width="13.44140625" customWidth="1"/>
    <col min="520" max="520" width="15" customWidth="1"/>
    <col min="521" max="521" width="13.5546875" customWidth="1"/>
    <col min="522" max="522" width="12.88671875" customWidth="1"/>
    <col min="770" max="770" width="11.88671875" customWidth="1"/>
    <col min="771" max="771" width="12.6640625" customWidth="1"/>
    <col min="772" max="772" width="13.44140625" customWidth="1"/>
    <col min="773" max="773" width="13.33203125" customWidth="1"/>
    <col min="774" max="774" width="15" customWidth="1"/>
    <col min="775" max="775" width="13.44140625" customWidth="1"/>
    <col min="776" max="776" width="15" customWidth="1"/>
    <col min="777" max="777" width="13.5546875" customWidth="1"/>
    <col min="778" max="778" width="12.88671875" customWidth="1"/>
    <col min="1026" max="1026" width="11.88671875" customWidth="1"/>
    <col min="1027" max="1027" width="12.6640625" customWidth="1"/>
    <col min="1028" max="1028" width="13.44140625" customWidth="1"/>
    <col min="1029" max="1029" width="13.33203125" customWidth="1"/>
    <col min="1030" max="1030" width="15" customWidth="1"/>
    <col min="1031" max="1031" width="13.44140625" customWidth="1"/>
    <col min="1032" max="1032" width="15" customWidth="1"/>
    <col min="1033" max="1033" width="13.5546875" customWidth="1"/>
    <col min="1034" max="1034" width="12.88671875" customWidth="1"/>
    <col min="1282" max="1282" width="11.88671875" customWidth="1"/>
    <col min="1283" max="1283" width="12.6640625" customWidth="1"/>
    <col min="1284" max="1284" width="13.44140625" customWidth="1"/>
    <col min="1285" max="1285" width="13.33203125" customWidth="1"/>
    <col min="1286" max="1286" width="15" customWidth="1"/>
    <col min="1287" max="1287" width="13.44140625" customWidth="1"/>
    <col min="1288" max="1288" width="15" customWidth="1"/>
    <col min="1289" max="1289" width="13.5546875" customWidth="1"/>
    <col min="1290" max="1290" width="12.88671875" customWidth="1"/>
    <col min="1538" max="1538" width="11.88671875" customWidth="1"/>
    <col min="1539" max="1539" width="12.6640625" customWidth="1"/>
    <col min="1540" max="1540" width="13.44140625" customWidth="1"/>
    <col min="1541" max="1541" width="13.33203125" customWidth="1"/>
    <col min="1542" max="1542" width="15" customWidth="1"/>
    <col min="1543" max="1543" width="13.44140625" customWidth="1"/>
    <col min="1544" max="1544" width="15" customWidth="1"/>
    <col min="1545" max="1545" width="13.5546875" customWidth="1"/>
    <col min="1546" max="1546" width="12.88671875" customWidth="1"/>
    <col min="1794" max="1794" width="11.88671875" customWidth="1"/>
    <col min="1795" max="1795" width="12.6640625" customWidth="1"/>
    <col min="1796" max="1796" width="13.44140625" customWidth="1"/>
    <col min="1797" max="1797" width="13.33203125" customWidth="1"/>
    <col min="1798" max="1798" width="15" customWidth="1"/>
    <col min="1799" max="1799" width="13.44140625" customWidth="1"/>
    <col min="1800" max="1800" width="15" customWidth="1"/>
    <col min="1801" max="1801" width="13.5546875" customWidth="1"/>
    <col min="1802" max="1802" width="12.88671875" customWidth="1"/>
    <col min="2050" max="2050" width="11.88671875" customWidth="1"/>
    <col min="2051" max="2051" width="12.6640625" customWidth="1"/>
    <col min="2052" max="2052" width="13.44140625" customWidth="1"/>
    <col min="2053" max="2053" width="13.33203125" customWidth="1"/>
    <col min="2054" max="2054" width="15" customWidth="1"/>
    <col min="2055" max="2055" width="13.44140625" customWidth="1"/>
    <col min="2056" max="2056" width="15" customWidth="1"/>
    <col min="2057" max="2057" width="13.5546875" customWidth="1"/>
    <col min="2058" max="2058" width="12.88671875" customWidth="1"/>
    <col min="2306" max="2306" width="11.88671875" customWidth="1"/>
    <col min="2307" max="2307" width="12.6640625" customWidth="1"/>
    <col min="2308" max="2308" width="13.44140625" customWidth="1"/>
    <col min="2309" max="2309" width="13.33203125" customWidth="1"/>
    <col min="2310" max="2310" width="15" customWidth="1"/>
    <col min="2311" max="2311" width="13.44140625" customWidth="1"/>
    <col min="2312" max="2312" width="15" customWidth="1"/>
    <col min="2313" max="2313" width="13.5546875" customWidth="1"/>
    <col min="2314" max="2314" width="12.88671875" customWidth="1"/>
    <col min="2562" max="2562" width="11.88671875" customWidth="1"/>
    <col min="2563" max="2563" width="12.6640625" customWidth="1"/>
    <col min="2564" max="2564" width="13.44140625" customWidth="1"/>
    <col min="2565" max="2565" width="13.33203125" customWidth="1"/>
    <col min="2566" max="2566" width="15" customWidth="1"/>
    <col min="2567" max="2567" width="13.44140625" customWidth="1"/>
    <col min="2568" max="2568" width="15" customWidth="1"/>
    <col min="2569" max="2569" width="13.5546875" customWidth="1"/>
    <col min="2570" max="2570" width="12.88671875" customWidth="1"/>
    <col min="2818" max="2818" width="11.88671875" customWidth="1"/>
    <col min="2819" max="2819" width="12.6640625" customWidth="1"/>
    <col min="2820" max="2820" width="13.44140625" customWidth="1"/>
    <col min="2821" max="2821" width="13.33203125" customWidth="1"/>
    <col min="2822" max="2822" width="15" customWidth="1"/>
    <col min="2823" max="2823" width="13.44140625" customWidth="1"/>
    <col min="2824" max="2824" width="15" customWidth="1"/>
    <col min="2825" max="2825" width="13.5546875" customWidth="1"/>
    <col min="2826" max="2826" width="12.88671875" customWidth="1"/>
    <col min="3074" max="3074" width="11.88671875" customWidth="1"/>
    <col min="3075" max="3075" width="12.6640625" customWidth="1"/>
    <col min="3076" max="3076" width="13.44140625" customWidth="1"/>
    <col min="3077" max="3077" width="13.33203125" customWidth="1"/>
    <col min="3078" max="3078" width="15" customWidth="1"/>
    <col min="3079" max="3079" width="13.44140625" customWidth="1"/>
    <col min="3080" max="3080" width="15" customWidth="1"/>
    <col min="3081" max="3081" width="13.5546875" customWidth="1"/>
    <col min="3082" max="3082" width="12.88671875" customWidth="1"/>
    <col min="3330" max="3330" width="11.88671875" customWidth="1"/>
    <col min="3331" max="3331" width="12.6640625" customWidth="1"/>
    <col min="3332" max="3332" width="13.44140625" customWidth="1"/>
    <col min="3333" max="3333" width="13.33203125" customWidth="1"/>
    <col min="3334" max="3334" width="15" customWidth="1"/>
    <col min="3335" max="3335" width="13.44140625" customWidth="1"/>
    <col min="3336" max="3336" width="15" customWidth="1"/>
    <col min="3337" max="3337" width="13.5546875" customWidth="1"/>
    <col min="3338" max="3338" width="12.88671875" customWidth="1"/>
    <col min="3586" max="3586" width="11.88671875" customWidth="1"/>
    <col min="3587" max="3587" width="12.6640625" customWidth="1"/>
    <col min="3588" max="3588" width="13.44140625" customWidth="1"/>
    <col min="3589" max="3589" width="13.33203125" customWidth="1"/>
    <col min="3590" max="3590" width="15" customWidth="1"/>
    <col min="3591" max="3591" width="13.44140625" customWidth="1"/>
    <col min="3592" max="3592" width="15" customWidth="1"/>
    <col min="3593" max="3593" width="13.5546875" customWidth="1"/>
    <col min="3594" max="3594" width="12.88671875" customWidth="1"/>
    <col min="3842" max="3842" width="11.88671875" customWidth="1"/>
    <col min="3843" max="3843" width="12.6640625" customWidth="1"/>
    <col min="3844" max="3844" width="13.44140625" customWidth="1"/>
    <col min="3845" max="3845" width="13.33203125" customWidth="1"/>
    <col min="3846" max="3846" width="15" customWidth="1"/>
    <col min="3847" max="3847" width="13.44140625" customWidth="1"/>
    <col min="3848" max="3848" width="15" customWidth="1"/>
    <col min="3849" max="3849" width="13.5546875" customWidth="1"/>
    <col min="3850" max="3850" width="12.88671875" customWidth="1"/>
    <col min="4098" max="4098" width="11.88671875" customWidth="1"/>
    <col min="4099" max="4099" width="12.6640625" customWidth="1"/>
    <col min="4100" max="4100" width="13.44140625" customWidth="1"/>
    <col min="4101" max="4101" width="13.33203125" customWidth="1"/>
    <col min="4102" max="4102" width="15" customWidth="1"/>
    <col min="4103" max="4103" width="13.44140625" customWidth="1"/>
    <col min="4104" max="4104" width="15" customWidth="1"/>
    <col min="4105" max="4105" width="13.5546875" customWidth="1"/>
    <col min="4106" max="4106" width="12.88671875" customWidth="1"/>
    <col min="4354" max="4354" width="11.88671875" customWidth="1"/>
    <col min="4355" max="4355" width="12.6640625" customWidth="1"/>
    <col min="4356" max="4356" width="13.44140625" customWidth="1"/>
    <col min="4357" max="4357" width="13.33203125" customWidth="1"/>
    <col min="4358" max="4358" width="15" customWidth="1"/>
    <col min="4359" max="4359" width="13.44140625" customWidth="1"/>
    <col min="4360" max="4360" width="15" customWidth="1"/>
    <col min="4361" max="4361" width="13.5546875" customWidth="1"/>
    <col min="4362" max="4362" width="12.88671875" customWidth="1"/>
    <col min="4610" max="4610" width="11.88671875" customWidth="1"/>
    <col min="4611" max="4611" width="12.6640625" customWidth="1"/>
    <col min="4612" max="4612" width="13.44140625" customWidth="1"/>
    <col min="4613" max="4613" width="13.33203125" customWidth="1"/>
    <col min="4614" max="4614" width="15" customWidth="1"/>
    <col min="4615" max="4615" width="13.44140625" customWidth="1"/>
    <col min="4616" max="4616" width="15" customWidth="1"/>
    <col min="4617" max="4617" width="13.5546875" customWidth="1"/>
    <col min="4618" max="4618" width="12.88671875" customWidth="1"/>
    <col min="4866" max="4866" width="11.88671875" customWidth="1"/>
    <col min="4867" max="4867" width="12.6640625" customWidth="1"/>
    <col min="4868" max="4868" width="13.44140625" customWidth="1"/>
    <col min="4869" max="4869" width="13.33203125" customWidth="1"/>
    <col min="4870" max="4870" width="15" customWidth="1"/>
    <col min="4871" max="4871" width="13.44140625" customWidth="1"/>
    <col min="4872" max="4872" width="15" customWidth="1"/>
    <col min="4873" max="4873" width="13.5546875" customWidth="1"/>
    <col min="4874" max="4874" width="12.88671875" customWidth="1"/>
    <col min="5122" max="5122" width="11.88671875" customWidth="1"/>
    <col min="5123" max="5123" width="12.6640625" customWidth="1"/>
    <col min="5124" max="5124" width="13.44140625" customWidth="1"/>
    <col min="5125" max="5125" width="13.33203125" customWidth="1"/>
    <col min="5126" max="5126" width="15" customWidth="1"/>
    <col min="5127" max="5127" width="13.44140625" customWidth="1"/>
    <col min="5128" max="5128" width="15" customWidth="1"/>
    <col min="5129" max="5129" width="13.5546875" customWidth="1"/>
    <col min="5130" max="5130" width="12.88671875" customWidth="1"/>
    <col min="5378" max="5378" width="11.88671875" customWidth="1"/>
    <col min="5379" max="5379" width="12.6640625" customWidth="1"/>
    <col min="5380" max="5380" width="13.44140625" customWidth="1"/>
    <col min="5381" max="5381" width="13.33203125" customWidth="1"/>
    <col min="5382" max="5382" width="15" customWidth="1"/>
    <col min="5383" max="5383" width="13.44140625" customWidth="1"/>
    <col min="5384" max="5384" width="15" customWidth="1"/>
    <col min="5385" max="5385" width="13.5546875" customWidth="1"/>
    <col min="5386" max="5386" width="12.88671875" customWidth="1"/>
    <col min="5634" max="5634" width="11.88671875" customWidth="1"/>
    <col min="5635" max="5635" width="12.6640625" customWidth="1"/>
    <col min="5636" max="5636" width="13.44140625" customWidth="1"/>
    <col min="5637" max="5637" width="13.33203125" customWidth="1"/>
    <col min="5638" max="5638" width="15" customWidth="1"/>
    <col min="5639" max="5639" width="13.44140625" customWidth="1"/>
    <col min="5640" max="5640" width="15" customWidth="1"/>
    <col min="5641" max="5641" width="13.5546875" customWidth="1"/>
    <col min="5642" max="5642" width="12.88671875" customWidth="1"/>
    <col min="5890" max="5890" width="11.88671875" customWidth="1"/>
    <col min="5891" max="5891" width="12.6640625" customWidth="1"/>
    <col min="5892" max="5892" width="13.44140625" customWidth="1"/>
    <col min="5893" max="5893" width="13.33203125" customWidth="1"/>
    <col min="5894" max="5894" width="15" customWidth="1"/>
    <col min="5895" max="5895" width="13.44140625" customWidth="1"/>
    <col min="5896" max="5896" width="15" customWidth="1"/>
    <col min="5897" max="5897" width="13.5546875" customWidth="1"/>
    <col min="5898" max="5898" width="12.88671875" customWidth="1"/>
    <col min="6146" max="6146" width="11.88671875" customWidth="1"/>
    <col min="6147" max="6147" width="12.6640625" customWidth="1"/>
    <col min="6148" max="6148" width="13.44140625" customWidth="1"/>
    <col min="6149" max="6149" width="13.33203125" customWidth="1"/>
    <col min="6150" max="6150" width="15" customWidth="1"/>
    <col min="6151" max="6151" width="13.44140625" customWidth="1"/>
    <col min="6152" max="6152" width="15" customWidth="1"/>
    <col min="6153" max="6153" width="13.5546875" customWidth="1"/>
    <col min="6154" max="6154" width="12.88671875" customWidth="1"/>
    <col min="6402" max="6402" width="11.88671875" customWidth="1"/>
    <col min="6403" max="6403" width="12.6640625" customWidth="1"/>
    <col min="6404" max="6404" width="13.44140625" customWidth="1"/>
    <col min="6405" max="6405" width="13.33203125" customWidth="1"/>
    <col min="6406" max="6406" width="15" customWidth="1"/>
    <col min="6407" max="6407" width="13.44140625" customWidth="1"/>
    <col min="6408" max="6408" width="15" customWidth="1"/>
    <col min="6409" max="6409" width="13.5546875" customWidth="1"/>
    <col min="6410" max="6410" width="12.88671875" customWidth="1"/>
    <col min="6658" max="6658" width="11.88671875" customWidth="1"/>
    <col min="6659" max="6659" width="12.6640625" customWidth="1"/>
    <col min="6660" max="6660" width="13.44140625" customWidth="1"/>
    <col min="6661" max="6661" width="13.33203125" customWidth="1"/>
    <col min="6662" max="6662" width="15" customWidth="1"/>
    <col min="6663" max="6663" width="13.44140625" customWidth="1"/>
    <col min="6664" max="6664" width="15" customWidth="1"/>
    <col min="6665" max="6665" width="13.5546875" customWidth="1"/>
    <col min="6666" max="6666" width="12.88671875" customWidth="1"/>
    <col min="6914" max="6914" width="11.88671875" customWidth="1"/>
    <col min="6915" max="6915" width="12.6640625" customWidth="1"/>
    <col min="6916" max="6916" width="13.44140625" customWidth="1"/>
    <col min="6917" max="6917" width="13.33203125" customWidth="1"/>
    <col min="6918" max="6918" width="15" customWidth="1"/>
    <col min="6919" max="6919" width="13.44140625" customWidth="1"/>
    <col min="6920" max="6920" width="15" customWidth="1"/>
    <col min="6921" max="6921" width="13.5546875" customWidth="1"/>
    <col min="6922" max="6922" width="12.88671875" customWidth="1"/>
    <col min="7170" max="7170" width="11.88671875" customWidth="1"/>
    <col min="7171" max="7171" width="12.6640625" customWidth="1"/>
    <col min="7172" max="7172" width="13.44140625" customWidth="1"/>
    <col min="7173" max="7173" width="13.33203125" customWidth="1"/>
    <col min="7174" max="7174" width="15" customWidth="1"/>
    <col min="7175" max="7175" width="13.44140625" customWidth="1"/>
    <col min="7176" max="7176" width="15" customWidth="1"/>
    <col min="7177" max="7177" width="13.5546875" customWidth="1"/>
    <col min="7178" max="7178" width="12.88671875" customWidth="1"/>
    <col min="7426" max="7426" width="11.88671875" customWidth="1"/>
    <col min="7427" max="7427" width="12.6640625" customWidth="1"/>
    <col min="7428" max="7428" width="13.44140625" customWidth="1"/>
    <col min="7429" max="7429" width="13.33203125" customWidth="1"/>
    <col min="7430" max="7430" width="15" customWidth="1"/>
    <col min="7431" max="7431" width="13.44140625" customWidth="1"/>
    <col min="7432" max="7432" width="15" customWidth="1"/>
    <col min="7433" max="7433" width="13.5546875" customWidth="1"/>
    <col min="7434" max="7434" width="12.88671875" customWidth="1"/>
    <col min="7682" max="7682" width="11.88671875" customWidth="1"/>
    <col min="7683" max="7683" width="12.6640625" customWidth="1"/>
    <col min="7684" max="7684" width="13.44140625" customWidth="1"/>
    <col min="7685" max="7685" width="13.33203125" customWidth="1"/>
    <col min="7686" max="7686" width="15" customWidth="1"/>
    <col min="7687" max="7687" width="13.44140625" customWidth="1"/>
    <col min="7688" max="7688" width="15" customWidth="1"/>
    <col min="7689" max="7689" width="13.5546875" customWidth="1"/>
    <col min="7690" max="7690" width="12.88671875" customWidth="1"/>
    <col min="7938" max="7938" width="11.88671875" customWidth="1"/>
    <col min="7939" max="7939" width="12.6640625" customWidth="1"/>
    <col min="7940" max="7940" width="13.44140625" customWidth="1"/>
    <col min="7941" max="7941" width="13.33203125" customWidth="1"/>
    <col min="7942" max="7942" width="15" customWidth="1"/>
    <col min="7943" max="7943" width="13.44140625" customWidth="1"/>
    <col min="7944" max="7944" width="15" customWidth="1"/>
    <col min="7945" max="7945" width="13.5546875" customWidth="1"/>
    <col min="7946" max="7946" width="12.88671875" customWidth="1"/>
    <col min="8194" max="8194" width="11.88671875" customWidth="1"/>
    <col min="8195" max="8195" width="12.6640625" customWidth="1"/>
    <col min="8196" max="8196" width="13.44140625" customWidth="1"/>
    <col min="8197" max="8197" width="13.33203125" customWidth="1"/>
    <col min="8198" max="8198" width="15" customWidth="1"/>
    <col min="8199" max="8199" width="13.44140625" customWidth="1"/>
    <col min="8200" max="8200" width="15" customWidth="1"/>
    <col min="8201" max="8201" width="13.5546875" customWidth="1"/>
    <col min="8202" max="8202" width="12.88671875" customWidth="1"/>
    <col min="8450" max="8450" width="11.88671875" customWidth="1"/>
    <col min="8451" max="8451" width="12.6640625" customWidth="1"/>
    <col min="8452" max="8452" width="13.44140625" customWidth="1"/>
    <col min="8453" max="8453" width="13.33203125" customWidth="1"/>
    <col min="8454" max="8454" width="15" customWidth="1"/>
    <col min="8455" max="8455" width="13.44140625" customWidth="1"/>
    <col min="8456" max="8456" width="15" customWidth="1"/>
    <col min="8457" max="8457" width="13.5546875" customWidth="1"/>
    <col min="8458" max="8458" width="12.88671875" customWidth="1"/>
    <col min="8706" max="8706" width="11.88671875" customWidth="1"/>
    <col min="8707" max="8707" width="12.6640625" customWidth="1"/>
    <col min="8708" max="8708" width="13.44140625" customWidth="1"/>
    <col min="8709" max="8709" width="13.33203125" customWidth="1"/>
    <col min="8710" max="8710" width="15" customWidth="1"/>
    <col min="8711" max="8711" width="13.44140625" customWidth="1"/>
    <col min="8712" max="8712" width="15" customWidth="1"/>
    <col min="8713" max="8713" width="13.5546875" customWidth="1"/>
    <col min="8714" max="8714" width="12.88671875" customWidth="1"/>
    <col min="8962" max="8962" width="11.88671875" customWidth="1"/>
    <col min="8963" max="8963" width="12.6640625" customWidth="1"/>
    <col min="8964" max="8964" width="13.44140625" customWidth="1"/>
    <col min="8965" max="8965" width="13.33203125" customWidth="1"/>
    <col min="8966" max="8966" width="15" customWidth="1"/>
    <col min="8967" max="8967" width="13.44140625" customWidth="1"/>
    <col min="8968" max="8968" width="15" customWidth="1"/>
    <col min="8969" max="8969" width="13.5546875" customWidth="1"/>
    <col min="8970" max="8970" width="12.88671875" customWidth="1"/>
    <col min="9218" max="9218" width="11.88671875" customWidth="1"/>
    <col min="9219" max="9219" width="12.6640625" customWidth="1"/>
    <col min="9220" max="9220" width="13.44140625" customWidth="1"/>
    <col min="9221" max="9221" width="13.33203125" customWidth="1"/>
    <col min="9222" max="9222" width="15" customWidth="1"/>
    <col min="9223" max="9223" width="13.44140625" customWidth="1"/>
    <col min="9224" max="9224" width="15" customWidth="1"/>
    <col min="9225" max="9225" width="13.5546875" customWidth="1"/>
    <col min="9226" max="9226" width="12.88671875" customWidth="1"/>
    <col min="9474" max="9474" width="11.88671875" customWidth="1"/>
    <col min="9475" max="9475" width="12.6640625" customWidth="1"/>
    <col min="9476" max="9476" width="13.44140625" customWidth="1"/>
    <col min="9477" max="9477" width="13.33203125" customWidth="1"/>
    <col min="9478" max="9478" width="15" customWidth="1"/>
    <col min="9479" max="9479" width="13.44140625" customWidth="1"/>
    <col min="9480" max="9480" width="15" customWidth="1"/>
    <col min="9481" max="9481" width="13.5546875" customWidth="1"/>
    <col min="9482" max="9482" width="12.88671875" customWidth="1"/>
    <col min="9730" max="9730" width="11.88671875" customWidth="1"/>
    <col min="9731" max="9731" width="12.6640625" customWidth="1"/>
    <col min="9732" max="9732" width="13.44140625" customWidth="1"/>
    <col min="9733" max="9733" width="13.33203125" customWidth="1"/>
    <col min="9734" max="9734" width="15" customWidth="1"/>
    <col min="9735" max="9735" width="13.44140625" customWidth="1"/>
    <col min="9736" max="9736" width="15" customWidth="1"/>
    <col min="9737" max="9737" width="13.5546875" customWidth="1"/>
    <col min="9738" max="9738" width="12.88671875" customWidth="1"/>
    <col min="9986" max="9986" width="11.88671875" customWidth="1"/>
    <col min="9987" max="9987" width="12.6640625" customWidth="1"/>
    <col min="9988" max="9988" width="13.44140625" customWidth="1"/>
    <col min="9989" max="9989" width="13.33203125" customWidth="1"/>
    <col min="9990" max="9990" width="15" customWidth="1"/>
    <col min="9991" max="9991" width="13.44140625" customWidth="1"/>
    <col min="9992" max="9992" width="15" customWidth="1"/>
    <col min="9993" max="9993" width="13.5546875" customWidth="1"/>
    <col min="9994" max="9994" width="12.88671875" customWidth="1"/>
    <col min="10242" max="10242" width="11.88671875" customWidth="1"/>
    <col min="10243" max="10243" width="12.6640625" customWidth="1"/>
    <col min="10244" max="10244" width="13.44140625" customWidth="1"/>
    <col min="10245" max="10245" width="13.33203125" customWidth="1"/>
    <col min="10246" max="10246" width="15" customWidth="1"/>
    <col min="10247" max="10247" width="13.44140625" customWidth="1"/>
    <col min="10248" max="10248" width="15" customWidth="1"/>
    <col min="10249" max="10249" width="13.5546875" customWidth="1"/>
    <col min="10250" max="10250" width="12.88671875" customWidth="1"/>
    <col min="10498" max="10498" width="11.88671875" customWidth="1"/>
    <col min="10499" max="10499" width="12.6640625" customWidth="1"/>
    <col min="10500" max="10500" width="13.44140625" customWidth="1"/>
    <col min="10501" max="10501" width="13.33203125" customWidth="1"/>
    <col min="10502" max="10502" width="15" customWidth="1"/>
    <col min="10503" max="10503" width="13.44140625" customWidth="1"/>
    <col min="10504" max="10504" width="15" customWidth="1"/>
    <col min="10505" max="10505" width="13.5546875" customWidth="1"/>
    <col min="10506" max="10506" width="12.88671875" customWidth="1"/>
    <col min="10754" max="10754" width="11.88671875" customWidth="1"/>
    <col min="10755" max="10755" width="12.6640625" customWidth="1"/>
    <col min="10756" max="10756" width="13.44140625" customWidth="1"/>
    <col min="10757" max="10757" width="13.33203125" customWidth="1"/>
    <col min="10758" max="10758" width="15" customWidth="1"/>
    <col min="10759" max="10759" width="13.44140625" customWidth="1"/>
    <col min="10760" max="10760" width="15" customWidth="1"/>
    <col min="10761" max="10761" width="13.5546875" customWidth="1"/>
    <col min="10762" max="10762" width="12.88671875" customWidth="1"/>
    <col min="11010" max="11010" width="11.88671875" customWidth="1"/>
    <col min="11011" max="11011" width="12.6640625" customWidth="1"/>
    <col min="11012" max="11012" width="13.44140625" customWidth="1"/>
    <col min="11013" max="11013" width="13.33203125" customWidth="1"/>
    <col min="11014" max="11014" width="15" customWidth="1"/>
    <col min="11015" max="11015" width="13.44140625" customWidth="1"/>
    <col min="11016" max="11016" width="15" customWidth="1"/>
    <col min="11017" max="11017" width="13.5546875" customWidth="1"/>
    <col min="11018" max="11018" width="12.88671875" customWidth="1"/>
    <col min="11266" max="11266" width="11.88671875" customWidth="1"/>
    <col min="11267" max="11267" width="12.6640625" customWidth="1"/>
    <col min="11268" max="11268" width="13.44140625" customWidth="1"/>
    <col min="11269" max="11269" width="13.33203125" customWidth="1"/>
    <col min="11270" max="11270" width="15" customWidth="1"/>
    <col min="11271" max="11271" width="13.44140625" customWidth="1"/>
    <col min="11272" max="11272" width="15" customWidth="1"/>
    <col min="11273" max="11273" width="13.5546875" customWidth="1"/>
    <col min="11274" max="11274" width="12.88671875" customWidth="1"/>
    <col min="11522" max="11522" width="11.88671875" customWidth="1"/>
    <col min="11523" max="11523" width="12.6640625" customWidth="1"/>
    <col min="11524" max="11524" width="13.44140625" customWidth="1"/>
    <col min="11525" max="11525" width="13.33203125" customWidth="1"/>
    <col min="11526" max="11526" width="15" customWidth="1"/>
    <col min="11527" max="11527" width="13.44140625" customWidth="1"/>
    <col min="11528" max="11528" width="15" customWidth="1"/>
    <col min="11529" max="11529" width="13.5546875" customWidth="1"/>
    <col min="11530" max="11530" width="12.88671875" customWidth="1"/>
    <col min="11778" max="11778" width="11.88671875" customWidth="1"/>
    <col min="11779" max="11779" width="12.6640625" customWidth="1"/>
    <col min="11780" max="11780" width="13.44140625" customWidth="1"/>
    <col min="11781" max="11781" width="13.33203125" customWidth="1"/>
    <col min="11782" max="11782" width="15" customWidth="1"/>
    <col min="11783" max="11783" width="13.44140625" customWidth="1"/>
    <col min="11784" max="11784" width="15" customWidth="1"/>
    <col min="11785" max="11785" width="13.5546875" customWidth="1"/>
    <col min="11786" max="11786" width="12.88671875" customWidth="1"/>
    <col min="12034" max="12034" width="11.88671875" customWidth="1"/>
    <col min="12035" max="12035" width="12.6640625" customWidth="1"/>
    <col min="12036" max="12036" width="13.44140625" customWidth="1"/>
    <col min="12037" max="12037" width="13.33203125" customWidth="1"/>
    <col min="12038" max="12038" width="15" customWidth="1"/>
    <col min="12039" max="12039" width="13.44140625" customWidth="1"/>
    <col min="12040" max="12040" width="15" customWidth="1"/>
    <col min="12041" max="12041" width="13.5546875" customWidth="1"/>
    <col min="12042" max="12042" width="12.88671875" customWidth="1"/>
    <col min="12290" max="12290" width="11.88671875" customWidth="1"/>
    <col min="12291" max="12291" width="12.6640625" customWidth="1"/>
    <col min="12292" max="12292" width="13.44140625" customWidth="1"/>
    <col min="12293" max="12293" width="13.33203125" customWidth="1"/>
    <col min="12294" max="12294" width="15" customWidth="1"/>
    <col min="12295" max="12295" width="13.44140625" customWidth="1"/>
    <col min="12296" max="12296" width="15" customWidth="1"/>
    <col min="12297" max="12297" width="13.5546875" customWidth="1"/>
    <col min="12298" max="12298" width="12.88671875" customWidth="1"/>
    <col min="12546" max="12546" width="11.88671875" customWidth="1"/>
    <col min="12547" max="12547" width="12.6640625" customWidth="1"/>
    <col min="12548" max="12548" width="13.44140625" customWidth="1"/>
    <col min="12549" max="12549" width="13.33203125" customWidth="1"/>
    <col min="12550" max="12550" width="15" customWidth="1"/>
    <col min="12551" max="12551" width="13.44140625" customWidth="1"/>
    <col min="12552" max="12552" width="15" customWidth="1"/>
    <col min="12553" max="12553" width="13.5546875" customWidth="1"/>
    <col min="12554" max="12554" width="12.88671875" customWidth="1"/>
    <col min="12802" max="12802" width="11.88671875" customWidth="1"/>
    <col min="12803" max="12803" width="12.6640625" customWidth="1"/>
    <col min="12804" max="12804" width="13.44140625" customWidth="1"/>
    <col min="12805" max="12805" width="13.33203125" customWidth="1"/>
    <col min="12806" max="12806" width="15" customWidth="1"/>
    <col min="12807" max="12807" width="13.44140625" customWidth="1"/>
    <col min="12808" max="12808" width="15" customWidth="1"/>
    <col min="12809" max="12809" width="13.5546875" customWidth="1"/>
    <col min="12810" max="12810" width="12.88671875" customWidth="1"/>
    <col min="13058" max="13058" width="11.88671875" customWidth="1"/>
    <col min="13059" max="13059" width="12.6640625" customWidth="1"/>
    <col min="13060" max="13060" width="13.44140625" customWidth="1"/>
    <col min="13061" max="13061" width="13.33203125" customWidth="1"/>
    <col min="13062" max="13062" width="15" customWidth="1"/>
    <col min="13063" max="13063" width="13.44140625" customWidth="1"/>
    <col min="13064" max="13064" width="15" customWidth="1"/>
    <col min="13065" max="13065" width="13.5546875" customWidth="1"/>
    <col min="13066" max="13066" width="12.88671875" customWidth="1"/>
    <col min="13314" max="13314" width="11.88671875" customWidth="1"/>
    <col min="13315" max="13315" width="12.6640625" customWidth="1"/>
    <col min="13316" max="13316" width="13.44140625" customWidth="1"/>
    <col min="13317" max="13317" width="13.33203125" customWidth="1"/>
    <col min="13318" max="13318" width="15" customWidth="1"/>
    <col min="13319" max="13319" width="13.44140625" customWidth="1"/>
    <col min="13320" max="13320" width="15" customWidth="1"/>
    <col min="13321" max="13321" width="13.5546875" customWidth="1"/>
    <col min="13322" max="13322" width="12.88671875" customWidth="1"/>
    <col min="13570" max="13570" width="11.88671875" customWidth="1"/>
    <col min="13571" max="13571" width="12.6640625" customWidth="1"/>
    <col min="13572" max="13572" width="13.44140625" customWidth="1"/>
    <col min="13573" max="13573" width="13.33203125" customWidth="1"/>
    <col min="13574" max="13574" width="15" customWidth="1"/>
    <col min="13575" max="13575" width="13.44140625" customWidth="1"/>
    <col min="13576" max="13576" width="15" customWidth="1"/>
    <col min="13577" max="13577" width="13.5546875" customWidth="1"/>
    <col min="13578" max="13578" width="12.88671875" customWidth="1"/>
    <col min="13826" max="13826" width="11.88671875" customWidth="1"/>
    <col min="13827" max="13827" width="12.6640625" customWidth="1"/>
    <col min="13828" max="13828" width="13.44140625" customWidth="1"/>
    <col min="13829" max="13829" width="13.33203125" customWidth="1"/>
    <col min="13830" max="13830" width="15" customWidth="1"/>
    <col min="13831" max="13831" width="13.44140625" customWidth="1"/>
    <col min="13832" max="13832" width="15" customWidth="1"/>
    <col min="13833" max="13833" width="13.5546875" customWidth="1"/>
    <col min="13834" max="13834" width="12.88671875" customWidth="1"/>
    <col min="14082" max="14082" width="11.88671875" customWidth="1"/>
    <col min="14083" max="14083" width="12.6640625" customWidth="1"/>
    <col min="14084" max="14084" width="13.44140625" customWidth="1"/>
    <col min="14085" max="14085" width="13.33203125" customWidth="1"/>
    <col min="14086" max="14086" width="15" customWidth="1"/>
    <col min="14087" max="14087" width="13.44140625" customWidth="1"/>
    <col min="14088" max="14088" width="15" customWidth="1"/>
    <col min="14089" max="14089" width="13.5546875" customWidth="1"/>
    <col min="14090" max="14090" width="12.88671875" customWidth="1"/>
    <col min="14338" max="14338" width="11.88671875" customWidth="1"/>
    <col min="14339" max="14339" width="12.6640625" customWidth="1"/>
    <col min="14340" max="14340" width="13.44140625" customWidth="1"/>
    <col min="14341" max="14341" width="13.33203125" customWidth="1"/>
    <col min="14342" max="14342" width="15" customWidth="1"/>
    <col min="14343" max="14343" width="13.44140625" customWidth="1"/>
    <col min="14344" max="14344" width="15" customWidth="1"/>
    <col min="14345" max="14345" width="13.5546875" customWidth="1"/>
    <col min="14346" max="14346" width="12.88671875" customWidth="1"/>
    <col min="14594" max="14594" width="11.88671875" customWidth="1"/>
    <col min="14595" max="14595" width="12.6640625" customWidth="1"/>
    <col min="14596" max="14596" width="13.44140625" customWidth="1"/>
    <col min="14597" max="14597" width="13.33203125" customWidth="1"/>
    <col min="14598" max="14598" width="15" customWidth="1"/>
    <col min="14599" max="14599" width="13.44140625" customWidth="1"/>
    <col min="14600" max="14600" width="15" customWidth="1"/>
    <col min="14601" max="14601" width="13.5546875" customWidth="1"/>
    <col min="14602" max="14602" width="12.88671875" customWidth="1"/>
    <col min="14850" max="14850" width="11.88671875" customWidth="1"/>
    <col min="14851" max="14851" width="12.6640625" customWidth="1"/>
    <col min="14852" max="14852" width="13.44140625" customWidth="1"/>
    <col min="14853" max="14853" width="13.33203125" customWidth="1"/>
    <col min="14854" max="14854" width="15" customWidth="1"/>
    <col min="14855" max="14855" width="13.44140625" customWidth="1"/>
    <col min="14856" max="14856" width="15" customWidth="1"/>
    <col min="14857" max="14857" width="13.5546875" customWidth="1"/>
    <col min="14858" max="14858" width="12.88671875" customWidth="1"/>
    <col min="15106" max="15106" width="11.88671875" customWidth="1"/>
    <col min="15107" max="15107" width="12.6640625" customWidth="1"/>
    <col min="15108" max="15108" width="13.44140625" customWidth="1"/>
    <col min="15109" max="15109" width="13.33203125" customWidth="1"/>
    <col min="15110" max="15110" width="15" customWidth="1"/>
    <col min="15111" max="15111" width="13.44140625" customWidth="1"/>
    <col min="15112" max="15112" width="15" customWidth="1"/>
    <col min="15113" max="15113" width="13.5546875" customWidth="1"/>
    <col min="15114" max="15114" width="12.88671875" customWidth="1"/>
    <col min="15362" max="15362" width="11.88671875" customWidth="1"/>
    <col min="15363" max="15363" width="12.6640625" customWidth="1"/>
    <col min="15364" max="15364" width="13.44140625" customWidth="1"/>
    <col min="15365" max="15365" width="13.33203125" customWidth="1"/>
    <col min="15366" max="15366" width="15" customWidth="1"/>
    <col min="15367" max="15367" width="13.44140625" customWidth="1"/>
    <col min="15368" max="15368" width="15" customWidth="1"/>
    <col min="15369" max="15369" width="13.5546875" customWidth="1"/>
    <col min="15370" max="15370" width="12.88671875" customWidth="1"/>
    <col min="15618" max="15618" width="11.88671875" customWidth="1"/>
    <col min="15619" max="15619" width="12.6640625" customWidth="1"/>
    <col min="15620" max="15620" width="13.44140625" customWidth="1"/>
    <col min="15621" max="15621" width="13.33203125" customWidth="1"/>
    <col min="15622" max="15622" width="15" customWidth="1"/>
    <col min="15623" max="15623" width="13.44140625" customWidth="1"/>
    <col min="15624" max="15624" width="15" customWidth="1"/>
    <col min="15625" max="15625" width="13.5546875" customWidth="1"/>
    <col min="15626" max="15626" width="12.88671875" customWidth="1"/>
    <col min="15874" max="15874" width="11.88671875" customWidth="1"/>
    <col min="15875" max="15875" width="12.6640625" customWidth="1"/>
    <col min="15876" max="15876" width="13.44140625" customWidth="1"/>
    <col min="15877" max="15877" width="13.33203125" customWidth="1"/>
    <col min="15878" max="15878" width="15" customWidth="1"/>
    <col min="15879" max="15879" width="13.44140625" customWidth="1"/>
    <col min="15880" max="15880" width="15" customWidth="1"/>
    <col min="15881" max="15881" width="13.5546875" customWidth="1"/>
    <col min="15882" max="15882" width="12.88671875" customWidth="1"/>
    <col min="16130" max="16130" width="11.88671875" customWidth="1"/>
    <col min="16131" max="16131" width="12.6640625" customWidth="1"/>
    <col min="16132" max="16132" width="13.44140625" customWidth="1"/>
    <col min="16133" max="16133" width="13.33203125" customWidth="1"/>
    <col min="16134" max="16134" width="15" customWidth="1"/>
    <col min="16135" max="16135" width="13.44140625" customWidth="1"/>
    <col min="16136" max="16136" width="15" customWidth="1"/>
    <col min="16137" max="16137" width="13.5546875" customWidth="1"/>
    <col min="16138" max="16138" width="12.88671875" customWidth="1"/>
  </cols>
  <sheetData>
    <row r="1" spans="1:14" ht="15.6" x14ac:dyDescent="0.3">
      <c r="A1" s="1"/>
      <c r="B1" s="2"/>
      <c r="C1" s="1"/>
      <c r="D1" s="1"/>
      <c r="E1" s="1"/>
      <c r="F1" s="2"/>
      <c r="G1" s="2"/>
      <c r="H1" s="2"/>
      <c r="I1" s="1"/>
    </row>
    <row r="2" spans="1:14" ht="15.6" x14ac:dyDescent="0.3">
      <c r="A2" s="1" t="s">
        <v>0</v>
      </c>
      <c r="B2" s="3">
        <v>917.22</v>
      </c>
      <c r="C2" s="1"/>
      <c r="D2" s="1"/>
      <c r="E2" s="1"/>
      <c r="F2" s="2"/>
      <c r="G2" s="2"/>
      <c r="H2" s="2"/>
      <c r="I2" s="1"/>
    </row>
    <row r="3" spans="1:14" ht="16.2" thickBot="1" x14ac:dyDescent="0.35">
      <c r="A3" s="88" t="s">
        <v>158</v>
      </c>
      <c r="B3" s="88"/>
      <c r="C3" s="4"/>
      <c r="D3" s="4"/>
      <c r="E3" s="4"/>
      <c r="F3" s="5"/>
      <c r="G3" s="5"/>
      <c r="H3" s="2"/>
      <c r="I3" s="1"/>
    </row>
    <row r="4" spans="1:14" ht="78.599999999999994" thickTop="1" x14ac:dyDescent="0.3">
      <c r="A4" s="6" t="s">
        <v>1</v>
      </c>
      <c r="B4" s="7" t="s">
        <v>2</v>
      </c>
      <c r="C4" s="8" t="s">
        <v>3</v>
      </c>
      <c r="D4" s="9" t="s">
        <v>4</v>
      </c>
      <c r="E4" s="9" t="s">
        <v>5</v>
      </c>
      <c r="F4" s="10" t="s">
        <v>6</v>
      </c>
      <c r="G4" s="10" t="s">
        <v>7</v>
      </c>
      <c r="H4" s="11" t="s">
        <v>8</v>
      </c>
      <c r="I4" s="12" t="s">
        <v>9</v>
      </c>
      <c r="J4" s="13" t="s">
        <v>159</v>
      </c>
      <c r="L4" s="14"/>
      <c r="M4" s="14"/>
      <c r="N4" s="14"/>
    </row>
    <row r="5" spans="1:14" ht="15.6" x14ac:dyDescent="0.3">
      <c r="A5" s="15">
        <v>1</v>
      </c>
      <c r="B5" s="77">
        <v>13</v>
      </c>
      <c r="C5" s="20">
        <f>J5-(J5*0)</f>
        <v>930</v>
      </c>
      <c r="D5" s="17">
        <v>139.5</v>
      </c>
      <c r="E5" s="23">
        <v>5.4489999999999998</v>
      </c>
      <c r="F5" s="19">
        <f>(E5*($B$2-C5-D5)+B5*(C5+D5))</f>
        <v>13073.726280000001</v>
      </c>
      <c r="G5" s="19">
        <f>B5*$B$2</f>
        <v>11923.86</v>
      </c>
      <c r="H5" s="19">
        <f>F5-G5</f>
        <v>1149.8662800000002</v>
      </c>
      <c r="I5" s="20">
        <f>$B$2-D5</f>
        <v>777.72</v>
      </c>
      <c r="J5" s="20">
        <v>930</v>
      </c>
    </row>
    <row r="6" spans="1:14" ht="15.6" x14ac:dyDescent="0.3">
      <c r="A6" s="15">
        <v>2</v>
      </c>
      <c r="B6" s="77">
        <v>13</v>
      </c>
      <c r="C6" s="20">
        <f t="shared" ref="C6:C52" si="0">J6-(J6*0)</f>
        <v>929.1</v>
      </c>
      <c r="D6" s="23">
        <v>137.6</v>
      </c>
      <c r="E6" s="23">
        <v>5.4489999999999998</v>
      </c>
      <c r="F6" s="19">
        <f t="shared" ref="F6:F52" si="1">(E6*($B$2-C6-D6)+B6*(C6+D6))</f>
        <v>13052.583480000001</v>
      </c>
      <c r="G6" s="19">
        <f t="shared" ref="G6:G52" si="2">B6*$B$2</f>
        <v>11923.86</v>
      </c>
      <c r="H6" s="19">
        <f t="shared" ref="H6:H52" si="3">F6-G6</f>
        <v>1128.7234800000006</v>
      </c>
      <c r="I6" s="20">
        <f t="shared" ref="I6:I52" si="4">$B$2-D6</f>
        <v>779.62</v>
      </c>
      <c r="J6" s="20">
        <v>929.1</v>
      </c>
    </row>
    <row r="7" spans="1:14" ht="15.6" x14ac:dyDescent="0.3">
      <c r="A7" s="15">
        <v>3</v>
      </c>
      <c r="B7" s="77">
        <v>13</v>
      </c>
      <c r="C7" s="20">
        <f t="shared" si="0"/>
        <v>940</v>
      </c>
      <c r="D7" s="23">
        <v>135.9</v>
      </c>
      <c r="E7" s="23">
        <v>5.4489999999999998</v>
      </c>
      <c r="F7" s="19">
        <f t="shared" si="1"/>
        <v>13122.052680000001</v>
      </c>
      <c r="G7" s="19">
        <f t="shared" si="2"/>
        <v>11923.86</v>
      </c>
      <c r="H7" s="19">
        <f t="shared" si="3"/>
        <v>1198.1926800000001</v>
      </c>
      <c r="I7" s="20">
        <f t="shared" si="4"/>
        <v>781.32</v>
      </c>
      <c r="J7" s="20">
        <v>940</v>
      </c>
    </row>
    <row r="8" spans="1:14" ht="15.6" x14ac:dyDescent="0.3">
      <c r="A8" s="15">
        <v>4</v>
      </c>
      <c r="B8" s="77">
        <v>13</v>
      </c>
      <c r="C8" s="20">
        <f t="shared" si="0"/>
        <v>940</v>
      </c>
      <c r="D8" s="23">
        <v>134.1</v>
      </c>
      <c r="E8" s="23">
        <v>0</v>
      </c>
      <c r="F8" s="19">
        <f t="shared" si="1"/>
        <v>13963.3</v>
      </c>
      <c r="G8" s="19">
        <f t="shared" si="2"/>
        <v>11923.86</v>
      </c>
      <c r="H8" s="19">
        <f t="shared" si="3"/>
        <v>2039.4399999999987</v>
      </c>
      <c r="I8" s="20">
        <f t="shared" si="4"/>
        <v>783.12</v>
      </c>
      <c r="J8" s="20">
        <v>940</v>
      </c>
    </row>
    <row r="9" spans="1:14" ht="15.6" x14ac:dyDescent="0.3">
      <c r="A9" s="15">
        <v>5</v>
      </c>
      <c r="B9" s="77">
        <v>13</v>
      </c>
      <c r="C9" s="20">
        <f t="shared" si="0"/>
        <v>929.1</v>
      </c>
      <c r="D9" s="23">
        <v>133.19999999999999</v>
      </c>
      <c r="E9" s="23">
        <v>0</v>
      </c>
      <c r="F9" s="19">
        <f t="shared" si="1"/>
        <v>13809.9</v>
      </c>
      <c r="G9" s="19">
        <f t="shared" si="2"/>
        <v>11923.86</v>
      </c>
      <c r="H9" s="19">
        <f t="shared" si="3"/>
        <v>1886.0399999999991</v>
      </c>
      <c r="I9" s="20">
        <f t="shared" si="4"/>
        <v>784.02</v>
      </c>
      <c r="J9" s="20">
        <v>929.1</v>
      </c>
    </row>
    <row r="10" spans="1:14" ht="15.6" x14ac:dyDescent="0.3">
      <c r="A10" s="15">
        <v>6</v>
      </c>
      <c r="B10" s="77">
        <v>13</v>
      </c>
      <c r="C10" s="20">
        <f t="shared" si="0"/>
        <v>930</v>
      </c>
      <c r="D10" s="23">
        <v>132.4</v>
      </c>
      <c r="E10" s="23">
        <v>0</v>
      </c>
      <c r="F10" s="19">
        <f t="shared" si="1"/>
        <v>13811.2</v>
      </c>
      <c r="G10" s="19">
        <f t="shared" si="2"/>
        <v>11923.86</v>
      </c>
      <c r="H10" s="19">
        <f t="shared" si="3"/>
        <v>1887.3400000000001</v>
      </c>
      <c r="I10" s="20">
        <f t="shared" si="4"/>
        <v>784.82</v>
      </c>
      <c r="J10" s="20">
        <v>930</v>
      </c>
    </row>
    <row r="11" spans="1:14" ht="15.6" x14ac:dyDescent="0.3">
      <c r="A11" s="15">
        <v>7</v>
      </c>
      <c r="B11" s="77">
        <v>13</v>
      </c>
      <c r="C11" s="20">
        <f t="shared" si="0"/>
        <v>930</v>
      </c>
      <c r="D11" s="23">
        <v>131.80000000000001</v>
      </c>
      <c r="E11" s="23">
        <v>0</v>
      </c>
      <c r="F11" s="19">
        <f t="shared" si="1"/>
        <v>13803.4</v>
      </c>
      <c r="G11" s="19">
        <f t="shared" si="2"/>
        <v>11923.86</v>
      </c>
      <c r="H11" s="19">
        <f t="shared" si="3"/>
        <v>1879.5399999999991</v>
      </c>
      <c r="I11" s="20">
        <f t="shared" si="4"/>
        <v>785.42000000000007</v>
      </c>
      <c r="J11" s="20">
        <v>930</v>
      </c>
    </row>
    <row r="12" spans="1:14" ht="15.6" x14ac:dyDescent="0.3">
      <c r="A12" s="15">
        <v>8</v>
      </c>
      <c r="B12" s="77">
        <v>13</v>
      </c>
      <c r="C12" s="20">
        <f t="shared" si="0"/>
        <v>930</v>
      </c>
      <c r="D12" s="23">
        <v>131.19999999999999</v>
      </c>
      <c r="E12" s="23">
        <v>0</v>
      </c>
      <c r="F12" s="19">
        <f t="shared" si="1"/>
        <v>13795.6</v>
      </c>
      <c r="G12" s="19">
        <f t="shared" si="2"/>
        <v>11923.86</v>
      </c>
      <c r="H12" s="19">
        <f t="shared" si="3"/>
        <v>1871.7399999999998</v>
      </c>
      <c r="I12" s="20">
        <f t="shared" si="4"/>
        <v>786.02</v>
      </c>
      <c r="J12" s="20">
        <v>930</v>
      </c>
    </row>
    <row r="13" spans="1:14" ht="15.6" x14ac:dyDescent="0.3">
      <c r="A13" s="15">
        <v>9</v>
      </c>
      <c r="B13" s="77">
        <v>13</v>
      </c>
      <c r="C13" s="20">
        <f t="shared" si="0"/>
        <v>940</v>
      </c>
      <c r="D13" s="23">
        <v>131</v>
      </c>
      <c r="E13" s="23">
        <v>0</v>
      </c>
      <c r="F13" s="19">
        <f t="shared" si="1"/>
        <v>13923</v>
      </c>
      <c r="G13" s="19">
        <f t="shared" si="2"/>
        <v>11923.86</v>
      </c>
      <c r="H13" s="19">
        <f t="shared" si="3"/>
        <v>1999.1399999999994</v>
      </c>
      <c r="I13" s="20">
        <f t="shared" si="4"/>
        <v>786.22</v>
      </c>
      <c r="J13" s="20">
        <v>940</v>
      </c>
    </row>
    <row r="14" spans="1:14" ht="15.6" x14ac:dyDescent="0.3">
      <c r="A14" s="15">
        <v>10</v>
      </c>
      <c r="B14" s="77">
        <v>13</v>
      </c>
      <c r="C14" s="20">
        <f t="shared" si="0"/>
        <v>940</v>
      </c>
      <c r="D14" s="23">
        <v>130.69999999999999</v>
      </c>
      <c r="E14" s="23">
        <v>5.4489999999999998</v>
      </c>
      <c r="F14" s="19">
        <f t="shared" si="1"/>
        <v>13082.787480000001</v>
      </c>
      <c r="G14" s="19">
        <f t="shared" si="2"/>
        <v>11923.86</v>
      </c>
      <c r="H14" s="19">
        <f t="shared" si="3"/>
        <v>1158.9274800000003</v>
      </c>
      <c r="I14" s="20">
        <f t="shared" si="4"/>
        <v>786.52</v>
      </c>
      <c r="J14" s="20">
        <v>940</v>
      </c>
    </row>
    <row r="15" spans="1:14" ht="15.6" x14ac:dyDescent="0.3">
      <c r="A15" s="15">
        <v>11</v>
      </c>
      <c r="B15" s="77">
        <v>13</v>
      </c>
      <c r="C15" s="20">
        <f t="shared" si="0"/>
        <v>955</v>
      </c>
      <c r="D15" s="23">
        <v>131.80000000000001</v>
      </c>
      <c r="E15" s="23">
        <v>5.4489999999999998</v>
      </c>
      <c r="F15" s="19">
        <f t="shared" si="1"/>
        <v>13204.35858</v>
      </c>
      <c r="G15" s="19">
        <f t="shared" si="2"/>
        <v>11923.86</v>
      </c>
      <c r="H15" s="19">
        <f t="shared" si="3"/>
        <v>1280.4985799999995</v>
      </c>
      <c r="I15" s="20">
        <f t="shared" si="4"/>
        <v>785.42000000000007</v>
      </c>
      <c r="J15" s="20">
        <v>955</v>
      </c>
    </row>
    <row r="16" spans="1:14" ht="15.6" x14ac:dyDescent="0.3">
      <c r="A16" s="15">
        <v>12</v>
      </c>
      <c r="B16" s="77">
        <v>13</v>
      </c>
      <c r="C16" s="20">
        <f t="shared" si="0"/>
        <v>958</v>
      </c>
      <c r="D16" s="23">
        <v>132.80000000000001</v>
      </c>
      <c r="E16" s="23">
        <v>5.4489999999999998</v>
      </c>
      <c r="F16" s="19">
        <f t="shared" si="1"/>
        <v>13234.56258</v>
      </c>
      <c r="G16" s="19">
        <f t="shared" si="2"/>
        <v>11923.86</v>
      </c>
      <c r="H16" s="19">
        <f t="shared" si="3"/>
        <v>1310.7025799999992</v>
      </c>
      <c r="I16" s="20">
        <f t="shared" si="4"/>
        <v>784.42000000000007</v>
      </c>
      <c r="J16" s="20">
        <v>958</v>
      </c>
    </row>
    <row r="17" spans="1:10" ht="15.6" x14ac:dyDescent="0.3">
      <c r="A17" s="15">
        <v>13</v>
      </c>
      <c r="B17" s="77">
        <v>13</v>
      </c>
      <c r="C17" s="20">
        <f t="shared" si="0"/>
        <v>958</v>
      </c>
      <c r="D17" s="23">
        <v>135.6</v>
      </c>
      <c r="E17" s="23">
        <v>5.4489999999999998</v>
      </c>
      <c r="F17" s="19">
        <f t="shared" si="1"/>
        <v>13255.705379999999</v>
      </c>
      <c r="G17" s="19">
        <f t="shared" si="2"/>
        <v>11923.86</v>
      </c>
      <c r="H17" s="19">
        <f t="shared" si="3"/>
        <v>1331.8453799999988</v>
      </c>
      <c r="I17" s="20">
        <f t="shared" si="4"/>
        <v>781.62</v>
      </c>
      <c r="J17" s="20">
        <v>958</v>
      </c>
    </row>
    <row r="18" spans="1:10" ht="15.6" x14ac:dyDescent="0.3">
      <c r="A18" s="15">
        <v>14</v>
      </c>
      <c r="B18" s="77">
        <v>13</v>
      </c>
      <c r="C18" s="20">
        <f t="shared" si="0"/>
        <v>958</v>
      </c>
      <c r="D18" s="23">
        <v>138.4</v>
      </c>
      <c r="E18" s="23">
        <v>0</v>
      </c>
      <c r="F18" s="19">
        <f t="shared" si="1"/>
        <v>14253.2</v>
      </c>
      <c r="G18" s="19">
        <f t="shared" si="2"/>
        <v>11923.86</v>
      </c>
      <c r="H18" s="19">
        <f t="shared" si="3"/>
        <v>2329.34</v>
      </c>
      <c r="I18" s="20">
        <f t="shared" si="4"/>
        <v>778.82</v>
      </c>
      <c r="J18" s="20">
        <v>958</v>
      </c>
    </row>
    <row r="19" spans="1:10" ht="15.6" x14ac:dyDescent="0.3">
      <c r="A19" s="15">
        <v>15</v>
      </c>
      <c r="B19" s="77">
        <v>13</v>
      </c>
      <c r="C19" s="20">
        <f t="shared" si="0"/>
        <v>962</v>
      </c>
      <c r="D19" s="23">
        <v>148.6</v>
      </c>
      <c r="E19" s="23">
        <v>5.4489999999999998</v>
      </c>
      <c r="F19" s="19">
        <f t="shared" si="1"/>
        <v>13384.07238</v>
      </c>
      <c r="G19" s="19">
        <f t="shared" si="2"/>
        <v>11923.86</v>
      </c>
      <c r="H19" s="19">
        <f t="shared" si="3"/>
        <v>1460.212379999999</v>
      </c>
      <c r="I19" s="20">
        <f t="shared" si="4"/>
        <v>768.62</v>
      </c>
      <c r="J19" s="20">
        <v>962</v>
      </c>
    </row>
    <row r="20" spans="1:10" ht="15.6" x14ac:dyDescent="0.3">
      <c r="A20" s="15">
        <v>16</v>
      </c>
      <c r="B20" s="77">
        <v>13</v>
      </c>
      <c r="C20" s="20">
        <f t="shared" si="0"/>
        <v>940.1</v>
      </c>
      <c r="D20" s="23">
        <v>158.69999999999999</v>
      </c>
      <c r="E20" s="23">
        <v>5.4489999999999998</v>
      </c>
      <c r="F20" s="19">
        <f t="shared" si="1"/>
        <v>13294.970579999999</v>
      </c>
      <c r="G20" s="19">
        <f t="shared" si="2"/>
        <v>11923.86</v>
      </c>
      <c r="H20" s="19">
        <f t="shared" si="3"/>
        <v>1371.1105799999987</v>
      </c>
      <c r="I20" s="20">
        <f t="shared" si="4"/>
        <v>758.52</v>
      </c>
      <c r="J20" s="20">
        <v>940.1</v>
      </c>
    </row>
    <row r="21" spans="1:10" ht="15.6" x14ac:dyDescent="0.3">
      <c r="A21" s="15">
        <v>17</v>
      </c>
      <c r="B21" s="77">
        <v>13</v>
      </c>
      <c r="C21" s="20">
        <f t="shared" si="0"/>
        <v>917</v>
      </c>
      <c r="D21" s="23">
        <v>162.9</v>
      </c>
      <c r="E21" s="23">
        <v>5.4489999999999998</v>
      </c>
      <c r="F21" s="19">
        <f t="shared" si="1"/>
        <v>13152.25668</v>
      </c>
      <c r="G21" s="19">
        <f t="shared" si="2"/>
        <v>11923.86</v>
      </c>
      <c r="H21" s="19">
        <f t="shared" si="3"/>
        <v>1228.3966799999998</v>
      </c>
      <c r="I21" s="20">
        <f t="shared" si="4"/>
        <v>754.32</v>
      </c>
      <c r="J21" s="20">
        <v>917</v>
      </c>
    </row>
    <row r="22" spans="1:10" ht="15.6" x14ac:dyDescent="0.3">
      <c r="A22" s="15">
        <v>18</v>
      </c>
      <c r="B22" s="77">
        <v>13</v>
      </c>
      <c r="C22" s="20">
        <f t="shared" si="0"/>
        <v>917</v>
      </c>
      <c r="D22" s="23">
        <v>167</v>
      </c>
      <c r="E22" s="23">
        <v>0</v>
      </c>
      <c r="F22" s="19">
        <f t="shared" si="1"/>
        <v>14092</v>
      </c>
      <c r="G22" s="19">
        <f t="shared" si="2"/>
        <v>11923.86</v>
      </c>
      <c r="H22" s="19">
        <f t="shared" si="3"/>
        <v>2168.1399999999994</v>
      </c>
      <c r="I22" s="20">
        <f t="shared" si="4"/>
        <v>750.22</v>
      </c>
      <c r="J22" s="20">
        <v>917</v>
      </c>
    </row>
    <row r="23" spans="1:10" ht="15.6" x14ac:dyDescent="0.3">
      <c r="A23" s="15">
        <v>19</v>
      </c>
      <c r="B23" s="77">
        <v>13</v>
      </c>
      <c r="C23" s="20">
        <f t="shared" si="0"/>
        <v>929.1</v>
      </c>
      <c r="D23" s="23">
        <v>167.8</v>
      </c>
      <c r="E23" s="23">
        <v>0</v>
      </c>
      <c r="F23" s="19">
        <f t="shared" si="1"/>
        <v>14259.7</v>
      </c>
      <c r="G23" s="19">
        <f t="shared" si="2"/>
        <v>11923.86</v>
      </c>
      <c r="H23" s="19">
        <f t="shared" si="3"/>
        <v>2335.84</v>
      </c>
      <c r="I23" s="20">
        <f t="shared" si="4"/>
        <v>749.42000000000007</v>
      </c>
      <c r="J23" s="20">
        <v>929.1</v>
      </c>
    </row>
    <row r="24" spans="1:10" ht="15.6" x14ac:dyDescent="0.3">
      <c r="A24" s="15">
        <v>20</v>
      </c>
      <c r="B24" s="77">
        <v>13</v>
      </c>
      <c r="C24" s="20">
        <f t="shared" si="0"/>
        <v>917</v>
      </c>
      <c r="D24" s="23">
        <v>168.7</v>
      </c>
      <c r="E24" s="23">
        <v>0</v>
      </c>
      <c r="F24" s="19">
        <f t="shared" si="1"/>
        <v>14114.1</v>
      </c>
      <c r="G24" s="19">
        <f t="shared" si="2"/>
        <v>11923.86</v>
      </c>
      <c r="H24" s="19">
        <f t="shared" si="3"/>
        <v>2190.2399999999998</v>
      </c>
      <c r="I24" s="20">
        <f t="shared" si="4"/>
        <v>748.52</v>
      </c>
      <c r="J24" s="20">
        <v>917</v>
      </c>
    </row>
    <row r="25" spans="1:10" ht="15.6" x14ac:dyDescent="0.3">
      <c r="A25" s="15">
        <v>21</v>
      </c>
      <c r="B25" s="77">
        <v>13</v>
      </c>
      <c r="C25" s="20">
        <f t="shared" si="0"/>
        <v>929.1</v>
      </c>
      <c r="D25" s="23">
        <v>166.6</v>
      </c>
      <c r="E25" s="23">
        <v>0</v>
      </c>
      <c r="F25" s="19">
        <f t="shared" si="1"/>
        <v>14244.1</v>
      </c>
      <c r="G25" s="19">
        <f t="shared" si="2"/>
        <v>11923.86</v>
      </c>
      <c r="H25" s="19">
        <f t="shared" si="3"/>
        <v>2320.2399999999998</v>
      </c>
      <c r="I25" s="20">
        <f t="shared" si="4"/>
        <v>750.62</v>
      </c>
      <c r="J25" s="20">
        <v>929.1</v>
      </c>
    </row>
    <row r="26" spans="1:10" ht="15.6" x14ac:dyDescent="0.3">
      <c r="A26" s="15">
        <v>22</v>
      </c>
      <c r="B26" s="77">
        <v>13</v>
      </c>
      <c r="C26" s="20">
        <f t="shared" si="0"/>
        <v>929.1</v>
      </c>
      <c r="D26" s="23">
        <v>164.6</v>
      </c>
      <c r="E26" s="23">
        <v>0</v>
      </c>
      <c r="F26" s="19">
        <f t="shared" si="1"/>
        <v>14218.1</v>
      </c>
      <c r="G26" s="19">
        <f t="shared" si="2"/>
        <v>11923.86</v>
      </c>
      <c r="H26" s="19">
        <f t="shared" si="3"/>
        <v>2294.2399999999998</v>
      </c>
      <c r="I26" s="20">
        <f t="shared" si="4"/>
        <v>752.62</v>
      </c>
      <c r="J26" s="20">
        <v>929.1</v>
      </c>
    </row>
    <row r="27" spans="1:10" ht="15.6" x14ac:dyDescent="0.3">
      <c r="A27" s="15">
        <v>23</v>
      </c>
      <c r="B27" s="77">
        <v>13</v>
      </c>
      <c r="C27" s="20">
        <f t="shared" si="0"/>
        <v>900</v>
      </c>
      <c r="D27" s="23">
        <v>160.19999999999999</v>
      </c>
      <c r="E27" s="23">
        <v>0</v>
      </c>
      <c r="F27" s="19">
        <f t="shared" si="1"/>
        <v>13782.6</v>
      </c>
      <c r="G27" s="19">
        <f t="shared" si="2"/>
        <v>11923.86</v>
      </c>
      <c r="H27" s="19">
        <f t="shared" si="3"/>
        <v>1858.7399999999998</v>
      </c>
      <c r="I27" s="20">
        <f t="shared" si="4"/>
        <v>757.02</v>
      </c>
      <c r="J27" s="20">
        <v>900</v>
      </c>
    </row>
    <row r="28" spans="1:10" ht="15.6" x14ac:dyDescent="0.3">
      <c r="A28" s="15">
        <v>24</v>
      </c>
      <c r="B28" s="77">
        <v>13</v>
      </c>
      <c r="C28" s="20">
        <f t="shared" si="0"/>
        <v>892.6</v>
      </c>
      <c r="D28" s="23">
        <v>155.9</v>
      </c>
      <c r="E28" s="23">
        <v>0</v>
      </c>
      <c r="F28" s="19">
        <f t="shared" si="1"/>
        <v>13630.5</v>
      </c>
      <c r="G28" s="19">
        <f t="shared" si="2"/>
        <v>11923.86</v>
      </c>
      <c r="H28" s="19">
        <f t="shared" si="3"/>
        <v>1706.6399999999994</v>
      </c>
      <c r="I28" s="20">
        <f t="shared" si="4"/>
        <v>761.32</v>
      </c>
      <c r="J28" s="20">
        <v>892.6</v>
      </c>
    </row>
    <row r="29" spans="1:10" ht="15.6" x14ac:dyDescent="0.3">
      <c r="A29" s="15">
        <v>25</v>
      </c>
      <c r="B29" s="77">
        <v>13</v>
      </c>
      <c r="C29" s="20">
        <f t="shared" si="0"/>
        <v>929.1</v>
      </c>
      <c r="D29" s="23">
        <v>161.30000000000001</v>
      </c>
      <c r="E29" s="23">
        <v>0</v>
      </c>
      <c r="F29" s="19">
        <f t="shared" si="1"/>
        <v>14175.2</v>
      </c>
      <c r="G29" s="19">
        <f t="shared" si="2"/>
        <v>11923.86</v>
      </c>
      <c r="H29" s="19">
        <f t="shared" si="3"/>
        <v>2251.34</v>
      </c>
      <c r="I29" s="20">
        <f t="shared" si="4"/>
        <v>755.92000000000007</v>
      </c>
      <c r="J29" s="20">
        <v>929.1</v>
      </c>
    </row>
    <row r="30" spans="1:10" ht="15.6" x14ac:dyDescent="0.3">
      <c r="A30" s="15">
        <v>26</v>
      </c>
      <c r="B30" s="77">
        <v>13</v>
      </c>
      <c r="C30" s="20">
        <f t="shared" si="0"/>
        <v>929.1</v>
      </c>
      <c r="D30" s="23">
        <v>166.7</v>
      </c>
      <c r="E30" s="23">
        <v>0</v>
      </c>
      <c r="F30" s="19">
        <f t="shared" si="1"/>
        <v>14245.4</v>
      </c>
      <c r="G30" s="19">
        <f t="shared" si="2"/>
        <v>11923.86</v>
      </c>
      <c r="H30" s="19">
        <f t="shared" si="3"/>
        <v>2321.5399999999991</v>
      </c>
      <c r="I30" s="20">
        <f t="shared" si="4"/>
        <v>750.52</v>
      </c>
      <c r="J30" s="20">
        <v>929.1</v>
      </c>
    </row>
    <row r="31" spans="1:10" ht="15.6" x14ac:dyDescent="0.3">
      <c r="A31" s="15">
        <v>27</v>
      </c>
      <c r="B31" s="77">
        <v>13</v>
      </c>
      <c r="C31" s="20">
        <f t="shared" si="0"/>
        <v>929.1</v>
      </c>
      <c r="D31" s="23">
        <v>169.6</v>
      </c>
      <c r="E31" s="23">
        <v>0</v>
      </c>
      <c r="F31" s="19">
        <f t="shared" si="1"/>
        <v>14283.1</v>
      </c>
      <c r="G31" s="19">
        <f t="shared" si="2"/>
        <v>11923.86</v>
      </c>
      <c r="H31" s="19">
        <f t="shared" si="3"/>
        <v>2359.2399999999998</v>
      </c>
      <c r="I31" s="20">
        <f t="shared" si="4"/>
        <v>747.62</v>
      </c>
      <c r="J31" s="20">
        <v>929.1</v>
      </c>
    </row>
    <row r="32" spans="1:10" ht="15.6" x14ac:dyDescent="0.3">
      <c r="A32" s="15">
        <v>28</v>
      </c>
      <c r="B32" s="77">
        <v>13</v>
      </c>
      <c r="C32" s="20">
        <f t="shared" si="0"/>
        <v>929.1</v>
      </c>
      <c r="D32" s="23">
        <v>172.4</v>
      </c>
      <c r="E32" s="23">
        <v>0</v>
      </c>
      <c r="F32" s="19">
        <f t="shared" si="1"/>
        <v>14319.5</v>
      </c>
      <c r="G32" s="19">
        <f t="shared" si="2"/>
        <v>11923.86</v>
      </c>
      <c r="H32" s="19">
        <f t="shared" si="3"/>
        <v>2395.6399999999994</v>
      </c>
      <c r="I32" s="20">
        <f t="shared" si="4"/>
        <v>744.82</v>
      </c>
      <c r="J32" s="20">
        <v>929.1</v>
      </c>
    </row>
    <row r="33" spans="1:10" ht="15.6" x14ac:dyDescent="0.3">
      <c r="A33" s="15">
        <v>29</v>
      </c>
      <c r="B33" s="77">
        <v>13</v>
      </c>
      <c r="C33" s="20">
        <f t="shared" si="0"/>
        <v>940.1</v>
      </c>
      <c r="D33" s="23">
        <v>172.3</v>
      </c>
      <c r="E33" s="23">
        <v>5.4489999999999998</v>
      </c>
      <c r="F33" s="19">
        <f t="shared" si="1"/>
        <v>13397.66418</v>
      </c>
      <c r="G33" s="19">
        <f t="shared" si="2"/>
        <v>11923.86</v>
      </c>
      <c r="H33" s="19">
        <f t="shared" si="3"/>
        <v>1473.8041799999992</v>
      </c>
      <c r="I33" s="20">
        <f t="shared" si="4"/>
        <v>744.92000000000007</v>
      </c>
      <c r="J33" s="20">
        <v>940.1</v>
      </c>
    </row>
    <row r="34" spans="1:10" ht="15.6" x14ac:dyDescent="0.3">
      <c r="A34" s="15">
        <v>30</v>
      </c>
      <c r="B34" s="77">
        <v>13</v>
      </c>
      <c r="C34" s="20">
        <f t="shared" si="0"/>
        <v>958</v>
      </c>
      <c r="D34" s="23">
        <v>172.1</v>
      </c>
      <c r="E34" s="23">
        <v>5.4489999999999998</v>
      </c>
      <c r="F34" s="19">
        <f t="shared" si="1"/>
        <v>13531.316879999998</v>
      </c>
      <c r="G34" s="19">
        <f t="shared" si="2"/>
        <v>11923.86</v>
      </c>
      <c r="H34" s="19">
        <f t="shared" si="3"/>
        <v>1607.4568799999979</v>
      </c>
      <c r="I34" s="20">
        <f t="shared" si="4"/>
        <v>745.12</v>
      </c>
      <c r="J34" s="20">
        <v>958</v>
      </c>
    </row>
    <row r="35" spans="1:10" ht="15.6" x14ac:dyDescent="0.3">
      <c r="A35" s="15">
        <v>31</v>
      </c>
      <c r="B35" s="77">
        <v>13</v>
      </c>
      <c r="C35" s="20">
        <f t="shared" si="0"/>
        <v>986.5</v>
      </c>
      <c r="D35" s="23">
        <v>170.5</v>
      </c>
      <c r="E35" s="23">
        <v>5.4489999999999998</v>
      </c>
      <c r="F35" s="19">
        <f t="shared" si="1"/>
        <v>13734.43878</v>
      </c>
      <c r="G35" s="19">
        <f t="shared" si="2"/>
        <v>11923.86</v>
      </c>
      <c r="H35" s="19">
        <f t="shared" si="3"/>
        <v>1810.5787799999998</v>
      </c>
      <c r="I35" s="20">
        <f t="shared" si="4"/>
        <v>746.72</v>
      </c>
      <c r="J35" s="20">
        <v>986.5</v>
      </c>
    </row>
    <row r="36" spans="1:10" ht="15.6" x14ac:dyDescent="0.3">
      <c r="A36" s="15">
        <v>32</v>
      </c>
      <c r="B36" s="77">
        <v>13</v>
      </c>
      <c r="C36" s="20">
        <f t="shared" si="0"/>
        <v>1350</v>
      </c>
      <c r="D36" s="23">
        <v>168.8</v>
      </c>
      <c r="E36" s="23">
        <v>5.4489999999999998</v>
      </c>
      <c r="F36" s="19">
        <f t="shared" si="1"/>
        <v>16466.390579999999</v>
      </c>
      <c r="G36" s="19">
        <f t="shared" si="2"/>
        <v>11923.86</v>
      </c>
      <c r="H36" s="19">
        <f t="shared" si="3"/>
        <v>4542.5305799999987</v>
      </c>
      <c r="I36" s="20">
        <f t="shared" si="4"/>
        <v>748.42000000000007</v>
      </c>
      <c r="J36" s="20">
        <v>1350</v>
      </c>
    </row>
    <row r="37" spans="1:10" ht="15.6" x14ac:dyDescent="0.3">
      <c r="A37" s="15">
        <v>33</v>
      </c>
      <c r="B37" s="77">
        <v>13</v>
      </c>
      <c r="C37" s="20">
        <f t="shared" si="0"/>
        <v>1365.4</v>
      </c>
      <c r="D37" s="23">
        <v>163</v>
      </c>
      <c r="E37" s="23">
        <v>5.4489999999999998</v>
      </c>
      <c r="F37" s="19">
        <f t="shared" si="1"/>
        <v>16538.88018</v>
      </c>
      <c r="G37" s="19">
        <f t="shared" si="2"/>
        <v>11923.86</v>
      </c>
      <c r="H37" s="19">
        <f t="shared" si="3"/>
        <v>4615.0201799999995</v>
      </c>
      <c r="I37" s="20">
        <f t="shared" si="4"/>
        <v>754.22</v>
      </c>
      <c r="J37" s="20">
        <v>1365.4</v>
      </c>
    </row>
    <row r="38" spans="1:10" ht="15.6" x14ac:dyDescent="0.3">
      <c r="A38" s="15">
        <v>34</v>
      </c>
      <c r="B38" s="77">
        <v>13</v>
      </c>
      <c r="C38" s="20">
        <f t="shared" si="0"/>
        <v>1365.4</v>
      </c>
      <c r="D38" s="23">
        <v>157.30000000000001</v>
      </c>
      <c r="E38" s="23">
        <v>5.4489999999999998</v>
      </c>
      <c r="F38" s="19">
        <f t="shared" si="1"/>
        <v>16495.839480000002</v>
      </c>
      <c r="G38" s="19">
        <f t="shared" si="2"/>
        <v>11923.86</v>
      </c>
      <c r="H38" s="19">
        <f t="shared" si="3"/>
        <v>4571.9794800000018</v>
      </c>
      <c r="I38" s="20">
        <f t="shared" si="4"/>
        <v>759.92000000000007</v>
      </c>
      <c r="J38" s="20">
        <v>1365.4</v>
      </c>
    </row>
    <row r="39" spans="1:10" ht="15.6" x14ac:dyDescent="0.3">
      <c r="A39" s="15">
        <v>35</v>
      </c>
      <c r="B39" s="77">
        <v>13</v>
      </c>
      <c r="C39" s="20">
        <f t="shared" si="0"/>
        <v>1503.5</v>
      </c>
      <c r="D39" s="23">
        <v>158.5</v>
      </c>
      <c r="E39" s="23">
        <v>5.4489999999999998</v>
      </c>
      <c r="F39" s="19">
        <f t="shared" si="1"/>
        <v>17547.693780000001</v>
      </c>
      <c r="G39" s="19">
        <f t="shared" si="2"/>
        <v>11923.86</v>
      </c>
      <c r="H39" s="19">
        <f t="shared" si="3"/>
        <v>5623.8337800000008</v>
      </c>
      <c r="I39" s="20">
        <f t="shared" si="4"/>
        <v>758.72</v>
      </c>
      <c r="J39" s="20">
        <v>1503.5</v>
      </c>
    </row>
    <row r="40" spans="1:10" ht="15.6" x14ac:dyDescent="0.3">
      <c r="A40" s="15">
        <v>36</v>
      </c>
      <c r="B40" s="77">
        <v>13</v>
      </c>
      <c r="C40" s="20">
        <f t="shared" si="0"/>
        <v>1503.5</v>
      </c>
      <c r="D40" s="23">
        <v>159.6</v>
      </c>
      <c r="E40" s="23">
        <v>5.4489999999999998</v>
      </c>
      <c r="F40" s="19">
        <f t="shared" si="1"/>
        <v>17555.999879999999</v>
      </c>
      <c r="G40" s="19">
        <f t="shared" si="2"/>
        <v>11923.86</v>
      </c>
      <c r="H40" s="19">
        <f t="shared" si="3"/>
        <v>5632.1398799999988</v>
      </c>
      <c r="I40" s="20">
        <f t="shared" si="4"/>
        <v>757.62</v>
      </c>
      <c r="J40" s="20">
        <v>1503.5</v>
      </c>
    </row>
    <row r="41" spans="1:10" ht="15.6" x14ac:dyDescent="0.3">
      <c r="A41" s="15">
        <v>37</v>
      </c>
      <c r="B41" s="77">
        <v>13</v>
      </c>
      <c r="C41" s="20">
        <f t="shared" si="0"/>
        <v>1503.5</v>
      </c>
      <c r="D41" s="23">
        <v>158.4</v>
      </c>
      <c r="E41" s="23">
        <v>5.4489999999999998</v>
      </c>
      <c r="F41" s="19">
        <f t="shared" si="1"/>
        <v>17546.938679999999</v>
      </c>
      <c r="G41" s="19">
        <f t="shared" si="2"/>
        <v>11923.86</v>
      </c>
      <c r="H41" s="19">
        <f t="shared" si="3"/>
        <v>5623.0786799999987</v>
      </c>
      <c r="I41" s="20">
        <f t="shared" si="4"/>
        <v>758.82</v>
      </c>
      <c r="J41" s="20">
        <v>1503.5</v>
      </c>
    </row>
    <row r="42" spans="1:10" ht="15.6" x14ac:dyDescent="0.3">
      <c r="A42" s="15">
        <v>38</v>
      </c>
      <c r="B42" s="77">
        <v>13</v>
      </c>
      <c r="C42" s="20">
        <f t="shared" si="0"/>
        <v>1503.5</v>
      </c>
      <c r="D42" s="23">
        <v>157.19999999999999</v>
      </c>
      <c r="E42" s="23">
        <v>5.4489999999999998</v>
      </c>
      <c r="F42" s="19">
        <f t="shared" si="1"/>
        <v>17537.877480000003</v>
      </c>
      <c r="G42" s="19">
        <f t="shared" si="2"/>
        <v>11923.86</v>
      </c>
      <c r="H42" s="19">
        <f t="shared" si="3"/>
        <v>5614.0174800000023</v>
      </c>
      <c r="I42" s="20">
        <f t="shared" si="4"/>
        <v>760.02</v>
      </c>
      <c r="J42" s="20">
        <v>1503.5</v>
      </c>
    </row>
    <row r="43" spans="1:10" ht="15.6" x14ac:dyDescent="0.3">
      <c r="A43" s="15">
        <v>39</v>
      </c>
      <c r="B43" s="77">
        <v>13</v>
      </c>
      <c r="C43" s="20">
        <f t="shared" si="0"/>
        <v>1365.4</v>
      </c>
      <c r="D43" s="23">
        <v>155.69999999999999</v>
      </c>
      <c r="E43" s="23">
        <v>5.4489999999999998</v>
      </c>
      <c r="F43" s="19">
        <f t="shared" si="1"/>
        <v>16483.757880000001</v>
      </c>
      <c r="G43" s="19">
        <f t="shared" si="2"/>
        <v>11923.86</v>
      </c>
      <c r="H43" s="19">
        <f t="shared" si="3"/>
        <v>4559.8978800000004</v>
      </c>
      <c r="I43" s="20">
        <f t="shared" si="4"/>
        <v>761.52</v>
      </c>
      <c r="J43" s="20">
        <v>1365.4</v>
      </c>
    </row>
    <row r="44" spans="1:10" ht="15.6" x14ac:dyDescent="0.3">
      <c r="A44" s="15">
        <v>40</v>
      </c>
      <c r="B44" s="77">
        <v>13</v>
      </c>
      <c r="C44" s="20">
        <f t="shared" si="0"/>
        <v>1365.4</v>
      </c>
      <c r="D44" s="23">
        <v>154.30000000000001</v>
      </c>
      <c r="E44" s="23">
        <v>5.4489999999999998</v>
      </c>
      <c r="F44" s="19">
        <f t="shared" si="1"/>
        <v>16473.186480000004</v>
      </c>
      <c r="G44" s="19">
        <f t="shared" si="2"/>
        <v>11923.86</v>
      </c>
      <c r="H44" s="19">
        <f t="shared" si="3"/>
        <v>4549.3264800000034</v>
      </c>
      <c r="I44" s="20">
        <f t="shared" si="4"/>
        <v>762.92000000000007</v>
      </c>
      <c r="J44" s="20">
        <v>1365.4</v>
      </c>
    </row>
    <row r="45" spans="1:10" ht="15.6" x14ac:dyDescent="0.3">
      <c r="A45" s="15">
        <v>41</v>
      </c>
      <c r="B45" s="77">
        <v>13</v>
      </c>
      <c r="C45" s="20">
        <f t="shared" si="0"/>
        <v>1365.4</v>
      </c>
      <c r="D45" s="23">
        <v>156.19999999999999</v>
      </c>
      <c r="E45" s="23">
        <v>5.4489999999999998</v>
      </c>
      <c r="F45" s="19">
        <f t="shared" si="1"/>
        <v>16487.533380000001</v>
      </c>
      <c r="G45" s="19">
        <f t="shared" si="2"/>
        <v>11923.86</v>
      </c>
      <c r="H45" s="19">
        <f t="shared" si="3"/>
        <v>4563.6733800000002</v>
      </c>
      <c r="I45" s="20">
        <f t="shared" si="4"/>
        <v>761.02</v>
      </c>
      <c r="J45" s="20">
        <v>1365.4</v>
      </c>
    </row>
    <row r="46" spans="1:10" ht="15.6" x14ac:dyDescent="0.3">
      <c r="A46" s="15">
        <v>42</v>
      </c>
      <c r="B46" s="77">
        <v>13</v>
      </c>
      <c r="C46" s="20">
        <f t="shared" si="0"/>
        <v>1503.5</v>
      </c>
      <c r="D46" s="23">
        <v>158.1</v>
      </c>
      <c r="E46" s="23">
        <v>5.4489999999999998</v>
      </c>
      <c r="F46" s="19">
        <f t="shared" si="1"/>
        <v>17544.67338</v>
      </c>
      <c r="G46" s="19">
        <f t="shared" si="2"/>
        <v>11923.86</v>
      </c>
      <c r="H46" s="19">
        <f t="shared" si="3"/>
        <v>5620.8133799999996</v>
      </c>
      <c r="I46" s="20">
        <f t="shared" si="4"/>
        <v>759.12</v>
      </c>
      <c r="J46" s="20">
        <v>1503.5</v>
      </c>
    </row>
    <row r="47" spans="1:10" ht="15.6" x14ac:dyDescent="0.3">
      <c r="A47" s="15">
        <v>43</v>
      </c>
      <c r="B47" s="77">
        <v>13</v>
      </c>
      <c r="C47" s="20">
        <f t="shared" si="0"/>
        <v>1365.4</v>
      </c>
      <c r="D47" s="23">
        <v>156.69999999999999</v>
      </c>
      <c r="E47" s="23">
        <v>5.4489999999999998</v>
      </c>
      <c r="F47" s="19">
        <f t="shared" si="1"/>
        <v>16491.308880000004</v>
      </c>
      <c r="G47" s="19">
        <f t="shared" si="2"/>
        <v>11923.86</v>
      </c>
      <c r="H47" s="19">
        <f t="shared" si="3"/>
        <v>4567.4488800000036</v>
      </c>
      <c r="I47" s="20">
        <f t="shared" si="4"/>
        <v>760.52</v>
      </c>
      <c r="J47" s="20">
        <v>1365.4</v>
      </c>
    </row>
    <row r="48" spans="1:10" ht="15.6" x14ac:dyDescent="0.3">
      <c r="A48" s="15">
        <v>44</v>
      </c>
      <c r="B48" s="77">
        <v>13</v>
      </c>
      <c r="C48" s="20">
        <f t="shared" si="0"/>
        <v>1357.8</v>
      </c>
      <c r="D48" s="23">
        <v>155.30000000000001</v>
      </c>
      <c r="E48" s="23">
        <v>5.4489999999999998</v>
      </c>
      <c r="F48" s="19">
        <f t="shared" si="1"/>
        <v>16423.349880000002</v>
      </c>
      <c r="G48" s="19">
        <f t="shared" si="2"/>
        <v>11923.86</v>
      </c>
      <c r="H48" s="19">
        <f t="shared" si="3"/>
        <v>4499.489880000001</v>
      </c>
      <c r="I48" s="20">
        <f t="shared" si="4"/>
        <v>761.92000000000007</v>
      </c>
      <c r="J48" s="20">
        <v>1357.8</v>
      </c>
    </row>
    <row r="49" spans="1:11" ht="15.6" x14ac:dyDescent="0.3">
      <c r="A49" s="15">
        <v>45</v>
      </c>
      <c r="B49" s="77">
        <v>13</v>
      </c>
      <c r="C49" s="20">
        <f t="shared" si="0"/>
        <v>1266</v>
      </c>
      <c r="D49" s="23">
        <v>152.4</v>
      </c>
      <c r="E49" s="23">
        <v>5.4489999999999998</v>
      </c>
      <c r="F49" s="19">
        <f t="shared" si="1"/>
        <v>15708.270180000001</v>
      </c>
      <c r="G49" s="19">
        <f t="shared" si="2"/>
        <v>11923.86</v>
      </c>
      <c r="H49" s="19">
        <f t="shared" si="3"/>
        <v>3784.4101800000008</v>
      </c>
      <c r="I49" s="20">
        <f t="shared" si="4"/>
        <v>764.82</v>
      </c>
      <c r="J49" s="20">
        <v>1266</v>
      </c>
    </row>
    <row r="50" spans="1:11" ht="15.6" x14ac:dyDescent="0.3">
      <c r="A50" s="15">
        <v>46</v>
      </c>
      <c r="B50" s="77">
        <v>13</v>
      </c>
      <c r="C50" s="20">
        <f t="shared" si="0"/>
        <v>958</v>
      </c>
      <c r="D50" s="23">
        <v>149.5</v>
      </c>
      <c r="E50" s="23">
        <v>5.4489999999999998</v>
      </c>
      <c r="F50" s="19">
        <f t="shared" si="1"/>
        <v>13360.664280000001</v>
      </c>
      <c r="G50" s="19">
        <f t="shared" si="2"/>
        <v>11923.86</v>
      </c>
      <c r="H50" s="19">
        <f t="shared" si="3"/>
        <v>1436.8042800000003</v>
      </c>
      <c r="I50" s="20">
        <f t="shared" si="4"/>
        <v>767.72</v>
      </c>
      <c r="J50" s="20">
        <v>958</v>
      </c>
    </row>
    <row r="51" spans="1:11" ht="15.6" x14ac:dyDescent="0.3">
      <c r="A51" s="15">
        <v>47</v>
      </c>
      <c r="B51" s="77">
        <v>13</v>
      </c>
      <c r="C51" s="20">
        <f t="shared" si="0"/>
        <v>958</v>
      </c>
      <c r="D51" s="23">
        <v>144.80000000000001</v>
      </c>
      <c r="E51" s="23">
        <v>5.4489999999999998</v>
      </c>
      <c r="F51" s="19">
        <f t="shared" si="1"/>
        <v>13325.174579999999</v>
      </c>
      <c r="G51" s="19">
        <f t="shared" si="2"/>
        <v>11923.86</v>
      </c>
      <c r="H51" s="19">
        <f t="shared" si="3"/>
        <v>1401.3145799999984</v>
      </c>
      <c r="I51" s="20">
        <f t="shared" si="4"/>
        <v>772.42000000000007</v>
      </c>
      <c r="J51" s="20">
        <v>958</v>
      </c>
    </row>
    <row r="52" spans="1:11" ht="15.6" x14ac:dyDescent="0.3">
      <c r="A52" s="15">
        <v>48</v>
      </c>
      <c r="B52" s="77">
        <v>13</v>
      </c>
      <c r="C52" s="20">
        <f t="shared" si="0"/>
        <v>940.1</v>
      </c>
      <c r="D52" s="23">
        <v>140</v>
      </c>
      <c r="E52" s="23">
        <v>5.4489999999999998</v>
      </c>
      <c r="F52" s="19">
        <f t="shared" si="1"/>
        <v>13153.766879999999</v>
      </c>
      <c r="G52" s="19">
        <f t="shared" si="2"/>
        <v>11923.86</v>
      </c>
      <c r="H52" s="19">
        <f t="shared" si="3"/>
        <v>1229.9068799999986</v>
      </c>
      <c r="I52" s="20">
        <f t="shared" si="4"/>
        <v>777.22</v>
      </c>
      <c r="J52" s="20">
        <v>940.1</v>
      </c>
    </row>
    <row r="53" spans="1:11" ht="16.2" thickBot="1" x14ac:dyDescent="0.35">
      <c r="A53" s="25" t="s">
        <v>10</v>
      </c>
      <c r="B53" s="26"/>
      <c r="C53" s="26"/>
      <c r="D53" s="26"/>
      <c r="E53" s="27">
        <f>SUM(E5:E52)</f>
        <v>163.47000000000006</v>
      </c>
      <c r="F53" s="28">
        <f>SUM(F5:F52)</f>
        <v>700385.70180000027</v>
      </c>
      <c r="G53" s="29">
        <f>SUM(G5:G52)</f>
        <v>572345.27999999956</v>
      </c>
      <c r="H53" s="30">
        <f>F53-G53</f>
        <v>128040.42180000071</v>
      </c>
      <c r="I53" s="31"/>
      <c r="J53" s="20"/>
    </row>
    <row r="54" spans="1:11" ht="16.2" thickTop="1" x14ac:dyDescent="0.3">
      <c r="A54" s="33"/>
      <c r="B54" s="34"/>
      <c r="C54" s="34"/>
      <c r="D54" s="34"/>
      <c r="E54" s="35"/>
      <c r="F54" s="36"/>
      <c r="G54" s="37"/>
      <c r="H54" s="38"/>
      <c r="I54" s="39"/>
      <c r="J54" s="40"/>
    </row>
    <row r="55" spans="1:11" ht="15.6" x14ac:dyDescent="0.3">
      <c r="A55" s="89" t="s">
        <v>46</v>
      </c>
      <c r="B55" s="90"/>
      <c r="C55" s="90"/>
      <c r="D55" s="90"/>
      <c r="E55" s="90"/>
      <c r="F55" s="90"/>
      <c r="G55" s="90"/>
      <c r="H55" s="90"/>
    </row>
    <row r="56" spans="1:11" ht="15.6" x14ac:dyDescent="0.3">
      <c r="A56" s="1"/>
      <c r="B56" s="83" t="s">
        <v>163</v>
      </c>
      <c r="C56" s="83"/>
      <c r="D56" s="83"/>
      <c r="E56" s="83"/>
      <c r="F56" s="83"/>
      <c r="G56" s="83"/>
      <c r="H56" s="83"/>
    </row>
    <row r="57" spans="1:11" ht="15.6" x14ac:dyDescent="0.3">
      <c r="A57" s="1"/>
      <c r="B57" s="91" t="s">
        <v>128</v>
      </c>
      <c r="C57" s="91"/>
      <c r="D57" s="1" t="s">
        <v>160</v>
      </c>
      <c r="E57" s="2"/>
      <c r="F57" s="2"/>
      <c r="G57" s="2"/>
      <c r="H57" s="1"/>
    </row>
    <row r="58" spans="1:11" ht="15.6" x14ac:dyDescent="0.3">
      <c r="A58" s="1"/>
      <c r="B58" s="45"/>
      <c r="C58" s="1"/>
      <c r="D58" s="1" t="s">
        <v>161</v>
      </c>
      <c r="E58" s="2"/>
      <c r="F58" s="2"/>
      <c r="G58" s="2"/>
      <c r="H58" s="1"/>
    </row>
    <row r="59" spans="1:11" ht="15.6" x14ac:dyDescent="0.3">
      <c r="B59" s="76" t="s">
        <v>162</v>
      </c>
      <c r="C59" s="76"/>
      <c r="D59" s="76"/>
      <c r="E59" s="2"/>
      <c r="F59" s="2"/>
      <c r="G59" s="2"/>
      <c r="H59" s="1"/>
      <c r="J59" s="46"/>
      <c r="K59" s="46"/>
    </row>
    <row r="60" spans="1:11" ht="15.6" x14ac:dyDescent="0.3">
      <c r="B60" s="89"/>
      <c r="C60" s="89"/>
      <c r="D60" s="89"/>
      <c r="E60" s="89"/>
      <c r="F60" s="89"/>
      <c r="G60" s="89"/>
      <c r="H60" s="89"/>
      <c r="I60" s="89"/>
    </row>
  </sheetData>
  <mergeCells count="4">
    <mergeCell ref="A3:B3"/>
    <mergeCell ref="A55:H55"/>
    <mergeCell ref="B57:C57"/>
    <mergeCell ref="B60:I60"/>
  </mergeCells>
  <conditionalFormatting sqref="F5:F52">
    <cfRule type="expression" priority="2" stopIfTrue="1">
      <formula>-1</formula>
    </cfRule>
  </conditionalFormatting>
  <conditionalFormatting sqref="A53:I54">
    <cfRule type="colorScale" priority="3">
      <colorScale>
        <cfvo type="min"/>
        <cfvo type="percent" val="100"/>
        <color rgb="FFFF7128"/>
        <color rgb="FFFFEF9C"/>
      </colorScale>
    </cfRule>
  </conditionalFormatting>
  <pageMargins left="0.7" right="0.7" top="0.75" bottom="0.75" header="0.3" footer="0.3"/>
  <pageSetup paperSize="9" orientation="portrait"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N60"/>
  <sheetViews>
    <sheetView topLeftCell="A40" workbookViewId="0">
      <selection activeCell="H68" sqref="H68"/>
    </sheetView>
  </sheetViews>
  <sheetFormatPr defaultRowHeight="14.4" x14ac:dyDescent="0.3"/>
  <cols>
    <col min="2" max="2" width="11.88671875" customWidth="1"/>
    <col min="3" max="3" width="12.6640625" customWidth="1"/>
    <col min="4" max="4" width="13.44140625" customWidth="1"/>
    <col min="5" max="5" width="13.33203125" customWidth="1"/>
    <col min="6" max="6" width="15" style="50" customWidth="1"/>
    <col min="7" max="7" width="13.44140625" style="50" customWidth="1"/>
    <col min="8" max="8" width="15" style="50" customWidth="1"/>
    <col min="9" max="9" width="13.5546875" customWidth="1"/>
    <col min="10" max="10" width="12.88671875" customWidth="1"/>
    <col min="258" max="258" width="11.88671875" customWidth="1"/>
    <col min="259" max="259" width="12.6640625" customWidth="1"/>
    <col min="260" max="260" width="13.44140625" customWidth="1"/>
    <col min="261" max="261" width="13.33203125" customWidth="1"/>
    <col min="262" max="262" width="15" customWidth="1"/>
    <col min="263" max="263" width="13.44140625" customWidth="1"/>
    <col min="264" max="264" width="15" customWidth="1"/>
    <col min="265" max="265" width="13.5546875" customWidth="1"/>
    <col min="266" max="266" width="12.88671875" customWidth="1"/>
    <col min="514" max="514" width="11.88671875" customWidth="1"/>
    <col min="515" max="515" width="12.6640625" customWidth="1"/>
    <col min="516" max="516" width="13.44140625" customWidth="1"/>
    <col min="517" max="517" width="13.33203125" customWidth="1"/>
    <col min="518" max="518" width="15" customWidth="1"/>
    <col min="519" max="519" width="13.44140625" customWidth="1"/>
    <col min="520" max="520" width="15" customWidth="1"/>
    <col min="521" max="521" width="13.5546875" customWidth="1"/>
    <col min="522" max="522" width="12.88671875" customWidth="1"/>
    <col min="770" max="770" width="11.88671875" customWidth="1"/>
    <col min="771" max="771" width="12.6640625" customWidth="1"/>
    <col min="772" max="772" width="13.44140625" customWidth="1"/>
    <col min="773" max="773" width="13.33203125" customWidth="1"/>
    <col min="774" max="774" width="15" customWidth="1"/>
    <col min="775" max="775" width="13.44140625" customWidth="1"/>
    <col min="776" max="776" width="15" customWidth="1"/>
    <col min="777" max="777" width="13.5546875" customWidth="1"/>
    <col min="778" max="778" width="12.88671875" customWidth="1"/>
    <col min="1026" max="1026" width="11.88671875" customWidth="1"/>
    <col min="1027" max="1027" width="12.6640625" customWidth="1"/>
    <col min="1028" max="1028" width="13.44140625" customWidth="1"/>
    <col min="1029" max="1029" width="13.33203125" customWidth="1"/>
    <col min="1030" max="1030" width="15" customWidth="1"/>
    <col min="1031" max="1031" width="13.44140625" customWidth="1"/>
    <col min="1032" max="1032" width="15" customWidth="1"/>
    <col min="1033" max="1033" width="13.5546875" customWidth="1"/>
    <col min="1034" max="1034" width="12.88671875" customWidth="1"/>
    <col min="1282" max="1282" width="11.88671875" customWidth="1"/>
    <col min="1283" max="1283" width="12.6640625" customWidth="1"/>
    <col min="1284" max="1284" width="13.44140625" customWidth="1"/>
    <col min="1285" max="1285" width="13.33203125" customWidth="1"/>
    <col min="1286" max="1286" width="15" customWidth="1"/>
    <col min="1287" max="1287" width="13.44140625" customWidth="1"/>
    <col min="1288" max="1288" width="15" customWidth="1"/>
    <col min="1289" max="1289" width="13.5546875" customWidth="1"/>
    <col min="1290" max="1290" width="12.88671875" customWidth="1"/>
    <col min="1538" max="1538" width="11.88671875" customWidth="1"/>
    <col min="1539" max="1539" width="12.6640625" customWidth="1"/>
    <col min="1540" max="1540" width="13.44140625" customWidth="1"/>
    <col min="1541" max="1541" width="13.33203125" customWidth="1"/>
    <col min="1542" max="1542" width="15" customWidth="1"/>
    <col min="1543" max="1543" width="13.44140625" customWidth="1"/>
    <col min="1544" max="1544" width="15" customWidth="1"/>
    <col min="1545" max="1545" width="13.5546875" customWidth="1"/>
    <col min="1546" max="1546" width="12.88671875" customWidth="1"/>
    <col min="1794" max="1794" width="11.88671875" customWidth="1"/>
    <col min="1795" max="1795" width="12.6640625" customWidth="1"/>
    <col min="1796" max="1796" width="13.44140625" customWidth="1"/>
    <col min="1797" max="1797" width="13.33203125" customWidth="1"/>
    <col min="1798" max="1798" width="15" customWidth="1"/>
    <col min="1799" max="1799" width="13.44140625" customWidth="1"/>
    <col min="1800" max="1800" width="15" customWidth="1"/>
    <col min="1801" max="1801" width="13.5546875" customWidth="1"/>
    <col min="1802" max="1802" width="12.88671875" customWidth="1"/>
    <col min="2050" max="2050" width="11.88671875" customWidth="1"/>
    <col min="2051" max="2051" width="12.6640625" customWidth="1"/>
    <col min="2052" max="2052" width="13.44140625" customWidth="1"/>
    <col min="2053" max="2053" width="13.33203125" customWidth="1"/>
    <col min="2054" max="2054" width="15" customWidth="1"/>
    <col min="2055" max="2055" width="13.44140625" customWidth="1"/>
    <col min="2056" max="2056" width="15" customWidth="1"/>
    <col min="2057" max="2057" width="13.5546875" customWidth="1"/>
    <col min="2058" max="2058" width="12.88671875" customWidth="1"/>
    <col min="2306" max="2306" width="11.88671875" customWidth="1"/>
    <col min="2307" max="2307" width="12.6640625" customWidth="1"/>
    <col min="2308" max="2308" width="13.44140625" customWidth="1"/>
    <col min="2309" max="2309" width="13.33203125" customWidth="1"/>
    <col min="2310" max="2310" width="15" customWidth="1"/>
    <col min="2311" max="2311" width="13.44140625" customWidth="1"/>
    <col min="2312" max="2312" width="15" customWidth="1"/>
    <col min="2313" max="2313" width="13.5546875" customWidth="1"/>
    <col min="2314" max="2314" width="12.88671875" customWidth="1"/>
    <col min="2562" max="2562" width="11.88671875" customWidth="1"/>
    <col min="2563" max="2563" width="12.6640625" customWidth="1"/>
    <col min="2564" max="2564" width="13.44140625" customWidth="1"/>
    <col min="2565" max="2565" width="13.33203125" customWidth="1"/>
    <col min="2566" max="2566" width="15" customWidth="1"/>
    <col min="2567" max="2567" width="13.44140625" customWidth="1"/>
    <col min="2568" max="2568" width="15" customWidth="1"/>
    <col min="2569" max="2569" width="13.5546875" customWidth="1"/>
    <col min="2570" max="2570" width="12.88671875" customWidth="1"/>
    <col min="2818" max="2818" width="11.88671875" customWidth="1"/>
    <col min="2819" max="2819" width="12.6640625" customWidth="1"/>
    <col min="2820" max="2820" width="13.44140625" customWidth="1"/>
    <col min="2821" max="2821" width="13.33203125" customWidth="1"/>
    <col min="2822" max="2822" width="15" customWidth="1"/>
    <col min="2823" max="2823" width="13.44140625" customWidth="1"/>
    <col min="2824" max="2824" width="15" customWidth="1"/>
    <col min="2825" max="2825" width="13.5546875" customWidth="1"/>
    <col min="2826" max="2826" width="12.88671875" customWidth="1"/>
    <col min="3074" max="3074" width="11.88671875" customWidth="1"/>
    <col min="3075" max="3075" width="12.6640625" customWidth="1"/>
    <col min="3076" max="3076" width="13.44140625" customWidth="1"/>
    <col min="3077" max="3077" width="13.33203125" customWidth="1"/>
    <col min="3078" max="3078" width="15" customWidth="1"/>
    <col min="3079" max="3079" width="13.44140625" customWidth="1"/>
    <col min="3080" max="3080" width="15" customWidth="1"/>
    <col min="3081" max="3081" width="13.5546875" customWidth="1"/>
    <col min="3082" max="3082" width="12.88671875" customWidth="1"/>
    <col min="3330" max="3330" width="11.88671875" customWidth="1"/>
    <col min="3331" max="3331" width="12.6640625" customWidth="1"/>
    <col min="3332" max="3332" width="13.44140625" customWidth="1"/>
    <col min="3333" max="3333" width="13.33203125" customWidth="1"/>
    <col min="3334" max="3334" width="15" customWidth="1"/>
    <col min="3335" max="3335" width="13.44140625" customWidth="1"/>
    <col min="3336" max="3336" width="15" customWidth="1"/>
    <col min="3337" max="3337" width="13.5546875" customWidth="1"/>
    <col min="3338" max="3338" width="12.88671875" customWidth="1"/>
    <col min="3586" max="3586" width="11.88671875" customWidth="1"/>
    <col min="3587" max="3587" width="12.6640625" customWidth="1"/>
    <col min="3588" max="3588" width="13.44140625" customWidth="1"/>
    <col min="3589" max="3589" width="13.33203125" customWidth="1"/>
    <col min="3590" max="3590" width="15" customWidth="1"/>
    <col min="3591" max="3591" width="13.44140625" customWidth="1"/>
    <col min="3592" max="3592" width="15" customWidth="1"/>
    <col min="3593" max="3593" width="13.5546875" customWidth="1"/>
    <col min="3594" max="3594" width="12.88671875" customWidth="1"/>
    <col min="3842" max="3842" width="11.88671875" customWidth="1"/>
    <col min="3843" max="3843" width="12.6640625" customWidth="1"/>
    <col min="3844" max="3844" width="13.44140625" customWidth="1"/>
    <col min="3845" max="3845" width="13.33203125" customWidth="1"/>
    <col min="3846" max="3846" width="15" customWidth="1"/>
    <col min="3847" max="3847" width="13.44140625" customWidth="1"/>
    <col min="3848" max="3848" width="15" customWidth="1"/>
    <col min="3849" max="3849" width="13.5546875" customWidth="1"/>
    <col min="3850" max="3850" width="12.88671875" customWidth="1"/>
    <col min="4098" max="4098" width="11.88671875" customWidth="1"/>
    <col min="4099" max="4099" width="12.6640625" customWidth="1"/>
    <col min="4100" max="4100" width="13.44140625" customWidth="1"/>
    <col min="4101" max="4101" width="13.33203125" customWidth="1"/>
    <col min="4102" max="4102" width="15" customWidth="1"/>
    <col min="4103" max="4103" width="13.44140625" customWidth="1"/>
    <col min="4104" max="4104" width="15" customWidth="1"/>
    <col min="4105" max="4105" width="13.5546875" customWidth="1"/>
    <col min="4106" max="4106" width="12.88671875" customWidth="1"/>
    <col min="4354" max="4354" width="11.88671875" customWidth="1"/>
    <col min="4355" max="4355" width="12.6640625" customWidth="1"/>
    <col min="4356" max="4356" width="13.44140625" customWidth="1"/>
    <col min="4357" max="4357" width="13.33203125" customWidth="1"/>
    <col min="4358" max="4358" width="15" customWidth="1"/>
    <col min="4359" max="4359" width="13.44140625" customWidth="1"/>
    <col min="4360" max="4360" width="15" customWidth="1"/>
    <col min="4361" max="4361" width="13.5546875" customWidth="1"/>
    <col min="4362" max="4362" width="12.88671875" customWidth="1"/>
    <col min="4610" max="4610" width="11.88671875" customWidth="1"/>
    <col min="4611" max="4611" width="12.6640625" customWidth="1"/>
    <col min="4612" max="4612" width="13.44140625" customWidth="1"/>
    <col min="4613" max="4613" width="13.33203125" customWidth="1"/>
    <col min="4614" max="4614" width="15" customWidth="1"/>
    <col min="4615" max="4615" width="13.44140625" customWidth="1"/>
    <col min="4616" max="4616" width="15" customWidth="1"/>
    <col min="4617" max="4617" width="13.5546875" customWidth="1"/>
    <col min="4618" max="4618" width="12.88671875" customWidth="1"/>
    <col min="4866" max="4866" width="11.88671875" customWidth="1"/>
    <col min="4867" max="4867" width="12.6640625" customWidth="1"/>
    <col min="4868" max="4868" width="13.44140625" customWidth="1"/>
    <col min="4869" max="4869" width="13.33203125" customWidth="1"/>
    <col min="4870" max="4870" width="15" customWidth="1"/>
    <col min="4871" max="4871" width="13.44140625" customWidth="1"/>
    <col min="4872" max="4872" width="15" customWidth="1"/>
    <col min="4873" max="4873" width="13.5546875" customWidth="1"/>
    <col min="4874" max="4874" width="12.88671875" customWidth="1"/>
    <col min="5122" max="5122" width="11.88671875" customWidth="1"/>
    <col min="5123" max="5123" width="12.6640625" customWidth="1"/>
    <col min="5124" max="5124" width="13.44140625" customWidth="1"/>
    <col min="5125" max="5125" width="13.33203125" customWidth="1"/>
    <col min="5126" max="5126" width="15" customWidth="1"/>
    <col min="5127" max="5127" width="13.44140625" customWidth="1"/>
    <col min="5128" max="5128" width="15" customWidth="1"/>
    <col min="5129" max="5129" width="13.5546875" customWidth="1"/>
    <col min="5130" max="5130" width="12.88671875" customWidth="1"/>
    <col min="5378" max="5378" width="11.88671875" customWidth="1"/>
    <col min="5379" max="5379" width="12.6640625" customWidth="1"/>
    <col min="5380" max="5380" width="13.44140625" customWidth="1"/>
    <col min="5381" max="5381" width="13.33203125" customWidth="1"/>
    <col min="5382" max="5382" width="15" customWidth="1"/>
    <col min="5383" max="5383" width="13.44140625" customWidth="1"/>
    <col min="5384" max="5384" width="15" customWidth="1"/>
    <col min="5385" max="5385" width="13.5546875" customWidth="1"/>
    <col min="5386" max="5386" width="12.88671875" customWidth="1"/>
    <col min="5634" max="5634" width="11.88671875" customWidth="1"/>
    <col min="5635" max="5635" width="12.6640625" customWidth="1"/>
    <col min="5636" max="5636" width="13.44140625" customWidth="1"/>
    <col min="5637" max="5637" width="13.33203125" customWidth="1"/>
    <col min="5638" max="5638" width="15" customWidth="1"/>
    <col min="5639" max="5639" width="13.44140625" customWidth="1"/>
    <col min="5640" max="5640" width="15" customWidth="1"/>
    <col min="5641" max="5641" width="13.5546875" customWidth="1"/>
    <col min="5642" max="5642" width="12.88671875" customWidth="1"/>
    <col min="5890" max="5890" width="11.88671875" customWidth="1"/>
    <col min="5891" max="5891" width="12.6640625" customWidth="1"/>
    <col min="5892" max="5892" width="13.44140625" customWidth="1"/>
    <col min="5893" max="5893" width="13.33203125" customWidth="1"/>
    <col min="5894" max="5894" width="15" customWidth="1"/>
    <col min="5895" max="5895" width="13.44140625" customWidth="1"/>
    <col min="5896" max="5896" width="15" customWidth="1"/>
    <col min="5897" max="5897" width="13.5546875" customWidth="1"/>
    <col min="5898" max="5898" width="12.88671875" customWidth="1"/>
    <col min="6146" max="6146" width="11.88671875" customWidth="1"/>
    <col min="6147" max="6147" width="12.6640625" customWidth="1"/>
    <col min="6148" max="6148" width="13.44140625" customWidth="1"/>
    <col min="6149" max="6149" width="13.33203125" customWidth="1"/>
    <col min="6150" max="6150" width="15" customWidth="1"/>
    <col min="6151" max="6151" width="13.44140625" customWidth="1"/>
    <col min="6152" max="6152" width="15" customWidth="1"/>
    <col min="6153" max="6153" width="13.5546875" customWidth="1"/>
    <col min="6154" max="6154" width="12.88671875" customWidth="1"/>
    <col min="6402" max="6402" width="11.88671875" customWidth="1"/>
    <col min="6403" max="6403" width="12.6640625" customWidth="1"/>
    <col min="6404" max="6404" width="13.44140625" customWidth="1"/>
    <col min="6405" max="6405" width="13.33203125" customWidth="1"/>
    <col min="6406" max="6406" width="15" customWidth="1"/>
    <col min="6407" max="6407" width="13.44140625" customWidth="1"/>
    <col min="6408" max="6408" width="15" customWidth="1"/>
    <col min="6409" max="6409" width="13.5546875" customWidth="1"/>
    <col min="6410" max="6410" width="12.88671875" customWidth="1"/>
    <col min="6658" max="6658" width="11.88671875" customWidth="1"/>
    <col min="6659" max="6659" width="12.6640625" customWidth="1"/>
    <col min="6660" max="6660" width="13.44140625" customWidth="1"/>
    <col min="6661" max="6661" width="13.33203125" customWidth="1"/>
    <col min="6662" max="6662" width="15" customWidth="1"/>
    <col min="6663" max="6663" width="13.44140625" customWidth="1"/>
    <col min="6664" max="6664" width="15" customWidth="1"/>
    <col min="6665" max="6665" width="13.5546875" customWidth="1"/>
    <col min="6666" max="6666" width="12.88671875" customWidth="1"/>
    <col min="6914" max="6914" width="11.88671875" customWidth="1"/>
    <col min="6915" max="6915" width="12.6640625" customWidth="1"/>
    <col min="6916" max="6916" width="13.44140625" customWidth="1"/>
    <col min="6917" max="6917" width="13.33203125" customWidth="1"/>
    <col min="6918" max="6918" width="15" customWidth="1"/>
    <col min="6919" max="6919" width="13.44140625" customWidth="1"/>
    <col min="6920" max="6920" width="15" customWidth="1"/>
    <col min="6921" max="6921" width="13.5546875" customWidth="1"/>
    <col min="6922" max="6922" width="12.88671875" customWidth="1"/>
    <col min="7170" max="7170" width="11.88671875" customWidth="1"/>
    <col min="7171" max="7171" width="12.6640625" customWidth="1"/>
    <col min="7172" max="7172" width="13.44140625" customWidth="1"/>
    <col min="7173" max="7173" width="13.33203125" customWidth="1"/>
    <col min="7174" max="7174" width="15" customWidth="1"/>
    <col min="7175" max="7175" width="13.44140625" customWidth="1"/>
    <col min="7176" max="7176" width="15" customWidth="1"/>
    <col min="7177" max="7177" width="13.5546875" customWidth="1"/>
    <col min="7178" max="7178" width="12.88671875" customWidth="1"/>
    <col min="7426" max="7426" width="11.88671875" customWidth="1"/>
    <col min="7427" max="7427" width="12.6640625" customWidth="1"/>
    <col min="7428" max="7428" width="13.44140625" customWidth="1"/>
    <col min="7429" max="7429" width="13.33203125" customWidth="1"/>
    <col min="7430" max="7430" width="15" customWidth="1"/>
    <col min="7431" max="7431" width="13.44140625" customWidth="1"/>
    <col min="7432" max="7432" width="15" customWidth="1"/>
    <col min="7433" max="7433" width="13.5546875" customWidth="1"/>
    <col min="7434" max="7434" width="12.88671875" customWidth="1"/>
    <col min="7682" max="7682" width="11.88671875" customWidth="1"/>
    <col min="7683" max="7683" width="12.6640625" customWidth="1"/>
    <col min="7684" max="7684" width="13.44140625" customWidth="1"/>
    <col min="7685" max="7685" width="13.33203125" customWidth="1"/>
    <col min="7686" max="7686" width="15" customWidth="1"/>
    <col min="7687" max="7687" width="13.44140625" customWidth="1"/>
    <col min="7688" max="7688" width="15" customWidth="1"/>
    <col min="7689" max="7689" width="13.5546875" customWidth="1"/>
    <col min="7690" max="7690" width="12.88671875" customWidth="1"/>
    <col min="7938" max="7938" width="11.88671875" customWidth="1"/>
    <col min="7939" max="7939" width="12.6640625" customWidth="1"/>
    <col min="7940" max="7940" width="13.44140625" customWidth="1"/>
    <col min="7941" max="7941" width="13.33203125" customWidth="1"/>
    <col min="7942" max="7942" width="15" customWidth="1"/>
    <col min="7943" max="7943" width="13.44140625" customWidth="1"/>
    <col min="7944" max="7944" width="15" customWidth="1"/>
    <col min="7945" max="7945" width="13.5546875" customWidth="1"/>
    <col min="7946" max="7946" width="12.88671875" customWidth="1"/>
    <col min="8194" max="8194" width="11.88671875" customWidth="1"/>
    <col min="8195" max="8195" width="12.6640625" customWidth="1"/>
    <col min="8196" max="8196" width="13.44140625" customWidth="1"/>
    <col min="8197" max="8197" width="13.33203125" customWidth="1"/>
    <col min="8198" max="8198" width="15" customWidth="1"/>
    <col min="8199" max="8199" width="13.44140625" customWidth="1"/>
    <col min="8200" max="8200" width="15" customWidth="1"/>
    <col min="8201" max="8201" width="13.5546875" customWidth="1"/>
    <col min="8202" max="8202" width="12.88671875" customWidth="1"/>
    <col min="8450" max="8450" width="11.88671875" customWidth="1"/>
    <col min="8451" max="8451" width="12.6640625" customWidth="1"/>
    <col min="8452" max="8452" width="13.44140625" customWidth="1"/>
    <col min="8453" max="8453" width="13.33203125" customWidth="1"/>
    <col min="8454" max="8454" width="15" customWidth="1"/>
    <col min="8455" max="8455" width="13.44140625" customWidth="1"/>
    <col min="8456" max="8456" width="15" customWidth="1"/>
    <col min="8457" max="8457" width="13.5546875" customWidth="1"/>
    <col min="8458" max="8458" width="12.88671875" customWidth="1"/>
    <col min="8706" max="8706" width="11.88671875" customWidth="1"/>
    <col min="8707" max="8707" width="12.6640625" customWidth="1"/>
    <col min="8708" max="8708" width="13.44140625" customWidth="1"/>
    <col min="8709" max="8709" width="13.33203125" customWidth="1"/>
    <col min="8710" max="8710" width="15" customWidth="1"/>
    <col min="8711" max="8711" width="13.44140625" customWidth="1"/>
    <col min="8712" max="8712" width="15" customWidth="1"/>
    <col min="8713" max="8713" width="13.5546875" customWidth="1"/>
    <col min="8714" max="8714" width="12.88671875" customWidth="1"/>
    <col min="8962" max="8962" width="11.88671875" customWidth="1"/>
    <col min="8963" max="8963" width="12.6640625" customWidth="1"/>
    <col min="8964" max="8964" width="13.44140625" customWidth="1"/>
    <col min="8965" max="8965" width="13.33203125" customWidth="1"/>
    <col min="8966" max="8966" width="15" customWidth="1"/>
    <col min="8967" max="8967" width="13.44140625" customWidth="1"/>
    <col min="8968" max="8968" width="15" customWidth="1"/>
    <col min="8969" max="8969" width="13.5546875" customWidth="1"/>
    <col min="8970" max="8970" width="12.88671875" customWidth="1"/>
    <col min="9218" max="9218" width="11.88671875" customWidth="1"/>
    <col min="9219" max="9219" width="12.6640625" customWidth="1"/>
    <col min="9220" max="9220" width="13.44140625" customWidth="1"/>
    <col min="9221" max="9221" width="13.33203125" customWidth="1"/>
    <col min="9222" max="9222" width="15" customWidth="1"/>
    <col min="9223" max="9223" width="13.44140625" customWidth="1"/>
    <col min="9224" max="9224" width="15" customWidth="1"/>
    <col min="9225" max="9225" width="13.5546875" customWidth="1"/>
    <col min="9226" max="9226" width="12.88671875" customWidth="1"/>
    <col min="9474" max="9474" width="11.88671875" customWidth="1"/>
    <col min="9475" max="9475" width="12.6640625" customWidth="1"/>
    <col min="9476" max="9476" width="13.44140625" customWidth="1"/>
    <col min="9477" max="9477" width="13.33203125" customWidth="1"/>
    <col min="9478" max="9478" width="15" customWidth="1"/>
    <col min="9479" max="9479" width="13.44140625" customWidth="1"/>
    <col min="9480" max="9480" width="15" customWidth="1"/>
    <col min="9481" max="9481" width="13.5546875" customWidth="1"/>
    <col min="9482" max="9482" width="12.88671875" customWidth="1"/>
    <col min="9730" max="9730" width="11.88671875" customWidth="1"/>
    <col min="9731" max="9731" width="12.6640625" customWidth="1"/>
    <col min="9732" max="9732" width="13.44140625" customWidth="1"/>
    <col min="9733" max="9733" width="13.33203125" customWidth="1"/>
    <col min="9734" max="9734" width="15" customWidth="1"/>
    <col min="9735" max="9735" width="13.44140625" customWidth="1"/>
    <col min="9736" max="9736" width="15" customWidth="1"/>
    <col min="9737" max="9737" width="13.5546875" customWidth="1"/>
    <col min="9738" max="9738" width="12.88671875" customWidth="1"/>
    <col min="9986" max="9986" width="11.88671875" customWidth="1"/>
    <col min="9987" max="9987" width="12.6640625" customWidth="1"/>
    <col min="9988" max="9988" width="13.44140625" customWidth="1"/>
    <col min="9989" max="9989" width="13.33203125" customWidth="1"/>
    <col min="9990" max="9990" width="15" customWidth="1"/>
    <col min="9991" max="9991" width="13.44140625" customWidth="1"/>
    <col min="9992" max="9992" width="15" customWidth="1"/>
    <col min="9993" max="9993" width="13.5546875" customWidth="1"/>
    <col min="9994" max="9994" width="12.88671875" customWidth="1"/>
    <col min="10242" max="10242" width="11.88671875" customWidth="1"/>
    <col min="10243" max="10243" width="12.6640625" customWidth="1"/>
    <col min="10244" max="10244" width="13.44140625" customWidth="1"/>
    <col min="10245" max="10245" width="13.33203125" customWidth="1"/>
    <col min="10246" max="10246" width="15" customWidth="1"/>
    <col min="10247" max="10247" width="13.44140625" customWidth="1"/>
    <col min="10248" max="10248" width="15" customWidth="1"/>
    <col min="10249" max="10249" width="13.5546875" customWidth="1"/>
    <col min="10250" max="10250" width="12.88671875" customWidth="1"/>
    <col min="10498" max="10498" width="11.88671875" customWidth="1"/>
    <col min="10499" max="10499" width="12.6640625" customWidth="1"/>
    <col min="10500" max="10500" width="13.44140625" customWidth="1"/>
    <col min="10501" max="10501" width="13.33203125" customWidth="1"/>
    <col min="10502" max="10502" width="15" customWidth="1"/>
    <col min="10503" max="10503" width="13.44140625" customWidth="1"/>
    <col min="10504" max="10504" width="15" customWidth="1"/>
    <col min="10505" max="10505" width="13.5546875" customWidth="1"/>
    <col min="10506" max="10506" width="12.88671875" customWidth="1"/>
    <col min="10754" max="10754" width="11.88671875" customWidth="1"/>
    <col min="10755" max="10755" width="12.6640625" customWidth="1"/>
    <col min="10756" max="10756" width="13.44140625" customWidth="1"/>
    <col min="10757" max="10757" width="13.33203125" customWidth="1"/>
    <col min="10758" max="10758" width="15" customWidth="1"/>
    <col min="10759" max="10759" width="13.44140625" customWidth="1"/>
    <col min="10760" max="10760" width="15" customWidth="1"/>
    <col min="10761" max="10761" width="13.5546875" customWidth="1"/>
    <col min="10762" max="10762" width="12.88671875" customWidth="1"/>
    <col min="11010" max="11010" width="11.88671875" customWidth="1"/>
    <col min="11011" max="11011" width="12.6640625" customWidth="1"/>
    <col min="11012" max="11012" width="13.44140625" customWidth="1"/>
    <col min="11013" max="11013" width="13.33203125" customWidth="1"/>
    <col min="11014" max="11014" width="15" customWidth="1"/>
    <col min="11015" max="11015" width="13.44140625" customWidth="1"/>
    <col min="11016" max="11016" width="15" customWidth="1"/>
    <col min="11017" max="11017" width="13.5546875" customWidth="1"/>
    <col min="11018" max="11018" width="12.88671875" customWidth="1"/>
    <col min="11266" max="11266" width="11.88671875" customWidth="1"/>
    <col min="11267" max="11267" width="12.6640625" customWidth="1"/>
    <col min="11268" max="11268" width="13.44140625" customWidth="1"/>
    <col min="11269" max="11269" width="13.33203125" customWidth="1"/>
    <col min="11270" max="11270" width="15" customWidth="1"/>
    <col min="11271" max="11271" width="13.44140625" customWidth="1"/>
    <col min="11272" max="11272" width="15" customWidth="1"/>
    <col min="11273" max="11273" width="13.5546875" customWidth="1"/>
    <col min="11274" max="11274" width="12.88671875" customWidth="1"/>
    <col min="11522" max="11522" width="11.88671875" customWidth="1"/>
    <col min="11523" max="11523" width="12.6640625" customWidth="1"/>
    <col min="11524" max="11524" width="13.44140625" customWidth="1"/>
    <col min="11525" max="11525" width="13.33203125" customWidth="1"/>
    <col min="11526" max="11526" width="15" customWidth="1"/>
    <col min="11527" max="11527" width="13.44140625" customWidth="1"/>
    <col min="11528" max="11528" width="15" customWidth="1"/>
    <col min="11529" max="11529" width="13.5546875" customWidth="1"/>
    <col min="11530" max="11530" width="12.88671875" customWidth="1"/>
    <col min="11778" max="11778" width="11.88671875" customWidth="1"/>
    <col min="11779" max="11779" width="12.6640625" customWidth="1"/>
    <col min="11780" max="11780" width="13.44140625" customWidth="1"/>
    <col min="11781" max="11781" width="13.33203125" customWidth="1"/>
    <col min="11782" max="11782" width="15" customWidth="1"/>
    <col min="11783" max="11783" width="13.44140625" customWidth="1"/>
    <col min="11784" max="11784" width="15" customWidth="1"/>
    <col min="11785" max="11785" width="13.5546875" customWidth="1"/>
    <col min="11786" max="11786" width="12.88671875" customWidth="1"/>
    <col min="12034" max="12034" width="11.88671875" customWidth="1"/>
    <col min="12035" max="12035" width="12.6640625" customWidth="1"/>
    <col min="12036" max="12036" width="13.44140625" customWidth="1"/>
    <col min="12037" max="12037" width="13.33203125" customWidth="1"/>
    <col min="12038" max="12038" width="15" customWidth="1"/>
    <col min="12039" max="12039" width="13.44140625" customWidth="1"/>
    <col min="12040" max="12040" width="15" customWidth="1"/>
    <col min="12041" max="12041" width="13.5546875" customWidth="1"/>
    <col min="12042" max="12042" width="12.88671875" customWidth="1"/>
    <col min="12290" max="12290" width="11.88671875" customWidth="1"/>
    <col min="12291" max="12291" width="12.6640625" customWidth="1"/>
    <col min="12292" max="12292" width="13.44140625" customWidth="1"/>
    <col min="12293" max="12293" width="13.33203125" customWidth="1"/>
    <col min="12294" max="12294" width="15" customWidth="1"/>
    <col min="12295" max="12295" width="13.44140625" customWidth="1"/>
    <col min="12296" max="12296" width="15" customWidth="1"/>
    <col min="12297" max="12297" width="13.5546875" customWidth="1"/>
    <col min="12298" max="12298" width="12.88671875" customWidth="1"/>
    <col min="12546" max="12546" width="11.88671875" customWidth="1"/>
    <col min="12547" max="12547" width="12.6640625" customWidth="1"/>
    <col min="12548" max="12548" width="13.44140625" customWidth="1"/>
    <col min="12549" max="12549" width="13.33203125" customWidth="1"/>
    <col min="12550" max="12550" width="15" customWidth="1"/>
    <col min="12551" max="12551" width="13.44140625" customWidth="1"/>
    <col min="12552" max="12552" width="15" customWidth="1"/>
    <col min="12553" max="12553" width="13.5546875" customWidth="1"/>
    <col min="12554" max="12554" width="12.88671875" customWidth="1"/>
    <col min="12802" max="12802" width="11.88671875" customWidth="1"/>
    <col min="12803" max="12803" width="12.6640625" customWidth="1"/>
    <col min="12804" max="12804" width="13.44140625" customWidth="1"/>
    <col min="12805" max="12805" width="13.33203125" customWidth="1"/>
    <col min="12806" max="12806" width="15" customWidth="1"/>
    <col min="12807" max="12807" width="13.44140625" customWidth="1"/>
    <col min="12808" max="12808" width="15" customWidth="1"/>
    <col min="12809" max="12809" width="13.5546875" customWidth="1"/>
    <col min="12810" max="12810" width="12.88671875" customWidth="1"/>
    <col min="13058" max="13058" width="11.88671875" customWidth="1"/>
    <col min="13059" max="13059" width="12.6640625" customWidth="1"/>
    <col min="13060" max="13060" width="13.44140625" customWidth="1"/>
    <col min="13061" max="13061" width="13.33203125" customWidth="1"/>
    <col min="13062" max="13062" width="15" customWidth="1"/>
    <col min="13063" max="13063" width="13.44140625" customWidth="1"/>
    <col min="13064" max="13064" width="15" customWidth="1"/>
    <col min="13065" max="13065" width="13.5546875" customWidth="1"/>
    <col min="13066" max="13066" width="12.88671875" customWidth="1"/>
    <col min="13314" max="13314" width="11.88671875" customWidth="1"/>
    <col min="13315" max="13315" width="12.6640625" customWidth="1"/>
    <col min="13316" max="13316" width="13.44140625" customWidth="1"/>
    <col min="13317" max="13317" width="13.33203125" customWidth="1"/>
    <col min="13318" max="13318" width="15" customWidth="1"/>
    <col min="13319" max="13319" width="13.44140625" customWidth="1"/>
    <col min="13320" max="13320" width="15" customWidth="1"/>
    <col min="13321" max="13321" width="13.5546875" customWidth="1"/>
    <col min="13322" max="13322" width="12.88671875" customWidth="1"/>
    <col min="13570" max="13570" width="11.88671875" customWidth="1"/>
    <col min="13571" max="13571" width="12.6640625" customWidth="1"/>
    <col min="13572" max="13572" width="13.44140625" customWidth="1"/>
    <col min="13573" max="13573" width="13.33203125" customWidth="1"/>
    <col min="13574" max="13574" width="15" customWidth="1"/>
    <col min="13575" max="13575" width="13.44140625" customWidth="1"/>
    <col min="13576" max="13576" width="15" customWidth="1"/>
    <col min="13577" max="13577" width="13.5546875" customWidth="1"/>
    <col min="13578" max="13578" width="12.88671875" customWidth="1"/>
    <col min="13826" max="13826" width="11.88671875" customWidth="1"/>
    <col min="13827" max="13827" width="12.6640625" customWidth="1"/>
    <col min="13828" max="13828" width="13.44140625" customWidth="1"/>
    <col min="13829" max="13829" width="13.33203125" customWidth="1"/>
    <col min="13830" max="13830" width="15" customWidth="1"/>
    <col min="13831" max="13831" width="13.44140625" customWidth="1"/>
    <col min="13832" max="13832" width="15" customWidth="1"/>
    <col min="13833" max="13833" width="13.5546875" customWidth="1"/>
    <col min="13834" max="13834" width="12.88671875" customWidth="1"/>
    <col min="14082" max="14082" width="11.88671875" customWidth="1"/>
    <col min="14083" max="14083" width="12.6640625" customWidth="1"/>
    <col min="14084" max="14084" width="13.44140625" customWidth="1"/>
    <col min="14085" max="14085" width="13.33203125" customWidth="1"/>
    <col min="14086" max="14086" width="15" customWidth="1"/>
    <col min="14087" max="14087" width="13.44140625" customWidth="1"/>
    <col min="14088" max="14088" width="15" customWidth="1"/>
    <col min="14089" max="14089" width="13.5546875" customWidth="1"/>
    <col min="14090" max="14090" width="12.88671875" customWidth="1"/>
    <col min="14338" max="14338" width="11.88671875" customWidth="1"/>
    <col min="14339" max="14339" width="12.6640625" customWidth="1"/>
    <col min="14340" max="14340" width="13.44140625" customWidth="1"/>
    <col min="14341" max="14341" width="13.33203125" customWidth="1"/>
    <col min="14342" max="14342" width="15" customWidth="1"/>
    <col min="14343" max="14343" width="13.44140625" customWidth="1"/>
    <col min="14344" max="14344" width="15" customWidth="1"/>
    <col min="14345" max="14345" width="13.5546875" customWidth="1"/>
    <col min="14346" max="14346" width="12.88671875" customWidth="1"/>
    <col min="14594" max="14594" width="11.88671875" customWidth="1"/>
    <col min="14595" max="14595" width="12.6640625" customWidth="1"/>
    <col min="14596" max="14596" width="13.44140625" customWidth="1"/>
    <col min="14597" max="14597" width="13.33203125" customWidth="1"/>
    <col min="14598" max="14598" width="15" customWidth="1"/>
    <col min="14599" max="14599" width="13.44140625" customWidth="1"/>
    <col min="14600" max="14600" width="15" customWidth="1"/>
    <col min="14601" max="14601" width="13.5546875" customWidth="1"/>
    <col min="14602" max="14602" width="12.88671875" customWidth="1"/>
    <col min="14850" max="14850" width="11.88671875" customWidth="1"/>
    <col min="14851" max="14851" width="12.6640625" customWidth="1"/>
    <col min="14852" max="14852" width="13.44140625" customWidth="1"/>
    <col min="14853" max="14853" width="13.33203125" customWidth="1"/>
    <col min="14854" max="14854" width="15" customWidth="1"/>
    <col min="14855" max="14855" width="13.44140625" customWidth="1"/>
    <col min="14856" max="14856" width="15" customWidth="1"/>
    <col min="14857" max="14857" width="13.5546875" customWidth="1"/>
    <col min="14858" max="14858" width="12.88671875" customWidth="1"/>
    <col min="15106" max="15106" width="11.88671875" customWidth="1"/>
    <col min="15107" max="15107" width="12.6640625" customWidth="1"/>
    <col min="15108" max="15108" width="13.44140625" customWidth="1"/>
    <col min="15109" max="15109" width="13.33203125" customWidth="1"/>
    <col min="15110" max="15110" width="15" customWidth="1"/>
    <col min="15111" max="15111" width="13.44140625" customWidth="1"/>
    <col min="15112" max="15112" width="15" customWidth="1"/>
    <col min="15113" max="15113" width="13.5546875" customWidth="1"/>
    <col min="15114" max="15114" width="12.88671875" customWidth="1"/>
    <col min="15362" max="15362" width="11.88671875" customWidth="1"/>
    <col min="15363" max="15363" width="12.6640625" customWidth="1"/>
    <col min="15364" max="15364" width="13.44140625" customWidth="1"/>
    <col min="15365" max="15365" width="13.33203125" customWidth="1"/>
    <col min="15366" max="15366" width="15" customWidth="1"/>
    <col min="15367" max="15367" width="13.44140625" customWidth="1"/>
    <col min="15368" max="15368" width="15" customWidth="1"/>
    <col min="15369" max="15369" width="13.5546875" customWidth="1"/>
    <col min="15370" max="15370" width="12.88671875" customWidth="1"/>
    <col min="15618" max="15618" width="11.88671875" customWidth="1"/>
    <col min="15619" max="15619" width="12.6640625" customWidth="1"/>
    <col min="15620" max="15620" width="13.44140625" customWidth="1"/>
    <col min="15621" max="15621" width="13.33203125" customWidth="1"/>
    <col min="15622" max="15622" width="15" customWidth="1"/>
    <col min="15623" max="15623" width="13.44140625" customWidth="1"/>
    <col min="15624" max="15624" width="15" customWidth="1"/>
    <col min="15625" max="15625" width="13.5546875" customWidth="1"/>
    <col min="15626" max="15626" width="12.88671875" customWidth="1"/>
    <col min="15874" max="15874" width="11.88671875" customWidth="1"/>
    <col min="15875" max="15875" width="12.6640625" customWidth="1"/>
    <col min="15876" max="15876" width="13.44140625" customWidth="1"/>
    <col min="15877" max="15877" width="13.33203125" customWidth="1"/>
    <col min="15878" max="15878" width="15" customWidth="1"/>
    <col min="15879" max="15879" width="13.44140625" customWidth="1"/>
    <col min="15880" max="15880" width="15" customWidth="1"/>
    <col min="15881" max="15881" width="13.5546875" customWidth="1"/>
    <col min="15882" max="15882" width="12.88671875" customWidth="1"/>
    <col min="16130" max="16130" width="11.88671875" customWidth="1"/>
    <col min="16131" max="16131" width="12.6640625" customWidth="1"/>
    <col min="16132" max="16132" width="13.44140625" customWidth="1"/>
    <col min="16133" max="16133" width="13.33203125" customWidth="1"/>
    <col min="16134" max="16134" width="15" customWidth="1"/>
    <col min="16135" max="16135" width="13.44140625" customWidth="1"/>
    <col min="16136" max="16136" width="15" customWidth="1"/>
    <col min="16137" max="16137" width="13.5546875" customWidth="1"/>
    <col min="16138" max="16138" width="12.88671875" customWidth="1"/>
  </cols>
  <sheetData>
    <row r="1" spans="1:14" ht="15.6" x14ac:dyDescent="0.3">
      <c r="A1" s="1"/>
      <c r="B1" s="2"/>
      <c r="C1" s="1"/>
      <c r="D1" s="1"/>
      <c r="E1" s="1"/>
      <c r="F1" s="2"/>
      <c r="G1" s="2"/>
      <c r="H1" s="2"/>
      <c r="I1" s="1"/>
    </row>
    <row r="2" spans="1:14" ht="15.6" x14ac:dyDescent="0.3">
      <c r="A2" s="1" t="s">
        <v>0</v>
      </c>
      <c r="B2" s="3">
        <v>917.22</v>
      </c>
      <c r="C2" s="1"/>
      <c r="D2" s="1"/>
      <c r="E2" s="1"/>
      <c r="F2" s="2"/>
      <c r="G2" s="2"/>
      <c r="H2" s="2"/>
      <c r="I2" s="1"/>
    </row>
    <row r="3" spans="1:14" ht="16.2" thickBot="1" x14ac:dyDescent="0.35">
      <c r="A3" s="88" t="s">
        <v>164</v>
      </c>
      <c r="B3" s="88"/>
      <c r="C3" s="4"/>
      <c r="D3" s="4"/>
      <c r="E3" s="4"/>
      <c r="F3" s="5"/>
      <c r="G3" s="5"/>
      <c r="H3" s="2"/>
      <c r="I3" s="1"/>
    </row>
    <row r="4" spans="1:14" ht="78.599999999999994" thickTop="1" x14ac:dyDescent="0.3">
      <c r="A4" s="6" t="s">
        <v>1</v>
      </c>
      <c r="B4" s="7" t="s">
        <v>2</v>
      </c>
      <c r="C4" s="8" t="s">
        <v>3</v>
      </c>
      <c r="D4" s="9" t="s">
        <v>4</v>
      </c>
      <c r="E4" s="9" t="s">
        <v>5</v>
      </c>
      <c r="F4" s="10" t="s">
        <v>6</v>
      </c>
      <c r="G4" s="10" t="s">
        <v>7</v>
      </c>
      <c r="H4" s="11" t="s">
        <v>8</v>
      </c>
      <c r="I4" s="12" t="s">
        <v>9</v>
      </c>
      <c r="J4" s="13" t="s">
        <v>165</v>
      </c>
      <c r="L4" s="14"/>
      <c r="M4" s="14"/>
      <c r="N4" s="14"/>
    </row>
    <row r="5" spans="1:14" ht="15.6" x14ac:dyDescent="0.3">
      <c r="A5" s="15">
        <v>1</v>
      </c>
      <c r="B5" s="77">
        <v>13</v>
      </c>
      <c r="C5" s="20">
        <f>J5-(J5*0)</f>
        <v>958</v>
      </c>
      <c r="D5" s="17">
        <v>139.5</v>
      </c>
      <c r="E5" s="23">
        <v>5.4489999999999998</v>
      </c>
      <c r="F5" s="19">
        <f>(E5*($B$2-C5-D5)+B5*(C5+D5))</f>
        <v>13285.154280000001</v>
      </c>
      <c r="G5" s="19">
        <f>B5*$B$2</f>
        <v>11923.86</v>
      </c>
      <c r="H5" s="19">
        <f>F5-G5</f>
        <v>1361.2942800000001</v>
      </c>
      <c r="I5" s="20">
        <f>$B$2-D5</f>
        <v>777.72</v>
      </c>
      <c r="J5" s="20">
        <v>958</v>
      </c>
    </row>
    <row r="6" spans="1:14" ht="15.6" x14ac:dyDescent="0.3">
      <c r="A6" s="15">
        <v>2</v>
      </c>
      <c r="B6" s="77">
        <v>13</v>
      </c>
      <c r="C6" s="20">
        <f t="shared" ref="C6:C52" si="0">J6-(J6*0)</f>
        <v>958</v>
      </c>
      <c r="D6" s="23">
        <v>137.6</v>
      </c>
      <c r="E6" s="23">
        <v>5.4489999999999998</v>
      </c>
      <c r="F6" s="19">
        <f t="shared" ref="F6:F52" si="1">(E6*($B$2-C6-D6)+B6*(C6+D6))</f>
        <v>13270.80738</v>
      </c>
      <c r="G6" s="19">
        <f t="shared" ref="G6:G52" si="2">B6*$B$2</f>
        <v>11923.86</v>
      </c>
      <c r="H6" s="19">
        <f t="shared" ref="H6:H52" si="3">F6-G6</f>
        <v>1346.9473799999996</v>
      </c>
      <c r="I6" s="20">
        <f t="shared" ref="I6:I52" si="4">$B$2-D6</f>
        <v>779.62</v>
      </c>
      <c r="J6" s="20">
        <v>958</v>
      </c>
    </row>
    <row r="7" spans="1:14" ht="15.6" x14ac:dyDescent="0.3">
      <c r="A7" s="15">
        <v>3</v>
      </c>
      <c r="B7" s="77">
        <v>13</v>
      </c>
      <c r="C7" s="20">
        <f t="shared" si="0"/>
        <v>958</v>
      </c>
      <c r="D7" s="23">
        <v>135.9</v>
      </c>
      <c r="E7" s="23">
        <v>0</v>
      </c>
      <c r="F7" s="19">
        <f t="shared" si="1"/>
        <v>14220.7</v>
      </c>
      <c r="G7" s="19">
        <f t="shared" si="2"/>
        <v>11923.86</v>
      </c>
      <c r="H7" s="19">
        <f t="shared" si="3"/>
        <v>2296.84</v>
      </c>
      <c r="I7" s="20">
        <f t="shared" si="4"/>
        <v>781.32</v>
      </c>
      <c r="J7" s="20">
        <v>958</v>
      </c>
    </row>
    <row r="8" spans="1:14" ht="15.6" x14ac:dyDescent="0.3">
      <c r="A8" s="15">
        <v>4</v>
      </c>
      <c r="B8" s="77">
        <v>13</v>
      </c>
      <c r="C8" s="20">
        <f t="shared" si="0"/>
        <v>950</v>
      </c>
      <c r="D8" s="23">
        <v>134.1</v>
      </c>
      <c r="E8" s="23">
        <v>0</v>
      </c>
      <c r="F8" s="19">
        <f t="shared" si="1"/>
        <v>14093.3</v>
      </c>
      <c r="G8" s="19">
        <f t="shared" si="2"/>
        <v>11923.86</v>
      </c>
      <c r="H8" s="19">
        <f t="shared" si="3"/>
        <v>2169.4399999999987</v>
      </c>
      <c r="I8" s="20">
        <f t="shared" si="4"/>
        <v>783.12</v>
      </c>
      <c r="J8" s="20">
        <v>950</v>
      </c>
    </row>
    <row r="9" spans="1:14" ht="15.6" x14ac:dyDescent="0.3">
      <c r="A9" s="15">
        <v>5</v>
      </c>
      <c r="B9" s="77">
        <v>13</v>
      </c>
      <c r="C9" s="20">
        <f t="shared" si="0"/>
        <v>945</v>
      </c>
      <c r="D9" s="23">
        <v>133.19999999999999</v>
      </c>
      <c r="E9" s="23">
        <v>0</v>
      </c>
      <c r="F9" s="19">
        <f t="shared" si="1"/>
        <v>14016.6</v>
      </c>
      <c r="G9" s="19">
        <f t="shared" si="2"/>
        <v>11923.86</v>
      </c>
      <c r="H9" s="19">
        <f t="shared" si="3"/>
        <v>2092.7399999999998</v>
      </c>
      <c r="I9" s="20">
        <f t="shared" si="4"/>
        <v>784.02</v>
      </c>
      <c r="J9" s="20">
        <v>945</v>
      </c>
    </row>
    <row r="10" spans="1:14" ht="15.6" x14ac:dyDescent="0.3">
      <c r="A10" s="15">
        <v>6</v>
      </c>
      <c r="B10" s="77">
        <v>13</v>
      </c>
      <c r="C10" s="20">
        <f t="shared" si="0"/>
        <v>929.1</v>
      </c>
      <c r="D10" s="23">
        <v>132.4</v>
      </c>
      <c r="E10" s="23">
        <v>0</v>
      </c>
      <c r="F10" s="19">
        <f t="shared" si="1"/>
        <v>13799.5</v>
      </c>
      <c r="G10" s="19">
        <f t="shared" si="2"/>
        <v>11923.86</v>
      </c>
      <c r="H10" s="19">
        <f t="shared" si="3"/>
        <v>1875.6399999999994</v>
      </c>
      <c r="I10" s="20">
        <f t="shared" si="4"/>
        <v>784.82</v>
      </c>
      <c r="J10" s="20">
        <v>929.1</v>
      </c>
    </row>
    <row r="11" spans="1:14" ht="15.6" x14ac:dyDescent="0.3">
      <c r="A11" s="15">
        <v>7</v>
      </c>
      <c r="B11" s="77">
        <v>13</v>
      </c>
      <c r="C11" s="20">
        <f t="shared" si="0"/>
        <v>930</v>
      </c>
      <c r="D11" s="23">
        <v>131.80000000000001</v>
      </c>
      <c r="E11" s="23">
        <v>0</v>
      </c>
      <c r="F11" s="19">
        <f t="shared" si="1"/>
        <v>13803.4</v>
      </c>
      <c r="G11" s="19">
        <f t="shared" si="2"/>
        <v>11923.86</v>
      </c>
      <c r="H11" s="19">
        <f t="shared" si="3"/>
        <v>1879.5399999999991</v>
      </c>
      <c r="I11" s="20">
        <f t="shared" si="4"/>
        <v>785.42000000000007</v>
      </c>
      <c r="J11" s="20">
        <v>930</v>
      </c>
    </row>
    <row r="12" spans="1:14" ht="15.6" x14ac:dyDescent="0.3">
      <c r="A12" s="15">
        <v>8</v>
      </c>
      <c r="B12" s="77">
        <v>13</v>
      </c>
      <c r="C12" s="20">
        <f t="shared" si="0"/>
        <v>940.1</v>
      </c>
      <c r="D12" s="23">
        <v>131.19999999999999</v>
      </c>
      <c r="E12" s="23">
        <v>0</v>
      </c>
      <c r="F12" s="19">
        <f t="shared" si="1"/>
        <v>13926.9</v>
      </c>
      <c r="G12" s="19">
        <f t="shared" si="2"/>
        <v>11923.86</v>
      </c>
      <c r="H12" s="19">
        <f t="shared" si="3"/>
        <v>2003.0399999999991</v>
      </c>
      <c r="I12" s="20">
        <f t="shared" si="4"/>
        <v>786.02</v>
      </c>
      <c r="J12" s="20">
        <v>940.1</v>
      </c>
    </row>
    <row r="13" spans="1:14" ht="15.6" x14ac:dyDescent="0.3">
      <c r="A13" s="15">
        <v>9</v>
      </c>
      <c r="B13" s="77">
        <v>13</v>
      </c>
      <c r="C13" s="20">
        <f t="shared" si="0"/>
        <v>929.1</v>
      </c>
      <c r="D13" s="23">
        <v>131</v>
      </c>
      <c r="E13" s="23">
        <v>0</v>
      </c>
      <c r="F13" s="19">
        <f t="shared" si="1"/>
        <v>13781.3</v>
      </c>
      <c r="G13" s="19">
        <f t="shared" si="2"/>
        <v>11923.86</v>
      </c>
      <c r="H13" s="19">
        <f t="shared" si="3"/>
        <v>1857.4399999999987</v>
      </c>
      <c r="I13" s="20">
        <f t="shared" si="4"/>
        <v>786.22</v>
      </c>
      <c r="J13" s="20">
        <v>929.1</v>
      </c>
    </row>
    <row r="14" spans="1:14" ht="15.6" x14ac:dyDescent="0.3">
      <c r="A14" s="15">
        <v>10</v>
      </c>
      <c r="B14" s="77">
        <v>13</v>
      </c>
      <c r="C14" s="20">
        <f t="shared" si="0"/>
        <v>930</v>
      </c>
      <c r="D14" s="23">
        <v>130.69999999999999</v>
      </c>
      <c r="E14" s="23">
        <v>0</v>
      </c>
      <c r="F14" s="19">
        <f t="shared" si="1"/>
        <v>13789.1</v>
      </c>
      <c r="G14" s="19">
        <f t="shared" si="2"/>
        <v>11923.86</v>
      </c>
      <c r="H14" s="19">
        <f t="shared" si="3"/>
        <v>1865.2399999999998</v>
      </c>
      <c r="I14" s="20">
        <f t="shared" si="4"/>
        <v>786.52</v>
      </c>
      <c r="J14" s="20">
        <v>930</v>
      </c>
    </row>
    <row r="15" spans="1:14" ht="15.6" x14ac:dyDescent="0.3">
      <c r="A15" s="15">
        <v>11</v>
      </c>
      <c r="B15" s="77">
        <v>13</v>
      </c>
      <c r="C15" s="20">
        <f t="shared" si="0"/>
        <v>950</v>
      </c>
      <c r="D15" s="23">
        <v>131.80000000000001</v>
      </c>
      <c r="E15" s="23">
        <v>0</v>
      </c>
      <c r="F15" s="19">
        <f t="shared" si="1"/>
        <v>14063.4</v>
      </c>
      <c r="G15" s="19">
        <f t="shared" si="2"/>
        <v>11923.86</v>
      </c>
      <c r="H15" s="19">
        <f t="shared" si="3"/>
        <v>2139.5399999999991</v>
      </c>
      <c r="I15" s="20">
        <f t="shared" si="4"/>
        <v>785.42000000000007</v>
      </c>
      <c r="J15" s="20">
        <v>950</v>
      </c>
    </row>
    <row r="16" spans="1:14" ht="15.6" x14ac:dyDescent="0.3">
      <c r="A16" s="15">
        <v>12</v>
      </c>
      <c r="B16" s="77">
        <v>13</v>
      </c>
      <c r="C16" s="20">
        <f t="shared" si="0"/>
        <v>950</v>
      </c>
      <c r="D16" s="23">
        <v>132.80000000000001</v>
      </c>
      <c r="E16" s="23">
        <v>0</v>
      </c>
      <c r="F16" s="19">
        <f t="shared" si="1"/>
        <v>14076.4</v>
      </c>
      <c r="G16" s="19">
        <f t="shared" si="2"/>
        <v>11923.86</v>
      </c>
      <c r="H16" s="19">
        <f t="shared" si="3"/>
        <v>2152.5399999999991</v>
      </c>
      <c r="I16" s="20">
        <f t="shared" si="4"/>
        <v>784.42000000000007</v>
      </c>
      <c r="J16" s="20">
        <v>950</v>
      </c>
    </row>
    <row r="17" spans="1:10" ht="15.6" x14ac:dyDescent="0.3">
      <c r="A17" s="15">
        <v>13</v>
      </c>
      <c r="B17" s="77">
        <v>13</v>
      </c>
      <c r="C17" s="20">
        <f t="shared" si="0"/>
        <v>950</v>
      </c>
      <c r="D17" s="23">
        <v>135.6</v>
      </c>
      <c r="E17" s="23">
        <v>0</v>
      </c>
      <c r="F17" s="19">
        <f t="shared" si="1"/>
        <v>14112.8</v>
      </c>
      <c r="G17" s="19">
        <f t="shared" si="2"/>
        <v>11923.86</v>
      </c>
      <c r="H17" s="19">
        <f t="shared" si="3"/>
        <v>2188.9399999999987</v>
      </c>
      <c r="I17" s="20">
        <f t="shared" si="4"/>
        <v>781.62</v>
      </c>
      <c r="J17" s="20">
        <v>950</v>
      </c>
    </row>
    <row r="18" spans="1:10" ht="15.6" x14ac:dyDescent="0.3">
      <c r="A18" s="15">
        <v>14</v>
      </c>
      <c r="B18" s="77">
        <v>13</v>
      </c>
      <c r="C18" s="20">
        <f t="shared" si="0"/>
        <v>950</v>
      </c>
      <c r="D18" s="23">
        <v>138.4</v>
      </c>
      <c r="E18" s="23">
        <v>0</v>
      </c>
      <c r="F18" s="19">
        <f t="shared" si="1"/>
        <v>14149.2</v>
      </c>
      <c r="G18" s="19">
        <f t="shared" si="2"/>
        <v>11923.86</v>
      </c>
      <c r="H18" s="19">
        <f t="shared" si="3"/>
        <v>2225.34</v>
      </c>
      <c r="I18" s="20">
        <f t="shared" si="4"/>
        <v>778.82</v>
      </c>
      <c r="J18" s="20">
        <v>950</v>
      </c>
    </row>
    <row r="19" spans="1:10" ht="15.6" x14ac:dyDescent="0.3">
      <c r="A19" s="15">
        <v>15</v>
      </c>
      <c r="B19" s="77">
        <v>13</v>
      </c>
      <c r="C19" s="20">
        <f t="shared" si="0"/>
        <v>950</v>
      </c>
      <c r="D19" s="23">
        <v>148.6</v>
      </c>
      <c r="E19" s="23">
        <v>0</v>
      </c>
      <c r="F19" s="19">
        <f t="shared" si="1"/>
        <v>14281.8</v>
      </c>
      <c r="G19" s="19">
        <f t="shared" si="2"/>
        <v>11923.86</v>
      </c>
      <c r="H19" s="19">
        <f t="shared" si="3"/>
        <v>2357.9399999999987</v>
      </c>
      <c r="I19" s="20">
        <f t="shared" si="4"/>
        <v>768.62</v>
      </c>
      <c r="J19" s="20">
        <v>950</v>
      </c>
    </row>
    <row r="20" spans="1:10" ht="15.6" x14ac:dyDescent="0.3">
      <c r="A20" s="15">
        <v>16</v>
      </c>
      <c r="B20" s="77">
        <v>13</v>
      </c>
      <c r="C20" s="20">
        <f t="shared" si="0"/>
        <v>929.1</v>
      </c>
      <c r="D20" s="23">
        <v>158.69999999999999</v>
      </c>
      <c r="E20" s="23">
        <v>0</v>
      </c>
      <c r="F20" s="19">
        <f t="shared" si="1"/>
        <v>14141.4</v>
      </c>
      <c r="G20" s="19">
        <f t="shared" si="2"/>
        <v>11923.86</v>
      </c>
      <c r="H20" s="19">
        <f t="shared" si="3"/>
        <v>2217.5399999999991</v>
      </c>
      <c r="I20" s="20">
        <f t="shared" si="4"/>
        <v>758.52</v>
      </c>
      <c r="J20" s="20">
        <v>929.1</v>
      </c>
    </row>
    <row r="21" spans="1:10" ht="15.6" x14ac:dyDescent="0.3">
      <c r="A21" s="15">
        <v>17</v>
      </c>
      <c r="B21" s="77">
        <v>13</v>
      </c>
      <c r="C21" s="20">
        <f t="shared" si="0"/>
        <v>929.1</v>
      </c>
      <c r="D21" s="23">
        <v>162.9</v>
      </c>
      <c r="E21" s="23">
        <v>0</v>
      </c>
      <c r="F21" s="19">
        <f t="shared" si="1"/>
        <v>14196</v>
      </c>
      <c r="G21" s="19">
        <f t="shared" si="2"/>
        <v>11923.86</v>
      </c>
      <c r="H21" s="19">
        <f t="shared" si="3"/>
        <v>2272.1399999999994</v>
      </c>
      <c r="I21" s="20">
        <f t="shared" si="4"/>
        <v>754.32</v>
      </c>
      <c r="J21" s="20">
        <v>929.1</v>
      </c>
    </row>
    <row r="22" spans="1:10" ht="15.6" x14ac:dyDescent="0.3">
      <c r="A22" s="15">
        <v>18</v>
      </c>
      <c r="B22" s="77">
        <v>13</v>
      </c>
      <c r="C22" s="20">
        <f t="shared" si="0"/>
        <v>900</v>
      </c>
      <c r="D22" s="23">
        <v>167</v>
      </c>
      <c r="E22" s="23">
        <v>0</v>
      </c>
      <c r="F22" s="19">
        <f t="shared" si="1"/>
        <v>13871</v>
      </c>
      <c r="G22" s="19">
        <f t="shared" si="2"/>
        <v>11923.86</v>
      </c>
      <c r="H22" s="19">
        <f t="shared" si="3"/>
        <v>1947.1399999999994</v>
      </c>
      <c r="I22" s="20">
        <f t="shared" si="4"/>
        <v>750.22</v>
      </c>
      <c r="J22" s="20">
        <v>900</v>
      </c>
    </row>
    <row r="23" spans="1:10" ht="15.6" x14ac:dyDescent="0.3">
      <c r="A23" s="15">
        <v>19</v>
      </c>
      <c r="B23" s="77">
        <v>13</v>
      </c>
      <c r="C23" s="20">
        <f t="shared" si="0"/>
        <v>890</v>
      </c>
      <c r="D23" s="23">
        <v>167.8</v>
      </c>
      <c r="E23" s="23">
        <v>0</v>
      </c>
      <c r="F23" s="19">
        <f t="shared" si="1"/>
        <v>13751.4</v>
      </c>
      <c r="G23" s="19">
        <f t="shared" si="2"/>
        <v>11923.86</v>
      </c>
      <c r="H23" s="19">
        <f t="shared" si="3"/>
        <v>1827.5399999999991</v>
      </c>
      <c r="I23" s="20">
        <f t="shared" si="4"/>
        <v>749.42000000000007</v>
      </c>
      <c r="J23" s="20">
        <v>890</v>
      </c>
    </row>
    <row r="24" spans="1:10" ht="15.6" x14ac:dyDescent="0.3">
      <c r="A24" s="15">
        <v>20</v>
      </c>
      <c r="B24" s="77">
        <v>13</v>
      </c>
      <c r="C24" s="20">
        <f t="shared" si="0"/>
        <v>900</v>
      </c>
      <c r="D24" s="23">
        <v>168.7</v>
      </c>
      <c r="E24" s="23">
        <v>0</v>
      </c>
      <c r="F24" s="19">
        <f t="shared" si="1"/>
        <v>13893.1</v>
      </c>
      <c r="G24" s="19">
        <f t="shared" si="2"/>
        <v>11923.86</v>
      </c>
      <c r="H24" s="19">
        <f t="shared" si="3"/>
        <v>1969.2399999999998</v>
      </c>
      <c r="I24" s="20">
        <f t="shared" si="4"/>
        <v>748.52</v>
      </c>
      <c r="J24" s="20">
        <v>900</v>
      </c>
    </row>
    <row r="25" spans="1:10" ht="15.6" x14ac:dyDescent="0.3">
      <c r="A25" s="15">
        <v>21</v>
      </c>
      <c r="B25" s="77">
        <v>13</v>
      </c>
      <c r="C25" s="20">
        <f t="shared" si="0"/>
        <v>900</v>
      </c>
      <c r="D25" s="23">
        <v>166.6</v>
      </c>
      <c r="E25" s="23">
        <v>0</v>
      </c>
      <c r="F25" s="19">
        <f t="shared" si="1"/>
        <v>13865.8</v>
      </c>
      <c r="G25" s="19">
        <f t="shared" si="2"/>
        <v>11923.86</v>
      </c>
      <c r="H25" s="19">
        <f t="shared" si="3"/>
        <v>1941.9399999999987</v>
      </c>
      <c r="I25" s="20">
        <f t="shared" si="4"/>
        <v>750.62</v>
      </c>
      <c r="J25" s="20">
        <v>900</v>
      </c>
    </row>
    <row r="26" spans="1:10" ht="15.6" x14ac:dyDescent="0.3">
      <c r="A26" s="15">
        <v>22</v>
      </c>
      <c r="B26" s="77">
        <v>13</v>
      </c>
      <c r="C26" s="20">
        <f t="shared" si="0"/>
        <v>900</v>
      </c>
      <c r="D26" s="23">
        <v>164.6</v>
      </c>
      <c r="E26" s="23">
        <v>0</v>
      </c>
      <c r="F26" s="19">
        <f t="shared" si="1"/>
        <v>13839.8</v>
      </c>
      <c r="G26" s="19">
        <f t="shared" si="2"/>
        <v>11923.86</v>
      </c>
      <c r="H26" s="19">
        <f t="shared" si="3"/>
        <v>1915.9399999999987</v>
      </c>
      <c r="I26" s="20">
        <f t="shared" si="4"/>
        <v>752.62</v>
      </c>
      <c r="J26" s="20">
        <v>900</v>
      </c>
    </row>
    <row r="27" spans="1:10" ht="15.6" x14ac:dyDescent="0.3">
      <c r="A27" s="15">
        <v>23</v>
      </c>
      <c r="B27" s="77">
        <v>13</v>
      </c>
      <c r="C27" s="20">
        <f t="shared" si="0"/>
        <v>900</v>
      </c>
      <c r="D27" s="23">
        <v>160.19999999999999</v>
      </c>
      <c r="E27" s="23">
        <v>0</v>
      </c>
      <c r="F27" s="19">
        <f t="shared" si="1"/>
        <v>13782.6</v>
      </c>
      <c r="G27" s="19">
        <f t="shared" si="2"/>
        <v>11923.86</v>
      </c>
      <c r="H27" s="19">
        <f t="shared" si="3"/>
        <v>1858.7399999999998</v>
      </c>
      <c r="I27" s="20">
        <f t="shared" si="4"/>
        <v>757.02</v>
      </c>
      <c r="J27" s="20">
        <v>900</v>
      </c>
    </row>
    <row r="28" spans="1:10" ht="15.6" x14ac:dyDescent="0.3">
      <c r="A28" s="15">
        <v>24</v>
      </c>
      <c r="B28" s="77">
        <v>13</v>
      </c>
      <c r="C28" s="20">
        <f t="shared" si="0"/>
        <v>900</v>
      </c>
      <c r="D28" s="23">
        <v>155.9</v>
      </c>
      <c r="E28" s="23">
        <v>0</v>
      </c>
      <c r="F28" s="19">
        <f t="shared" si="1"/>
        <v>13726.7</v>
      </c>
      <c r="G28" s="19">
        <f t="shared" si="2"/>
        <v>11923.86</v>
      </c>
      <c r="H28" s="19">
        <f t="shared" si="3"/>
        <v>1802.8400000000001</v>
      </c>
      <c r="I28" s="20">
        <f t="shared" si="4"/>
        <v>761.32</v>
      </c>
      <c r="J28" s="20">
        <v>900</v>
      </c>
    </row>
    <row r="29" spans="1:10" ht="15.6" x14ac:dyDescent="0.3">
      <c r="A29" s="15">
        <v>25</v>
      </c>
      <c r="B29" s="77">
        <v>13</v>
      </c>
      <c r="C29" s="20">
        <f t="shared" si="0"/>
        <v>900</v>
      </c>
      <c r="D29" s="23">
        <v>161.30000000000001</v>
      </c>
      <c r="E29" s="23">
        <v>0</v>
      </c>
      <c r="F29" s="19">
        <f t="shared" si="1"/>
        <v>13796.9</v>
      </c>
      <c r="G29" s="19">
        <f t="shared" si="2"/>
        <v>11923.86</v>
      </c>
      <c r="H29" s="19">
        <f t="shared" si="3"/>
        <v>1873.0399999999991</v>
      </c>
      <c r="I29" s="20">
        <f t="shared" si="4"/>
        <v>755.92000000000007</v>
      </c>
      <c r="J29" s="20">
        <v>900</v>
      </c>
    </row>
    <row r="30" spans="1:10" ht="15.6" x14ac:dyDescent="0.3">
      <c r="A30" s="15">
        <v>26</v>
      </c>
      <c r="B30" s="77">
        <v>13</v>
      </c>
      <c r="C30" s="20">
        <f t="shared" si="0"/>
        <v>900</v>
      </c>
      <c r="D30" s="23">
        <v>166.7</v>
      </c>
      <c r="E30" s="23">
        <v>0</v>
      </c>
      <c r="F30" s="19">
        <f t="shared" si="1"/>
        <v>13867.1</v>
      </c>
      <c r="G30" s="19">
        <f t="shared" si="2"/>
        <v>11923.86</v>
      </c>
      <c r="H30" s="19">
        <f t="shared" si="3"/>
        <v>1943.2399999999998</v>
      </c>
      <c r="I30" s="20">
        <f t="shared" si="4"/>
        <v>750.52</v>
      </c>
      <c r="J30" s="20">
        <v>900</v>
      </c>
    </row>
    <row r="31" spans="1:10" ht="15.6" x14ac:dyDescent="0.3">
      <c r="A31" s="15">
        <v>27</v>
      </c>
      <c r="B31" s="77">
        <v>13</v>
      </c>
      <c r="C31" s="20">
        <f t="shared" si="0"/>
        <v>917</v>
      </c>
      <c r="D31" s="23">
        <v>169.6</v>
      </c>
      <c r="E31" s="23">
        <v>0</v>
      </c>
      <c r="F31" s="19">
        <f t="shared" si="1"/>
        <v>14125.8</v>
      </c>
      <c r="G31" s="19">
        <f t="shared" si="2"/>
        <v>11923.86</v>
      </c>
      <c r="H31" s="19">
        <f t="shared" si="3"/>
        <v>2201.9399999999987</v>
      </c>
      <c r="I31" s="20">
        <f t="shared" si="4"/>
        <v>747.62</v>
      </c>
      <c r="J31" s="20">
        <v>917</v>
      </c>
    </row>
    <row r="32" spans="1:10" ht="15.6" x14ac:dyDescent="0.3">
      <c r="A32" s="15">
        <v>28</v>
      </c>
      <c r="B32" s="77">
        <v>13</v>
      </c>
      <c r="C32" s="20">
        <f t="shared" si="0"/>
        <v>917</v>
      </c>
      <c r="D32" s="23">
        <v>172.4</v>
      </c>
      <c r="E32" s="23">
        <v>0</v>
      </c>
      <c r="F32" s="19">
        <f t="shared" si="1"/>
        <v>14162.2</v>
      </c>
      <c r="G32" s="19">
        <f t="shared" si="2"/>
        <v>11923.86</v>
      </c>
      <c r="H32" s="19">
        <f t="shared" si="3"/>
        <v>2238.34</v>
      </c>
      <c r="I32" s="20">
        <f t="shared" si="4"/>
        <v>744.82</v>
      </c>
      <c r="J32" s="20">
        <v>917</v>
      </c>
    </row>
    <row r="33" spans="1:10" ht="15.6" x14ac:dyDescent="0.3">
      <c r="A33" s="15">
        <v>29</v>
      </c>
      <c r="B33" s="77">
        <v>13</v>
      </c>
      <c r="C33" s="20">
        <f t="shared" si="0"/>
        <v>940.1</v>
      </c>
      <c r="D33" s="23">
        <v>172.3</v>
      </c>
      <c r="E33" s="23">
        <v>0</v>
      </c>
      <c r="F33" s="19">
        <f t="shared" si="1"/>
        <v>14461.2</v>
      </c>
      <c r="G33" s="19">
        <f t="shared" si="2"/>
        <v>11923.86</v>
      </c>
      <c r="H33" s="19">
        <f t="shared" si="3"/>
        <v>2537.34</v>
      </c>
      <c r="I33" s="20">
        <f t="shared" si="4"/>
        <v>744.92000000000007</v>
      </c>
      <c r="J33" s="20">
        <v>940.1</v>
      </c>
    </row>
    <row r="34" spans="1:10" ht="15.6" x14ac:dyDescent="0.3">
      <c r="A34" s="15">
        <v>30</v>
      </c>
      <c r="B34" s="77">
        <v>13</v>
      </c>
      <c r="C34" s="20">
        <f t="shared" si="0"/>
        <v>958</v>
      </c>
      <c r="D34" s="23">
        <v>172.1</v>
      </c>
      <c r="E34" s="23">
        <v>0</v>
      </c>
      <c r="F34" s="19">
        <f t="shared" si="1"/>
        <v>14691.3</v>
      </c>
      <c r="G34" s="19">
        <f t="shared" si="2"/>
        <v>11923.86</v>
      </c>
      <c r="H34" s="19">
        <f t="shared" si="3"/>
        <v>2767.4399999999987</v>
      </c>
      <c r="I34" s="20">
        <f t="shared" si="4"/>
        <v>745.12</v>
      </c>
      <c r="J34" s="20">
        <v>958</v>
      </c>
    </row>
    <row r="35" spans="1:10" ht="15.6" x14ac:dyDescent="0.3">
      <c r="A35" s="15">
        <v>31</v>
      </c>
      <c r="B35" s="77">
        <v>13</v>
      </c>
      <c r="C35" s="20">
        <f t="shared" si="0"/>
        <v>962</v>
      </c>
      <c r="D35" s="23">
        <v>170.5</v>
      </c>
      <c r="E35" s="23">
        <v>0</v>
      </c>
      <c r="F35" s="19">
        <f t="shared" si="1"/>
        <v>14722.5</v>
      </c>
      <c r="G35" s="19">
        <f t="shared" si="2"/>
        <v>11923.86</v>
      </c>
      <c r="H35" s="19">
        <f t="shared" si="3"/>
        <v>2798.6399999999994</v>
      </c>
      <c r="I35" s="20">
        <f t="shared" si="4"/>
        <v>746.72</v>
      </c>
      <c r="J35" s="20">
        <v>962</v>
      </c>
    </row>
    <row r="36" spans="1:10" ht="15.6" x14ac:dyDescent="0.3">
      <c r="A36" s="15">
        <v>32</v>
      </c>
      <c r="B36" s="77">
        <v>13</v>
      </c>
      <c r="C36" s="20">
        <f t="shared" si="0"/>
        <v>1199</v>
      </c>
      <c r="D36" s="23">
        <v>168.8</v>
      </c>
      <c r="E36" s="23">
        <v>0</v>
      </c>
      <c r="F36" s="19">
        <f t="shared" si="1"/>
        <v>17781.399999999998</v>
      </c>
      <c r="G36" s="19">
        <f t="shared" si="2"/>
        <v>11923.86</v>
      </c>
      <c r="H36" s="19">
        <f t="shared" si="3"/>
        <v>5857.5399999999972</v>
      </c>
      <c r="I36" s="20">
        <f t="shared" si="4"/>
        <v>748.42000000000007</v>
      </c>
      <c r="J36" s="20">
        <v>1199</v>
      </c>
    </row>
    <row r="37" spans="1:10" ht="15.6" x14ac:dyDescent="0.3">
      <c r="A37" s="15">
        <v>33</v>
      </c>
      <c r="B37" s="77">
        <v>13</v>
      </c>
      <c r="C37" s="20">
        <f t="shared" si="0"/>
        <v>1357.8</v>
      </c>
      <c r="D37" s="23">
        <v>163</v>
      </c>
      <c r="E37" s="23">
        <v>0</v>
      </c>
      <c r="F37" s="19">
        <f t="shared" si="1"/>
        <v>19770.399999999998</v>
      </c>
      <c r="G37" s="19">
        <f t="shared" si="2"/>
        <v>11923.86</v>
      </c>
      <c r="H37" s="19">
        <f t="shared" si="3"/>
        <v>7846.5399999999972</v>
      </c>
      <c r="I37" s="20">
        <f t="shared" si="4"/>
        <v>754.22</v>
      </c>
      <c r="J37" s="20">
        <v>1357.8</v>
      </c>
    </row>
    <row r="38" spans="1:10" ht="15.6" x14ac:dyDescent="0.3">
      <c r="A38" s="15">
        <v>34</v>
      </c>
      <c r="B38" s="77">
        <v>13</v>
      </c>
      <c r="C38" s="20">
        <f t="shared" si="0"/>
        <v>1365.4</v>
      </c>
      <c r="D38" s="23">
        <v>157.30000000000001</v>
      </c>
      <c r="E38" s="23">
        <v>5.4489999999999998</v>
      </c>
      <c r="F38" s="19">
        <f t="shared" si="1"/>
        <v>16495.839480000002</v>
      </c>
      <c r="G38" s="19">
        <f t="shared" si="2"/>
        <v>11923.86</v>
      </c>
      <c r="H38" s="19">
        <f t="shared" si="3"/>
        <v>4571.9794800000018</v>
      </c>
      <c r="I38" s="20">
        <f t="shared" si="4"/>
        <v>759.92000000000007</v>
      </c>
      <c r="J38" s="20">
        <v>1365.4</v>
      </c>
    </row>
    <row r="39" spans="1:10" ht="15.6" x14ac:dyDescent="0.3">
      <c r="A39" s="15">
        <v>35</v>
      </c>
      <c r="B39" s="77">
        <v>13</v>
      </c>
      <c r="C39" s="20">
        <f t="shared" si="0"/>
        <v>1365.4</v>
      </c>
      <c r="D39" s="23">
        <v>158.5</v>
      </c>
      <c r="E39" s="23">
        <v>5.4489999999999998</v>
      </c>
      <c r="F39" s="19">
        <f t="shared" si="1"/>
        <v>16504.900679999999</v>
      </c>
      <c r="G39" s="19">
        <f t="shared" si="2"/>
        <v>11923.86</v>
      </c>
      <c r="H39" s="19">
        <f t="shared" si="3"/>
        <v>4581.0406799999982</v>
      </c>
      <c r="I39" s="20">
        <f t="shared" si="4"/>
        <v>758.72</v>
      </c>
      <c r="J39" s="20">
        <v>1365.4</v>
      </c>
    </row>
    <row r="40" spans="1:10" ht="15.6" x14ac:dyDescent="0.3">
      <c r="A40" s="15">
        <v>36</v>
      </c>
      <c r="B40" s="77">
        <v>13</v>
      </c>
      <c r="C40" s="20">
        <f t="shared" si="0"/>
        <v>1503.5</v>
      </c>
      <c r="D40" s="23">
        <v>159.6</v>
      </c>
      <c r="E40" s="23">
        <v>5.4489999999999998</v>
      </c>
      <c r="F40" s="19">
        <f t="shared" si="1"/>
        <v>17555.999879999999</v>
      </c>
      <c r="G40" s="19">
        <f t="shared" si="2"/>
        <v>11923.86</v>
      </c>
      <c r="H40" s="19">
        <f t="shared" si="3"/>
        <v>5632.1398799999988</v>
      </c>
      <c r="I40" s="20">
        <f t="shared" si="4"/>
        <v>757.62</v>
      </c>
      <c r="J40" s="20">
        <v>1503.5</v>
      </c>
    </row>
    <row r="41" spans="1:10" ht="15.6" x14ac:dyDescent="0.3">
      <c r="A41" s="15">
        <v>37</v>
      </c>
      <c r="B41" s="77">
        <v>13</v>
      </c>
      <c r="C41" s="20">
        <f t="shared" si="0"/>
        <v>1503.5</v>
      </c>
      <c r="D41" s="23">
        <v>158.4</v>
      </c>
      <c r="E41" s="23">
        <v>5.4489999999999998</v>
      </c>
      <c r="F41" s="19">
        <f t="shared" si="1"/>
        <v>17546.938679999999</v>
      </c>
      <c r="G41" s="19">
        <f t="shared" si="2"/>
        <v>11923.86</v>
      </c>
      <c r="H41" s="19">
        <f t="shared" si="3"/>
        <v>5623.0786799999987</v>
      </c>
      <c r="I41" s="20">
        <f t="shared" si="4"/>
        <v>758.82</v>
      </c>
      <c r="J41" s="20">
        <v>1503.5</v>
      </c>
    </row>
    <row r="42" spans="1:10" ht="15.6" x14ac:dyDescent="0.3">
      <c r="A42" s="15">
        <v>38</v>
      </c>
      <c r="B42" s="77">
        <v>13</v>
      </c>
      <c r="C42" s="20">
        <f t="shared" si="0"/>
        <v>1365.4</v>
      </c>
      <c r="D42" s="23">
        <v>157.19999999999999</v>
      </c>
      <c r="E42" s="23">
        <v>5.4489999999999998</v>
      </c>
      <c r="F42" s="19">
        <f t="shared" si="1"/>
        <v>16495.084380000004</v>
      </c>
      <c r="G42" s="19">
        <f t="shared" si="2"/>
        <v>11923.86</v>
      </c>
      <c r="H42" s="19">
        <f t="shared" si="3"/>
        <v>4571.2243800000033</v>
      </c>
      <c r="I42" s="20">
        <f t="shared" si="4"/>
        <v>760.02</v>
      </c>
      <c r="J42" s="20">
        <v>1365.4</v>
      </c>
    </row>
    <row r="43" spans="1:10" ht="15.6" x14ac:dyDescent="0.3">
      <c r="A43" s="15">
        <v>39</v>
      </c>
      <c r="B43" s="77">
        <v>13</v>
      </c>
      <c r="C43" s="20">
        <f t="shared" si="0"/>
        <v>1365.4</v>
      </c>
      <c r="D43" s="23">
        <v>155.69999999999999</v>
      </c>
      <c r="E43" s="23">
        <v>5.4489999999999998</v>
      </c>
      <c r="F43" s="19">
        <f t="shared" si="1"/>
        <v>16483.757880000001</v>
      </c>
      <c r="G43" s="19">
        <f t="shared" si="2"/>
        <v>11923.86</v>
      </c>
      <c r="H43" s="19">
        <f t="shared" si="3"/>
        <v>4559.8978800000004</v>
      </c>
      <c r="I43" s="20">
        <f t="shared" si="4"/>
        <v>761.52</v>
      </c>
      <c r="J43" s="20">
        <v>1365.4</v>
      </c>
    </row>
    <row r="44" spans="1:10" ht="15.6" x14ac:dyDescent="0.3">
      <c r="A44" s="15">
        <v>40</v>
      </c>
      <c r="B44" s="77">
        <v>13</v>
      </c>
      <c r="C44" s="20">
        <f t="shared" si="0"/>
        <v>945</v>
      </c>
      <c r="D44" s="23">
        <v>154.30000000000001</v>
      </c>
      <c r="E44" s="23">
        <v>5.4489999999999998</v>
      </c>
      <c r="F44" s="19">
        <f t="shared" si="1"/>
        <v>13298.746079999999</v>
      </c>
      <c r="G44" s="19">
        <f t="shared" si="2"/>
        <v>11923.86</v>
      </c>
      <c r="H44" s="19">
        <f t="shared" si="3"/>
        <v>1374.8860799999984</v>
      </c>
      <c r="I44" s="20">
        <f t="shared" si="4"/>
        <v>762.92000000000007</v>
      </c>
      <c r="J44" s="20">
        <v>945</v>
      </c>
    </row>
    <row r="45" spans="1:10" ht="15.6" x14ac:dyDescent="0.3">
      <c r="A45" s="15">
        <v>41</v>
      </c>
      <c r="B45" s="77">
        <v>13</v>
      </c>
      <c r="C45" s="20">
        <f t="shared" si="0"/>
        <v>958</v>
      </c>
      <c r="D45" s="23">
        <v>156.19999999999999</v>
      </c>
      <c r="E45" s="23">
        <v>5.4489999999999998</v>
      </c>
      <c r="F45" s="19">
        <f t="shared" si="1"/>
        <v>13411.25598</v>
      </c>
      <c r="G45" s="19">
        <f t="shared" si="2"/>
        <v>11923.86</v>
      </c>
      <c r="H45" s="19">
        <f t="shared" si="3"/>
        <v>1487.3959799999993</v>
      </c>
      <c r="I45" s="20">
        <f t="shared" si="4"/>
        <v>761.02</v>
      </c>
      <c r="J45" s="20">
        <v>958</v>
      </c>
    </row>
    <row r="46" spans="1:10" ht="15.6" x14ac:dyDescent="0.3">
      <c r="A46" s="15">
        <v>42</v>
      </c>
      <c r="B46" s="77">
        <v>13</v>
      </c>
      <c r="C46" s="20">
        <f t="shared" si="0"/>
        <v>945</v>
      </c>
      <c r="D46" s="23">
        <v>158.1</v>
      </c>
      <c r="E46" s="23">
        <v>5.4489999999999998</v>
      </c>
      <c r="F46" s="19">
        <f t="shared" si="1"/>
        <v>13327.43988</v>
      </c>
      <c r="G46" s="19">
        <f t="shared" si="2"/>
        <v>11923.86</v>
      </c>
      <c r="H46" s="19">
        <f t="shared" si="3"/>
        <v>1403.5798799999993</v>
      </c>
      <c r="I46" s="20">
        <f t="shared" si="4"/>
        <v>759.12</v>
      </c>
      <c r="J46" s="20">
        <v>945</v>
      </c>
    </row>
    <row r="47" spans="1:10" ht="15.6" x14ac:dyDescent="0.3">
      <c r="A47" s="15">
        <v>43</v>
      </c>
      <c r="B47" s="77">
        <v>13</v>
      </c>
      <c r="C47" s="20">
        <f t="shared" si="0"/>
        <v>929.1</v>
      </c>
      <c r="D47" s="23">
        <v>156.69999999999999</v>
      </c>
      <c r="E47" s="23">
        <v>5.4489999999999998</v>
      </c>
      <c r="F47" s="19">
        <f t="shared" si="1"/>
        <v>13196.807580000001</v>
      </c>
      <c r="G47" s="19">
        <f t="shared" si="2"/>
        <v>11923.86</v>
      </c>
      <c r="H47" s="19">
        <f t="shared" si="3"/>
        <v>1272.94758</v>
      </c>
      <c r="I47" s="20">
        <f t="shared" si="4"/>
        <v>760.52</v>
      </c>
      <c r="J47" s="20">
        <v>929.1</v>
      </c>
    </row>
    <row r="48" spans="1:10" ht="15.6" x14ac:dyDescent="0.3">
      <c r="A48" s="15">
        <v>44</v>
      </c>
      <c r="B48" s="77">
        <v>13</v>
      </c>
      <c r="C48" s="20">
        <f t="shared" si="0"/>
        <v>917</v>
      </c>
      <c r="D48" s="23">
        <v>155.30000000000001</v>
      </c>
      <c r="E48" s="23">
        <v>5.4489999999999998</v>
      </c>
      <c r="F48" s="19">
        <f t="shared" si="1"/>
        <v>13094.86908</v>
      </c>
      <c r="G48" s="19">
        <f t="shared" si="2"/>
        <v>11923.86</v>
      </c>
      <c r="H48" s="19">
        <f t="shared" si="3"/>
        <v>1171.0090799999998</v>
      </c>
      <c r="I48" s="20">
        <f t="shared" si="4"/>
        <v>761.92000000000007</v>
      </c>
      <c r="J48" s="20">
        <v>917</v>
      </c>
    </row>
    <row r="49" spans="1:11" ht="15.6" x14ac:dyDescent="0.3">
      <c r="A49" s="15">
        <v>45</v>
      </c>
      <c r="B49" s="77">
        <v>13</v>
      </c>
      <c r="C49" s="20">
        <f t="shared" si="0"/>
        <v>917</v>
      </c>
      <c r="D49" s="23">
        <v>152.4</v>
      </c>
      <c r="E49" s="23">
        <v>5.4489999999999998</v>
      </c>
      <c r="F49" s="19">
        <f t="shared" si="1"/>
        <v>13072.97118</v>
      </c>
      <c r="G49" s="19">
        <f t="shared" si="2"/>
        <v>11923.86</v>
      </c>
      <c r="H49" s="19">
        <f t="shared" si="3"/>
        <v>1149.1111799999999</v>
      </c>
      <c r="I49" s="20">
        <f t="shared" si="4"/>
        <v>764.82</v>
      </c>
      <c r="J49" s="20">
        <v>917</v>
      </c>
    </row>
    <row r="50" spans="1:11" ht="15.6" x14ac:dyDescent="0.3">
      <c r="A50" s="15">
        <v>46</v>
      </c>
      <c r="B50" s="77">
        <v>13</v>
      </c>
      <c r="C50" s="20">
        <f t="shared" si="0"/>
        <v>917</v>
      </c>
      <c r="D50" s="23">
        <v>149.5</v>
      </c>
      <c r="E50" s="23">
        <v>5.4489999999999998</v>
      </c>
      <c r="F50" s="19">
        <f t="shared" si="1"/>
        <v>13051.073280000001</v>
      </c>
      <c r="G50" s="19">
        <f t="shared" si="2"/>
        <v>11923.86</v>
      </c>
      <c r="H50" s="19">
        <f t="shared" si="3"/>
        <v>1127.2132799999999</v>
      </c>
      <c r="I50" s="20">
        <f t="shared" si="4"/>
        <v>767.72</v>
      </c>
      <c r="J50" s="20">
        <v>917</v>
      </c>
    </row>
    <row r="51" spans="1:11" ht="15.6" x14ac:dyDescent="0.3">
      <c r="A51" s="15">
        <v>47</v>
      </c>
      <c r="B51" s="77">
        <v>13</v>
      </c>
      <c r="C51" s="20">
        <f t="shared" si="0"/>
        <v>917</v>
      </c>
      <c r="D51" s="23">
        <v>144.80000000000001</v>
      </c>
      <c r="E51" s="23">
        <v>0</v>
      </c>
      <c r="F51" s="19">
        <f t="shared" si="1"/>
        <v>13803.4</v>
      </c>
      <c r="G51" s="19">
        <f t="shared" si="2"/>
        <v>11923.86</v>
      </c>
      <c r="H51" s="19">
        <f t="shared" si="3"/>
        <v>1879.5399999999991</v>
      </c>
      <c r="I51" s="20">
        <f t="shared" si="4"/>
        <v>772.42000000000007</v>
      </c>
      <c r="J51" s="20">
        <v>917</v>
      </c>
    </row>
    <row r="52" spans="1:11" ht="15.6" x14ac:dyDescent="0.3">
      <c r="A52" s="15">
        <v>48</v>
      </c>
      <c r="B52" s="77">
        <v>13</v>
      </c>
      <c r="C52" s="20">
        <f t="shared" si="0"/>
        <v>917</v>
      </c>
      <c r="D52" s="23">
        <v>140</v>
      </c>
      <c r="E52" s="23">
        <v>0</v>
      </c>
      <c r="F52" s="19">
        <f t="shared" si="1"/>
        <v>13741</v>
      </c>
      <c r="G52" s="19">
        <f t="shared" si="2"/>
        <v>11923.86</v>
      </c>
      <c r="H52" s="19">
        <f t="shared" si="3"/>
        <v>1817.1399999999994</v>
      </c>
      <c r="I52" s="20">
        <f t="shared" si="4"/>
        <v>777.22</v>
      </c>
      <c r="J52" s="20">
        <v>917</v>
      </c>
    </row>
    <row r="53" spans="1:11" ht="16.2" thickBot="1" x14ac:dyDescent="0.35">
      <c r="A53" s="25" t="s">
        <v>10</v>
      </c>
      <c r="B53" s="26"/>
      <c r="C53" s="26"/>
      <c r="D53" s="26"/>
      <c r="E53" s="27">
        <f>SUM(E5:E52)</f>
        <v>81.734999999999985</v>
      </c>
      <c r="F53" s="28">
        <f>SUM(F5:F52)</f>
        <v>692197.04570000002</v>
      </c>
      <c r="G53" s="29">
        <f>SUM(G5:G52)</f>
        <v>572345.27999999956</v>
      </c>
      <c r="H53" s="30">
        <f>F53-G53</f>
        <v>119851.76570000045</v>
      </c>
      <c r="I53" s="31"/>
      <c r="J53" s="20"/>
    </row>
    <row r="54" spans="1:11" ht="16.2" thickTop="1" x14ac:dyDescent="0.3">
      <c r="A54" s="33"/>
      <c r="B54" s="34"/>
      <c r="C54" s="34"/>
      <c r="D54" s="34"/>
      <c r="E54" s="35"/>
      <c r="F54" s="36"/>
      <c r="G54" s="37"/>
      <c r="H54" s="38"/>
      <c r="I54" s="39"/>
      <c r="J54" s="40"/>
    </row>
    <row r="55" spans="1:11" ht="15.6" x14ac:dyDescent="0.3">
      <c r="A55" s="89" t="s">
        <v>32</v>
      </c>
      <c r="B55" s="90"/>
      <c r="C55" s="90"/>
      <c r="D55" s="90"/>
      <c r="E55" s="90"/>
      <c r="F55" s="90"/>
      <c r="G55" s="90"/>
      <c r="H55" s="90"/>
    </row>
    <row r="56" spans="1:11" ht="15.6" x14ac:dyDescent="0.3">
      <c r="A56" s="1"/>
      <c r="B56" s="84" t="s">
        <v>167</v>
      </c>
      <c r="C56" s="84"/>
      <c r="D56" s="84"/>
      <c r="E56" s="84"/>
      <c r="F56" s="84"/>
      <c r="G56" s="84"/>
      <c r="H56" s="84"/>
    </row>
    <row r="57" spans="1:11" ht="15.6" x14ac:dyDescent="0.3">
      <c r="A57" s="1"/>
      <c r="B57" s="91" t="s">
        <v>128</v>
      </c>
      <c r="C57" s="91"/>
      <c r="D57" s="1" t="s">
        <v>160</v>
      </c>
      <c r="E57" s="2"/>
      <c r="F57" s="2"/>
      <c r="G57" s="2"/>
      <c r="H57" s="1"/>
    </row>
    <row r="58" spans="1:11" ht="15.6" x14ac:dyDescent="0.3">
      <c r="A58" s="1"/>
      <c r="B58" s="45"/>
      <c r="C58" s="1"/>
      <c r="D58" s="1" t="s">
        <v>161</v>
      </c>
      <c r="E58" s="2"/>
      <c r="F58" s="2"/>
      <c r="G58" s="2"/>
      <c r="H58" s="1"/>
    </row>
    <row r="59" spans="1:11" ht="15.6" x14ac:dyDescent="0.3">
      <c r="B59" s="76" t="s">
        <v>166</v>
      </c>
      <c r="C59" s="76"/>
      <c r="D59" s="76"/>
      <c r="E59" s="2"/>
      <c r="F59" s="2"/>
      <c r="G59" s="2"/>
      <c r="H59" s="1"/>
      <c r="J59" s="46"/>
      <c r="K59" s="46"/>
    </row>
    <row r="60" spans="1:11" ht="15.6" x14ac:dyDescent="0.3">
      <c r="B60" s="89"/>
      <c r="C60" s="89"/>
      <c r="D60" s="89"/>
      <c r="E60" s="89"/>
      <c r="F60" s="89"/>
      <c r="G60" s="89"/>
      <c r="H60" s="89"/>
      <c r="I60" s="89"/>
    </row>
  </sheetData>
  <mergeCells count="4">
    <mergeCell ref="A3:B3"/>
    <mergeCell ref="A55:H55"/>
    <mergeCell ref="B57:C57"/>
    <mergeCell ref="B60:I60"/>
  </mergeCells>
  <conditionalFormatting sqref="F5:F52">
    <cfRule type="expression" priority="1" stopIfTrue="1">
      <formula>-1</formula>
    </cfRule>
  </conditionalFormatting>
  <conditionalFormatting sqref="A53:I54">
    <cfRule type="colorScale" priority="2">
      <colorScale>
        <cfvo type="min"/>
        <cfvo type="percent" val="100"/>
        <color rgb="FFFF7128"/>
        <color rgb="FFFFEF9C"/>
      </colorScale>
    </cfRule>
  </conditionalFormatting>
  <pageMargins left="0.7" right="0.7" top="0.75" bottom="0.75" header="0.3" footer="0.3"/>
  <pageSetup paperSize="9" orientation="portrait"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N60"/>
  <sheetViews>
    <sheetView topLeftCell="A28" workbookViewId="0">
      <selection activeCell="G57" sqref="G57"/>
    </sheetView>
  </sheetViews>
  <sheetFormatPr defaultRowHeight="14.4" x14ac:dyDescent="0.3"/>
  <cols>
    <col min="2" max="2" width="11.88671875" customWidth="1"/>
    <col min="3" max="3" width="12.6640625" customWidth="1"/>
    <col min="4" max="4" width="13.44140625" customWidth="1"/>
    <col min="5" max="5" width="13.33203125" customWidth="1"/>
    <col min="6" max="6" width="15" style="50" customWidth="1"/>
    <col min="7" max="7" width="13.44140625" style="50" customWidth="1"/>
    <col min="8" max="8" width="15" style="50" customWidth="1"/>
    <col min="9" max="9" width="13.5546875" customWidth="1"/>
    <col min="10" max="10" width="12.88671875" customWidth="1"/>
    <col min="258" max="258" width="11.88671875" customWidth="1"/>
    <col min="259" max="259" width="12.6640625" customWidth="1"/>
    <col min="260" max="260" width="13.44140625" customWidth="1"/>
    <col min="261" max="261" width="13.33203125" customWidth="1"/>
    <col min="262" max="262" width="15" customWidth="1"/>
    <col min="263" max="263" width="13.44140625" customWidth="1"/>
    <col min="264" max="264" width="15" customWidth="1"/>
    <col min="265" max="265" width="13.5546875" customWidth="1"/>
    <col min="266" max="266" width="12.88671875" customWidth="1"/>
    <col min="514" max="514" width="11.88671875" customWidth="1"/>
    <col min="515" max="515" width="12.6640625" customWidth="1"/>
    <col min="516" max="516" width="13.44140625" customWidth="1"/>
    <col min="517" max="517" width="13.33203125" customWidth="1"/>
    <col min="518" max="518" width="15" customWidth="1"/>
    <col min="519" max="519" width="13.44140625" customWidth="1"/>
    <col min="520" max="520" width="15" customWidth="1"/>
    <col min="521" max="521" width="13.5546875" customWidth="1"/>
    <col min="522" max="522" width="12.88671875" customWidth="1"/>
    <col min="770" max="770" width="11.88671875" customWidth="1"/>
    <col min="771" max="771" width="12.6640625" customWidth="1"/>
    <col min="772" max="772" width="13.44140625" customWidth="1"/>
    <col min="773" max="773" width="13.33203125" customWidth="1"/>
    <col min="774" max="774" width="15" customWidth="1"/>
    <col min="775" max="775" width="13.44140625" customWidth="1"/>
    <col min="776" max="776" width="15" customWidth="1"/>
    <col min="777" max="777" width="13.5546875" customWidth="1"/>
    <col min="778" max="778" width="12.88671875" customWidth="1"/>
    <col min="1026" max="1026" width="11.88671875" customWidth="1"/>
    <col min="1027" max="1027" width="12.6640625" customWidth="1"/>
    <col min="1028" max="1028" width="13.44140625" customWidth="1"/>
    <col min="1029" max="1029" width="13.33203125" customWidth="1"/>
    <col min="1030" max="1030" width="15" customWidth="1"/>
    <col min="1031" max="1031" width="13.44140625" customWidth="1"/>
    <col min="1032" max="1032" width="15" customWidth="1"/>
    <col min="1033" max="1033" width="13.5546875" customWidth="1"/>
    <col min="1034" max="1034" width="12.88671875" customWidth="1"/>
    <col min="1282" max="1282" width="11.88671875" customWidth="1"/>
    <col min="1283" max="1283" width="12.6640625" customWidth="1"/>
    <col min="1284" max="1284" width="13.44140625" customWidth="1"/>
    <col min="1285" max="1285" width="13.33203125" customWidth="1"/>
    <col min="1286" max="1286" width="15" customWidth="1"/>
    <col min="1287" max="1287" width="13.44140625" customWidth="1"/>
    <col min="1288" max="1288" width="15" customWidth="1"/>
    <col min="1289" max="1289" width="13.5546875" customWidth="1"/>
    <col min="1290" max="1290" width="12.88671875" customWidth="1"/>
    <col min="1538" max="1538" width="11.88671875" customWidth="1"/>
    <col min="1539" max="1539" width="12.6640625" customWidth="1"/>
    <col min="1540" max="1540" width="13.44140625" customWidth="1"/>
    <col min="1541" max="1541" width="13.33203125" customWidth="1"/>
    <col min="1542" max="1542" width="15" customWidth="1"/>
    <col min="1543" max="1543" width="13.44140625" customWidth="1"/>
    <col min="1544" max="1544" width="15" customWidth="1"/>
    <col min="1545" max="1545" width="13.5546875" customWidth="1"/>
    <col min="1546" max="1546" width="12.88671875" customWidth="1"/>
    <col min="1794" max="1794" width="11.88671875" customWidth="1"/>
    <col min="1795" max="1795" width="12.6640625" customWidth="1"/>
    <col min="1796" max="1796" width="13.44140625" customWidth="1"/>
    <col min="1797" max="1797" width="13.33203125" customWidth="1"/>
    <col min="1798" max="1798" width="15" customWidth="1"/>
    <col min="1799" max="1799" width="13.44140625" customWidth="1"/>
    <col min="1800" max="1800" width="15" customWidth="1"/>
    <col min="1801" max="1801" width="13.5546875" customWidth="1"/>
    <col min="1802" max="1802" width="12.88671875" customWidth="1"/>
    <col min="2050" max="2050" width="11.88671875" customWidth="1"/>
    <col min="2051" max="2051" width="12.6640625" customWidth="1"/>
    <col min="2052" max="2052" width="13.44140625" customWidth="1"/>
    <col min="2053" max="2053" width="13.33203125" customWidth="1"/>
    <col min="2054" max="2054" width="15" customWidth="1"/>
    <col min="2055" max="2055" width="13.44140625" customWidth="1"/>
    <col min="2056" max="2056" width="15" customWidth="1"/>
    <col min="2057" max="2057" width="13.5546875" customWidth="1"/>
    <col min="2058" max="2058" width="12.88671875" customWidth="1"/>
    <col min="2306" max="2306" width="11.88671875" customWidth="1"/>
    <col min="2307" max="2307" width="12.6640625" customWidth="1"/>
    <col min="2308" max="2308" width="13.44140625" customWidth="1"/>
    <col min="2309" max="2309" width="13.33203125" customWidth="1"/>
    <col min="2310" max="2310" width="15" customWidth="1"/>
    <col min="2311" max="2311" width="13.44140625" customWidth="1"/>
    <col min="2312" max="2312" width="15" customWidth="1"/>
    <col min="2313" max="2313" width="13.5546875" customWidth="1"/>
    <col min="2314" max="2314" width="12.88671875" customWidth="1"/>
    <col min="2562" max="2562" width="11.88671875" customWidth="1"/>
    <col min="2563" max="2563" width="12.6640625" customWidth="1"/>
    <col min="2564" max="2564" width="13.44140625" customWidth="1"/>
    <col min="2565" max="2565" width="13.33203125" customWidth="1"/>
    <col min="2566" max="2566" width="15" customWidth="1"/>
    <col min="2567" max="2567" width="13.44140625" customWidth="1"/>
    <col min="2568" max="2568" width="15" customWidth="1"/>
    <col min="2569" max="2569" width="13.5546875" customWidth="1"/>
    <col min="2570" max="2570" width="12.88671875" customWidth="1"/>
    <col min="2818" max="2818" width="11.88671875" customWidth="1"/>
    <col min="2819" max="2819" width="12.6640625" customWidth="1"/>
    <col min="2820" max="2820" width="13.44140625" customWidth="1"/>
    <col min="2821" max="2821" width="13.33203125" customWidth="1"/>
    <col min="2822" max="2822" width="15" customWidth="1"/>
    <col min="2823" max="2823" width="13.44140625" customWidth="1"/>
    <col min="2824" max="2824" width="15" customWidth="1"/>
    <col min="2825" max="2825" width="13.5546875" customWidth="1"/>
    <col min="2826" max="2826" width="12.88671875" customWidth="1"/>
    <col min="3074" max="3074" width="11.88671875" customWidth="1"/>
    <col min="3075" max="3075" width="12.6640625" customWidth="1"/>
    <col min="3076" max="3076" width="13.44140625" customWidth="1"/>
    <col min="3077" max="3077" width="13.33203125" customWidth="1"/>
    <col min="3078" max="3078" width="15" customWidth="1"/>
    <col min="3079" max="3079" width="13.44140625" customWidth="1"/>
    <col min="3080" max="3080" width="15" customWidth="1"/>
    <col min="3081" max="3081" width="13.5546875" customWidth="1"/>
    <col min="3082" max="3082" width="12.88671875" customWidth="1"/>
    <col min="3330" max="3330" width="11.88671875" customWidth="1"/>
    <col min="3331" max="3331" width="12.6640625" customWidth="1"/>
    <col min="3332" max="3332" width="13.44140625" customWidth="1"/>
    <col min="3333" max="3333" width="13.33203125" customWidth="1"/>
    <col min="3334" max="3334" width="15" customWidth="1"/>
    <col min="3335" max="3335" width="13.44140625" customWidth="1"/>
    <col min="3336" max="3336" width="15" customWidth="1"/>
    <col min="3337" max="3337" width="13.5546875" customWidth="1"/>
    <col min="3338" max="3338" width="12.88671875" customWidth="1"/>
    <col min="3586" max="3586" width="11.88671875" customWidth="1"/>
    <col min="3587" max="3587" width="12.6640625" customWidth="1"/>
    <col min="3588" max="3588" width="13.44140625" customWidth="1"/>
    <col min="3589" max="3589" width="13.33203125" customWidth="1"/>
    <col min="3590" max="3590" width="15" customWidth="1"/>
    <col min="3591" max="3591" width="13.44140625" customWidth="1"/>
    <col min="3592" max="3592" width="15" customWidth="1"/>
    <col min="3593" max="3593" width="13.5546875" customWidth="1"/>
    <col min="3594" max="3594" width="12.88671875" customWidth="1"/>
    <col min="3842" max="3842" width="11.88671875" customWidth="1"/>
    <col min="3843" max="3843" width="12.6640625" customWidth="1"/>
    <col min="3844" max="3844" width="13.44140625" customWidth="1"/>
    <col min="3845" max="3845" width="13.33203125" customWidth="1"/>
    <col min="3846" max="3846" width="15" customWidth="1"/>
    <col min="3847" max="3847" width="13.44140625" customWidth="1"/>
    <col min="3848" max="3848" width="15" customWidth="1"/>
    <col min="3849" max="3849" width="13.5546875" customWidth="1"/>
    <col min="3850" max="3850" width="12.88671875" customWidth="1"/>
    <col min="4098" max="4098" width="11.88671875" customWidth="1"/>
    <col min="4099" max="4099" width="12.6640625" customWidth="1"/>
    <col min="4100" max="4100" width="13.44140625" customWidth="1"/>
    <col min="4101" max="4101" width="13.33203125" customWidth="1"/>
    <col min="4102" max="4102" width="15" customWidth="1"/>
    <col min="4103" max="4103" width="13.44140625" customWidth="1"/>
    <col min="4104" max="4104" width="15" customWidth="1"/>
    <col min="4105" max="4105" width="13.5546875" customWidth="1"/>
    <col min="4106" max="4106" width="12.88671875" customWidth="1"/>
    <col min="4354" max="4354" width="11.88671875" customWidth="1"/>
    <col min="4355" max="4355" width="12.6640625" customWidth="1"/>
    <col min="4356" max="4356" width="13.44140625" customWidth="1"/>
    <col min="4357" max="4357" width="13.33203125" customWidth="1"/>
    <col min="4358" max="4358" width="15" customWidth="1"/>
    <col min="4359" max="4359" width="13.44140625" customWidth="1"/>
    <col min="4360" max="4360" width="15" customWidth="1"/>
    <col min="4361" max="4361" width="13.5546875" customWidth="1"/>
    <col min="4362" max="4362" width="12.88671875" customWidth="1"/>
    <col min="4610" max="4610" width="11.88671875" customWidth="1"/>
    <col min="4611" max="4611" width="12.6640625" customWidth="1"/>
    <col min="4612" max="4612" width="13.44140625" customWidth="1"/>
    <col min="4613" max="4613" width="13.33203125" customWidth="1"/>
    <col min="4614" max="4614" width="15" customWidth="1"/>
    <col min="4615" max="4615" width="13.44140625" customWidth="1"/>
    <col min="4616" max="4616" width="15" customWidth="1"/>
    <col min="4617" max="4617" width="13.5546875" customWidth="1"/>
    <col min="4618" max="4618" width="12.88671875" customWidth="1"/>
    <col min="4866" max="4866" width="11.88671875" customWidth="1"/>
    <col min="4867" max="4867" width="12.6640625" customWidth="1"/>
    <col min="4868" max="4868" width="13.44140625" customWidth="1"/>
    <col min="4869" max="4869" width="13.33203125" customWidth="1"/>
    <col min="4870" max="4870" width="15" customWidth="1"/>
    <col min="4871" max="4871" width="13.44140625" customWidth="1"/>
    <col min="4872" max="4872" width="15" customWidth="1"/>
    <col min="4873" max="4873" width="13.5546875" customWidth="1"/>
    <col min="4874" max="4874" width="12.88671875" customWidth="1"/>
    <col min="5122" max="5122" width="11.88671875" customWidth="1"/>
    <col min="5123" max="5123" width="12.6640625" customWidth="1"/>
    <col min="5124" max="5124" width="13.44140625" customWidth="1"/>
    <col min="5125" max="5125" width="13.33203125" customWidth="1"/>
    <col min="5126" max="5126" width="15" customWidth="1"/>
    <col min="5127" max="5127" width="13.44140625" customWidth="1"/>
    <col min="5128" max="5128" width="15" customWidth="1"/>
    <col min="5129" max="5129" width="13.5546875" customWidth="1"/>
    <col min="5130" max="5130" width="12.88671875" customWidth="1"/>
    <col min="5378" max="5378" width="11.88671875" customWidth="1"/>
    <col min="5379" max="5379" width="12.6640625" customWidth="1"/>
    <col min="5380" max="5380" width="13.44140625" customWidth="1"/>
    <col min="5381" max="5381" width="13.33203125" customWidth="1"/>
    <col min="5382" max="5382" width="15" customWidth="1"/>
    <col min="5383" max="5383" width="13.44140625" customWidth="1"/>
    <col min="5384" max="5384" width="15" customWidth="1"/>
    <col min="5385" max="5385" width="13.5546875" customWidth="1"/>
    <col min="5386" max="5386" width="12.88671875" customWidth="1"/>
    <col min="5634" max="5634" width="11.88671875" customWidth="1"/>
    <col min="5635" max="5635" width="12.6640625" customWidth="1"/>
    <col min="5636" max="5636" width="13.44140625" customWidth="1"/>
    <col min="5637" max="5637" width="13.33203125" customWidth="1"/>
    <col min="5638" max="5638" width="15" customWidth="1"/>
    <col min="5639" max="5639" width="13.44140625" customWidth="1"/>
    <col min="5640" max="5640" width="15" customWidth="1"/>
    <col min="5641" max="5641" width="13.5546875" customWidth="1"/>
    <col min="5642" max="5642" width="12.88671875" customWidth="1"/>
    <col min="5890" max="5890" width="11.88671875" customWidth="1"/>
    <col min="5891" max="5891" width="12.6640625" customWidth="1"/>
    <col min="5892" max="5892" width="13.44140625" customWidth="1"/>
    <col min="5893" max="5893" width="13.33203125" customWidth="1"/>
    <col min="5894" max="5894" width="15" customWidth="1"/>
    <col min="5895" max="5895" width="13.44140625" customWidth="1"/>
    <col min="5896" max="5896" width="15" customWidth="1"/>
    <col min="5897" max="5897" width="13.5546875" customWidth="1"/>
    <col min="5898" max="5898" width="12.88671875" customWidth="1"/>
    <col min="6146" max="6146" width="11.88671875" customWidth="1"/>
    <col min="6147" max="6147" width="12.6640625" customWidth="1"/>
    <col min="6148" max="6148" width="13.44140625" customWidth="1"/>
    <col min="6149" max="6149" width="13.33203125" customWidth="1"/>
    <col min="6150" max="6150" width="15" customWidth="1"/>
    <col min="6151" max="6151" width="13.44140625" customWidth="1"/>
    <col min="6152" max="6152" width="15" customWidth="1"/>
    <col min="6153" max="6153" width="13.5546875" customWidth="1"/>
    <col min="6154" max="6154" width="12.88671875" customWidth="1"/>
    <col min="6402" max="6402" width="11.88671875" customWidth="1"/>
    <col min="6403" max="6403" width="12.6640625" customWidth="1"/>
    <col min="6404" max="6404" width="13.44140625" customWidth="1"/>
    <col min="6405" max="6405" width="13.33203125" customWidth="1"/>
    <col min="6406" max="6406" width="15" customWidth="1"/>
    <col min="6407" max="6407" width="13.44140625" customWidth="1"/>
    <col min="6408" max="6408" width="15" customWidth="1"/>
    <col min="6409" max="6409" width="13.5546875" customWidth="1"/>
    <col min="6410" max="6410" width="12.88671875" customWidth="1"/>
    <col min="6658" max="6658" width="11.88671875" customWidth="1"/>
    <col min="6659" max="6659" width="12.6640625" customWidth="1"/>
    <col min="6660" max="6660" width="13.44140625" customWidth="1"/>
    <col min="6661" max="6661" width="13.33203125" customWidth="1"/>
    <col min="6662" max="6662" width="15" customWidth="1"/>
    <col min="6663" max="6663" width="13.44140625" customWidth="1"/>
    <col min="6664" max="6664" width="15" customWidth="1"/>
    <col min="6665" max="6665" width="13.5546875" customWidth="1"/>
    <col min="6666" max="6666" width="12.88671875" customWidth="1"/>
    <col min="6914" max="6914" width="11.88671875" customWidth="1"/>
    <col min="6915" max="6915" width="12.6640625" customWidth="1"/>
    <col min="6916" max="6916" width="13.44140625" customWidth="1"/>
    <col min="6917" max="6917" width="13.33203125" customWidth="1"/>
    <col min="6918" max="6918" width="15" customWidth="1"/>
    <col min="6919" max="6919" width="13.44140625" customWidth="1"/>
    <col min="6920" max="6920" width="15" customWidth="1"/>
    <col min="6921" max="6921" width="13.5546875" customWidth="1"/>
    <col min="6922" max="6922" width="12.88671875" customWidth="1"/>
    <col min="7170" max="7170" width="11.88671875" customWidth="1"/>
    <col min="7171" max="7171" width="12.6640625" customWidth="1"/>
    <col min="7172" max="7172" width="13.44140625" customWidth="1"/>
    <col min="7173" max="7173" width="13.33203125" customWidth="1"/>
    <col min="7174" max="7174" width="15" customWidth="1"/>
    <col min="7175" max="7175" width="13.44140625" customWidth="1"/>
    <col min="7176" max="7176" width="15" customWidth="1"/>
    <col min="7177" max="7177" width="13.5546875" customWidth="1"/>
    <col min="7178" max="7178" width="12.88671875" customWidth="1"/>
    <col min="7426" max="7426" width="11.88671875" customWidth="1"/>
    <col min="7427" max="7427" width="12.6640625" customWidth="1"/>
    <col min="7428" max="7428" width="13.44140625" customWidth="1"/>
    <col min="7429" max="7429" width="13.33203125" customWidth="1"/>
    <col min="7430" max="7430" width="15" customWidth="1"/>
    <col min="7431" max="7431" width="13.44140625" customWidth="1"/>
    <col min="7432" max="7432" width="15" customWidth="1"/>
    <col min="7433" max="7433" width="13.5546875" customWidth="1"/>
    <col min="7434" max="7434" width="12.88671875" customWidth="1"/>
    <col min="7682" max="7682" width="11.88671875" customWidth="1"/>
    <col min="7683" max="7683" width="12.6640625" customWidth="1"/>
    <col min="7684" max="7684" width="13.44140625" customWidth="1"/>
    <col min="7685" max="7685" width="13.33203125" customWidth="1"/>
    <col min="7686" max="7686" width="15" customWidth="1"/>
    <col min="7687" max="7687" width="13.44140625" customWidth="1"/>
    <col min="7688" max="7688" width="15" customWidth="1"/>
    <col min="7689" max="7689" width="13.5546875" customWidth="1"/>
    <col min="7690" max="7690" width="12.88671875" customWidth="1"/>
    <col min="7938" max="7938" width="11.88671875" customWidth="1"/>
    <col min="7939" max="7939" width="12.6640625" customWidth="1"/>
    <col min="7940" max="7940" width="13.44140625" customWidth="1"/>
    <col min="7941" max="7941" width="13.33203125" customWidth="1"/>
    <col min="7942" max="7942" width="15" customWidth="1"/>
    <col min="7943" max="7943" width="13.44140625" customWidth="1"/>
    <col min="7944" max="7944" width="15" customWidth="1"/>
    <col min="7945" max="7945" width="13.5546875" customWidth="1"/>
    <col min="7946" max="7946" width="12.88671875" customWidth="1"/>
    <col min="8194" max="8194" width="11.88671875" customWidth="1"/>
    <col min="8195" max="8195" width="12.6640625" customWidth="1"/>
    <col min="8196" max="8196" width="13.44140625" customWidth="1"/>
    <col min="8197" max="8197" width="13.33203125" customWidth="1"/>
    <col min="8198" max="8198" width="15" customWidth="1"/>
    <col min="8199" max="8199" width="13.44140625" customWidth="1"/>
    <col min="8200" max="8200" width="15" customWidth="1"/>
    <col min="8201" max="8201" width="13.5546875" customWidth="1"/>
    <col min="8202" max="8202" width="12.88671875" customWidth="1"/>
    <col min="8450" max="8450" width="11.88671875" customWidth="1"/>
    <col min="8451" max="8451" width="12.6640625" customWidth="1"/>
    <col min="8452" max="8452" width="13.44140625" customWidth="1"/>
    <col min="8453" max="8453" width="13.33203125" customWidth="1"/>
    <col min="8454" max="8454" width="15" customWidth="1"/>
    <col min="8455" max="8455" width="13.44140625" customWidth="1"/>
    <col min="8456" max="8456" width="15" customWidth="1"/>
    <col min="8457" max="8457" width="13.5546875" customWidth="1"/>
    <col min="8458" max="8458" width="12.88671875" customWidth="1"/>
    <col min="8706" max="8706" width="11.88671875" customWidth="1"/>
    <col min="8707" max="8707" width="12.6640625" customWidth="1"/>
    <col min="8708" max="8708" width="13.44140625" customWidth="1"/>
    <col min="8709" max="8709" width="13.33203125" customWidth="1"/>
    <col min="8710" max="8710" width="15" customWidth="1"/>
    <col min="8711" max="8711" width="13.44140625" customWidth="1"/>
    <col min="8712" max="8712" width="15" customWidth="1"/>
    <col min="8713" max="8713" width="13.5546875" customWidth="1"/>
    <col min="8714" max="8714" width="12.88671875" customWidth="1"/>
    <col min="8962" max="8962" width="11.88671875" customWidth="1"/>
    <col min="8963" max="8963" width="12.6640625" customWidth="1"/>
    <col min="8964" max="8964" width="13.44140625" customWidth="1"/>
    <col min="8965" max="8965" width="13.33203125" customWidth="1"/>
    <col min="8966" max="8966" width="15" customWidth="1"/>
    <col min="8967" max="8967" width="13.44140625" customWidth="1"/>
    <col min="8968" max="8968" width="15" customWidth="1"/>
    <col min="8969" max="8969" width="13.5546875" customWidth="1"/>
    <col min="8970" max="8970" width="12.88671875" customWidth="1"/>
    <col min="9218" max="9218" width="11.88671875" customWidth="1"/>
    <col min="9219" max="9219" width="12.6640625" customWidth="1"/>
    <col min="9220" max="9220" width="13.44140625" customWidth="1"/>
    <col min="9221" max="9221" width="13.33203125" customWidth="1"/>
    <col min="9222" max="9222" width="15" customWidth="1"/>
    <col min="9223" max="9223" width="13.44140625" customWidth="1"/>
    <col min="9224" max="9224" width="15" customWidth="1"/>
    <col min="9225" max="9225" width="13.5546875" customWidth="1"/>
    <col min="9226" max="9226" width="12.88671875" customWidth="1"/>
    <col min="9474" max="9474" width="11.88671875" customWidth="1"/>
    <col min="9475" max="9475" width="12.6640625" customWidth="1"/>
    <col min="9476" max="9476" width="13.44140625" customWidth="1"/>
    <col min="9477" max="9477" width="13.33203125" customWidth="1"/>
    <col min="9478" max="9478" width="15" customWidth="1"/>
    <col min="9479" max="9479" width="13.44140625" customWidth="1"/>
    <col min="9480" max="9480" width="15" customWidth="1"/>
    <col min="9481" max="9481" width="13.5546875" customWidth="1"/>
    <col min="9482" max="9482" width="12.88671875" customWidth="1"/>
    <col min="9730" max="9730" width="11.88671875" customWidth="1"/>
    <col min="9731" max="9731" width="12.6640625" customWidth="1"/>
    <col min="9732" max="9732" width="13.44140625" customWidth="1"/>
    <col min="9733" max="9733" width="13.33203125" customWidth="1"/>
    <col min="9734" max="9734" width="15" customWidth="1"/>
    <col min="9735" max="9735" width="13.44140625" customWidth="1"/>
    <col min="9736" max="9736" width="15" customWidth="1"/>
    <col min="9737" max="9737" width="13.5546875" customWidth="1"/>
    <col min="9738" max="9738" width="12.88671875" customWidth="1"/>
    <col min="9986" max="9986" width="11.88671875" customWidth="1"/>
    <col min="9987" max="9987" width="12.6640625" customWidth="1"/>
    <col min="9988" max="9988" width="13.44140625" customWidth="1"/>
    <col min="9989" max="9989" width="13.33203125" customWidth="1"/>
    <col min="9990" max="9990" width="15" customWidth="1"/>
    <col min="9991" max="9991" width="13.44140625" customWidth="1"/>
    <col min="9992" max="9992" width="15" customWidth="1"/>
    <col min="9993" max="9993" width="13.5546875" customWidth="1"/>
    <col min="9994" max="9994" width="12.88671875" customWidth="1"/>
    <col min="10242" max="10242" width="11.88671875" customWidth="1"/>
    <col min="10243" max="10243" width="12.6640625" customWidth="1"/>
    <col min="10244" max="10244" width="13.44140625" customWidth="1"/>
    <col min="10245" max="10245" width="13.33203125" customWidth="1"/>
    <col min="10246" max="10246" width="15" customWidth="1"/>
    <col min="10247" max="10247" width="13.44140625" customWidth="1"/>
    <col min="10248" max="10248" width="15" customWidth="1"/>
    <col min="10249" max="10249" width="13.5546875" customWidth="1"/>
    <col min="10250" max="10250" width="12.88671875" customWidth="1"/>
    <col min="10498" max="10498" width="11.88671875" customWidth="1"/>
    <col min="10499" max="10499" width="12.6640625" customWidth="1"/>
    <col min="10500" max="10500" width="13.44140625" customWidth="1"/>
    <col min="10501" max="10501" width="13.33203125" customWidth="1"/>
    <col min="10502" max="10502" width="15" customWidth="1"/>
    <col min="10503" max="10503" width="13.44140625" customWidth="1"/>
    <col min="10504" max="10504" width="15" customWidth="1"/>
    <col min="10505" max="10505" width="13.5546875" customWidth="1"/>
    <col min="10506" max="10506" width="12.88671875" customWidth="1"/>
    <col min="10754" max="10754" width="11.88671875" customWidth="1"/>
    <col min="10755" max="10755" width="12.6640625" customWidth="1"/>
    <col min="10756" max="10756" width="13.44140625" customWidth="1"/>
    <col min="10757" max="10757" width="13.33203125" customWidth="1"/>
    <col min="10758" max="10758" width="15" customWidth="1"/>
    <col min="10759" max="10759" width="13.44140625" customWidth="1"/>
    <col min="10760" max="10760" width="15" customWidth="1"/>
    <col min="10761" max="10761" width="13.5546875" customWidth="1"/>
    <col min="10762" max="10762" width="12.88671875" customWidth="1"/>
    <col min="11010" max="11010" width="11.88671875" customWidth="1"/>
    <col min="11011" max="11011" width="12.6640625" customWidth="1"/>
    <col min="11012" max="11012" width="13.44140625" customWidth="1"/>
    <col min="11013" max="11013" width="13.33203125" customWidth="1"/>
    <col min="11014" max="11014" width="15" customWidth="1"/>
    <col min="11015" max="11015" width="13.44140625" customWidth="1"/>
    <col min="11016" max="11016" width="15" customWidth="1"/>
    <col min="11017" max="11017" width="13.5546875" customWidth="1"/>
    <col min="11018" max="11018" width="12.88671875" customWidth="1"/>
    <col min="11266" max="11266" width="11.88671875" customWidth="1"/>
    <col min="11267" max="11267" width="12.6640625" customWidth="1"/>
    <col min="11268" max="11268" width="13.44140625" customWidth="1"/>
    <col min="11269" max="11269" width="13.33203125" customWidth="1"/>
    <col min="11270" max="11270" width="15" customWidth="1"/>
    <col min="11271" max="11271" width="13.44140625" customWidth="1"/>
    <col min="11272" max="11272" width="15" customWidth="1"/>
    <col min="11273" max="11273" width="13.5546875" customWidth="1"/>
    <col min="11274" max="11274" width="12.88671875" customWidth="1"/>
    <col min="11522" max="11522" width="11.88671875" customWidth="1"/>
    <col min="11523" max="11523" width="12.6640625" customWidth="1"/>
    <col min="11524" max="11524" width="13.44140625" customWidth="1"/>
    <col min="11525" max="11525" width="13.33203125" customWidth="1"/>
    <col min="11526" max="11526" width="15" customWidth="1"/>
    <col min="11527" max="11527" width="13.44140625" customWidth="1"/>
    <col min="11528" max="11528" width="15" customWidth="1"/>
    <col min="11529" max="11529" width="13.5546875" customWidth="1"/>
    <col min="11530" max="11530" width="12.88671875" customWidth="1"/>
    <col min="11778" max="11778" width="11.88671875" customWidth="1"/>
    <col min="11779" max="11779" width="12.6640625" customWidth="1"/>
    <col min="11780" max="11780" width="13.44140625" customWidth="1"/>
    <col min="11781" max="11781" width="13.33203125" customWidth="1"/>
    <col min="11782" max="11782" width="15" customWidth="1"/>
    <col min="11783" max="11783" width="13.44140625" customWidth="1"/>
    <col min="11784" max="11784" width="15" customWidth="1"/>
    <col min="11785" max="11785" width="13.5546875" customWidth="1"/>
    <col min="11786" max="11786" width="12.88671875" customWidth="1"/>
    <col min="12034" max="12034" width="11.88671875" customWidth="1"/>
    <col min="12035" max="12035" width="12.6640625" customWidth="1"/>
    <col min="12036" max="12036" width="13.44140625" customWidth="1"/>
    <col min="12037" max="12037" width="13.33203125" customWidth="1"/>
    <col min="12038" max="12038" width="15" customWidth="1"/>
    <col min="12039" max="12039" width="13.44140625" customWidth="1"/>
    <col min="12040" max="12040" width="15" customWidth="1"/>
    <col min="12041" max="12041" width="13.5546875" customWidth="1"/>
    <col min="12042" max="12042" width="12.88671875" customWidth="1"/>
    <col min="12290" max="12290" width="11.88671875" customWidth="1"/>
    <col min="12291" max="12291" width="12.6640625" customWidth="1"/>
    <col min="12292" max="12292" width="13.44140625" customWidth="1"/>
    <col min="12293" max="12293" width="13.33203125" customWidth="1"/>
    <col min="12294" max="12294" width="15" customWidth="1"/>
    <col min="12295" max="12295" width="13.44140625" customWidth="1"/>
    <col min="12296" max="12296" width="15" customWidth="1"/>
    <col min="12297" max="12297" width="13.5546875" customWidth="1"/>
    <col min="12298" max="12298" width="12.88671875" customWidth="1"/>
    <col min="12546" max="12546" width="11.88671875" customWidth="1"/>
    <col min="12547" max="12547" width="12.6640625" customWidth="1"/>
    <col min="12548" max="12548" width="13.44140625" customWidth="1"/>
    <col min="12549" max="12549" width="13.33203125" customWidth="1"/>
    <col min="12550" max="12550" width="15" customWidth="1"/>
    <col min="12551" max="12551" width="13.44140625" customWidth="1"/>
    <col min="12552" max="12552" width="15" customWidth="1"/>
    <col min="12553" max="12553" width="13.5546875" customWidth="1"/>
    <col min="12554" max="12554" width="12.88671875" customWidth="1"/>
    <col min="12802" max="12802" width="11.88671875" customWidth="1"/>
    <col min="12803" max="12803" width="12.6640625" customWidth="1"/>
    <col min="12804" max="12804" width="13.44140625" customWidth="1"/>
    <col min="12805" max="12805" width="13.33203125" customWidth="1"/>
    <col min="12806" max="12806" width="15" customWidth="1"/>
    <col min="12807" max="12807" width="13.44140625" customWidth="1"/>
    <col min="12808" max="12808" width="15" customWidth="1"/>
    <col min="12809" max="12809" width="13.5546875" customWidth="1"/>
    <col min="12810" max="12810" width="12.88671875" customWidth="1"/>
    <col min="13058" max="13058" width="11.88671875" customWidth="1"/>
    <col min="13059" max="13059" width="12.6640625" customWidth="1"/>
    <col min="13060" max="13060" width="13.44140625" customWidth="1"/>
    <col min="13061" max="13061" width="13.33203125" customWidth="1"/>
    <col min="13062" max="13062" width="15" customWidth="1"/>
    <col min="13063" max="13063" width="13.44140625" customWidth="1"/>
    <col min="13064" max="13064" width="15" customWidth="1"/>
    <col min="13065" max="13065" width="13.5546875" customWidth="1"/>
    <col min="13066" max="13066" width="12.88671875" customWidth="1"/>
    <col min="13314" max="13314" width="11.88671875" customWidth="1"/>
    <col min="13315" max="13315" width="12.6640625" customWidth="1"/>
    <col min="13316" max="13316" width="13.44140625" customWidth="1"/>
    <col min="13317" max="13317" width="13.33203125" customWidth="1"/>
    <col min="13318" max="13318" width="15" customWidth="1"/>
    <col min="13319" max="13319" width="13.44140625" customWidth="1"/>
    <col min="13320" max="13320" width="15" customWidth="1"/>
    <col min="13321" max="13321" width="13.5546875" customWidth="1"/>
    <col min="13322" max="13322" width="12.88671875" customWidth="1"/>
    <col min="13570" max="13570" width="11.88671875" customWidth="1"/>
    <col min="13571" max="13571" width="12.6640625" customWidth="1"/>
    <col min="13572" max="13572" width="13.44140625" customWidth="1"/>
    <col min="13573" max="13573" width="13.33203125" customWidth="1"/>
    <col min="13574" max="13574" width="15" customWidth="1"/>
    <col min="13575" max="13575" width="13.44140625" customWidth="1"/>
    <col min="13576" max="13576" width="15" customWidth="1"/>
    <col min="13577" max="13577" width="13.5546875" customWidth="1"/>
    <col min="13578" max="13578" width="12.88671875" customWidth="1"/>
    <col min="13826" max="13826" width="11.88671875" customWidth="1"/>
    <col min="13827" max="13827" width="12.6640625" customWidth="1"/>
    <col min="13828" max="13828" width="13.44140625" customWidth="1"/>
    <col min="13829" max="13829" width="13.33203125" customWidth="1"/>
    <col min="13830" max="13830" width="15" customWidth="1"/>
    <col min="13831" max="13831" width="13.44140625" customWidth="1"/>
    <col min="13832" max="13832" width="15" customWidth="1"/>
    <col min="13833" max="13833" width="13.5546875" customWidth="1"/>
    <col min="13834" max="13834" width="12.88671875" customWidth="1"/>
    <col min="14082" max="14082" width="11.88671875" customWidth="1"/>
    <col min="14083" max="14083" width="12.6640625" customWidth="1"/>
    <col min="14084" max="14084" width="13.44140625" customWidth="1"/>
    <col min="14085" max="14085" width="13.33203125" customWidth="1"/>
    <col min="14086" max="14086" width="15" customWidth="1"/>
    <col min="14087" max="14087" width="13.44140625" customWidth="1"/>
    <col min="14088" max="14088" width="15" customWidth="1"/>
    <col min="14089" max="14089" width="13.5546875" customWidth="1"/>
    <col min="14090" max="14090" width="12.88671875" customWidth="1"/>
    <col min="14338" max="14338" width="11.88671875" customWidth="1"/>
    <col min="14339" max="14339" width="12.6640625" customWidth="1"/>
    <col min="14340" max="14340" width="13.44140625" customWidth="1"/>
    <col min="14341" max="14341" width="13.33203125" customWidth="1"/>
    <col min="14342" max="14342" width="15" customWidth="1"/>
    <col min="14343" max="14343" width="13.44140625" customWidth="1"/>
    <col min="14344" max="14344" width="15" customWidth="1"/>
    <col min="14345" max="14345" width="13.5546875" customWidth="1"/>
    <col min="14346" max="14346" width="12.88671875" customWidth="1"/>
    <col min="14594" max="14594" width="11.88671875" customWidth="1"/>
    <col min="14595" max="14595" width="12.6640625" customWidth="1"/>
    <col min="14596" max="14596" width="13.44140625" customWidth="1"/>
    <col min="14597" max="14597" width="13.33203125" customWidth="1"/>
    <col min="14598" max="14598" width="15" customWidth="1"/>
    <col min="14599" max="14599" width="13.44140625" customWidth="1"/>
    <col min="14600" max="14600" width="15" customWidth="1"/>
    <col min="14601" max="14601" width="13.5546875" customWidth="1"/>
    <col min="14602" max="14602" width="12.88671875" customWidth="1"/>
    <col min="14850" max="14850" width="11.88671875" customWidth="1"/>
    <col min="14851" max="14851" width="12.6640625" customWidth="1"/>
    <col min="14852" max="14852" width="13.44140625" customWidth="1"/>
    <col min="14853" max="14853" width="13.33203125" customWidth="1"/>
    <col min="14854" max="14854" width="15" customWidth="1"/>
    <col min="14855" max="14855" width="13.44140625" customWidth="1"/>
    <col min="14856" max="14856" width="15" customWidth="1"/>
    <col min="14857" max="14857" width="13.5546875" customWidth="1"/>
    <col min="14858" max="14858" width="12.88671875" customWidth="1"/>
    <col min="15106" max="15106" width="11.88671875" customWidth="1"/>
    <col min="15107" max="15107" width="12.6640625" customWidth="1"/>
    <col min="15108" max="15108" width="13.44140625" customWidth="1"/>
    <col min="15109" max="15109" width="13.33203125" customWidth="1"/>
    <col min="15110" max="15110" width="15" customWidth="1"/>
    <col min="15111" max="15111" width="13.44140625" customWidth="1"/>
    <col min="15112" max="15112" width="15" customWidth="1"/>
    <col min="15113" max="15113" width="13.5546875" customWidth="1"/>
    <col min="15114" max="15114" width="12.88671875" customWidth="1"/>
    <col min="15362" max="15362" width="11.88671875" customWidth="1"/>
    <col min="15363" max="15363" width="12.6640625" customWidth="1"/>
    <col min="15364" max="15364" width="13.44140625" customWidth="1"/>
    <col min="15365" max="15365" width="13.33203125" customWidth="1"/>
    <col min="15366" max="15366" width="15" customWidth="1"/>
    <col min="15367" max="15367" width="13.44140625" customWidth="1"/>
    <col min="15368" max="15368" width="15" customWidth="1"/>
    <col min="15369" max="15369" width="13.5546875" customWidth="1"/>
    <col min="15370" max="15370" width="12.88671875" customWidth="1"/>
    <col min="15618" max="15618" width="11.88671875" customWidth="1"/>
    <col min="15619" max="15619" width="12.6640625" customWidth="1"/>
    <col min="15620" max="15620" width="13.44140625" customWidth="1"/>
    <col min="15621" max="15621" width="13.33203125" customWidth="1"/>
    <col min="15622" max="15622" width="15" customWidth="1"/>
    <col min="15623" max="15623" width="13.44140625" customWidth="1"/>
    <col min="15624" max="15624" width="15" customWidth="1"/>
    <col min="15625" max="15625" width="13.5546875" customWidth="1"/>
    <col min="15626" max="15626" width="12.88671875" customWidth="1"/>
    <col min="15874" max="15874" width="11.88671875" customWidth="1"/>
    <col min="15875" max="15875" width="12.6640625" customWidth="1"/>
    <col min="15876" max="15876" width="13.44140625" customWidth="1"/>
    <col min="15877" max="15877" width="13.33203125" customWidth="1"/>
    <col min="15878" max="15878" width="15" customWidth="1"/>
    <col min="15879" max="15879" width="13.44140625" customWidth="1"/>
    <col min="15880" max="15880" width="15" customWidth="1"/>
    <col min="15881" max="15881" width="13.5546875" customWidth="1"/>
    <col min="15882" max="15882" width="12.88671875" customWidth="1"/>
    <col min="16130" max="16130" width="11.88671875" customWidth="1"/>
    <col min="16131" max="16131" width="12.6640625" customWidth="1"/>
    <col min="16132" max="16132" width="13.44140625" customWidth="1"/>
    <col min="16133" max="16133" width="13.33203125" customWidth="1"/>
    <col min="16134" max="16134" width="15" customWidth="1"/>
    <col min="16135" max="16135" width="13.44140625" customWidth="1"/>
    <col min="16136" max="16136" width="15" customWidth="1"/>
    <col min="16137" max="16137" width="13.5546875" customWidth="1"/>
    <col min="16138" max="16138" width="12.88671875" customWidth="1"/>
  </cols>
  <sheetData>
    <row r="1" spans="1:14" ht="15.6" x14ac:dyDescent="0.3">
      <c r="A1" s="1"/>
      <c r="B1" s="2"/>
      <c r="C1" s="1"/>
      <c r="D1" s="1"/>
      <c r="E1" s="1"/>
      <c r="F1" s="2"/>
      <c r="G1" s="2"/>
      <c r="H1" s="2"/>
      <c r="I1" s="1"/>
    </row>
    <row r="2" spans="1:14" ht="15.6" x14ac:dyDescent="0.3">
      <c r="A2" s="1" t="s">
        <v>0</v>
      </c>
      <c r="B2" s="3">
        <v>917.22</v>
      </c>
      <c r="C2" s="1"/>
      <c r="D2" s="1"/>
      <c r="E2" s="1"/>
      <c r="F2" s="2"/>
      <c r="G2" s="2"/>
      <c r="H2" s="2"/>
      <c r="I2" s="1"/>
    </row>
    <row r="3" spans="1:14" ht="16.2" thickBot="1" x14ac:dyDescent="0.35">
      <c r="A3" s="88" t="s">
        <v>168</v>
      </c>
      <c r="B3" s="88"/>
      <c r="C3" s="4"/>
      <c r="D3" s="4"/>
      <c r="E3" s="4"/>
      <c r="F3" s="5"/>
      <c r="G3" s="5"/>
      <c r="H3" s="2"/>
      <c r="I3" s="1"/>
    </row>
    <row r="4" spans="1:14" ht="78.599999999999994" thickTop="1" x14ac:dyDescent="0.3">
      <c r="A4" s="6" t="s">
        <v>1</v>
      </c>
      <c r="B4" s="7" t="s">
        <v>2</v>
      </c>
      <c r="C4" s="8" t="s">
        <v>3</v>
      </c>
      <c r="D4" s="9" t="s">
        <v>4</v>
      </c>
      <c r="E4" s="9" t="s">
        <v>5</v>
      </c>
      <c r="F4" s="10" t="s">
        <v>6</v>
      </c>
      <c r="G4" s="10" t="s">
        <v>7</v>
      </c>
      <c r="H4" s="11" t="s">
        <v>8</v>
      </c>
      <c r="I4" s="12" t="s">
        <v>9</v>
      </c>
      <c r="J4" s="13" t="s">
        <v>170</v>
      </c>
      <c r="L4" s="14"/>
      <c r="M4" s="14"/>
      <c r="N4" s="14"/>
    </row>
    <row r="5" spans="1:14" ht="15.6" x14ac:dyDescent="0.3">
      <c r="A5" s="15">
        <v>1</v>
      </c>
      <c r="B5" s="77">
        <v>13</v>
      </c>
      <c r="C5" s="20">
        <f>J5-(J5*0)</f>
        <v>929.1</v>
      </c>
      <c r="D5" s="17">
        <v>139.5</v>
      </c>
      <c r="E5" s="23">
        <v>5.4489999999999998</v>
      </c>
      <c r="F5" s="19">
        <f>(E5*($B$2-C5-D5)+B5*(C5+D5))</f>
        <v>13066.93038</v>
      </c>
      <c r="G5" s="19">
        <f>B5*$B$2</f>
        <v>11923.86</v>
      </c>
      <c r="H5" s="19">
        <f>F5-G5</f>
        <v>1143.0703799999992</v>
      </c>
      <c r="I5" s="20">
        <f>$B$2-D5</f>
        <v>777.72</v>
      </c>
      <c r="J5" s="20">
        <v>929.1</v>
      </c>
    </row>
    <row r="6" spans="1:14" ht="15.6" x14ac:dyDescent="0.3">
      <c r="A6" s="15">
        <v>2</v>
      </c>
      <c r="B6" s="77">
        <v>13</v>
      </c>
      <c r="C6" s="20">
        <f t="shared" ref="C6:C52" si="0">J6-(J6*0)</f>
        <v>929.1</v>
      </c>
      <c r="D6" s="23">
        <v>137.6</v>
      </c>
      <c r="E6" s="23">
        <v>5.4489999999999998</v>
      </c>
      <c r="F6" s="19">
        <f t="shared" ref="F6:F52" si="1">(E6*($B$2-C6-D6)+B6*(C6+D6))</f>
        <v>13052.583480000001</v>
      </c>
      <c r="G6" s="19">
        <f t="shared" ref="G6:G52" si="2">B6*$B$2</f>
        <v>11923.86</v>
      </c>
      <c r="H6" s="19">
        <f t="shared" ref="H6:H52" si="3">F6-G6</f>
        <v>1128.7234800000006</v>
      </c>
      <c r="I6" s="20">
        <f t="shared" ref="I6:I52" si="4">$B$2-D6</f>
        <v>779.62</v>
      </c>
      <c r="J6" s="20">
        <v>929.1</v>
      </c>
    </row>
    <row r="7" spans="1:14" ht="15.6" x14ac:dyDescent="0.3">
      <c r="A7" s="15">
        <v>3</v>
      </c>
      <c r="B7" s="77">
        <v>13</v>
      </c>
      <c r="C7" s="20">
        <f t="shared" si="0"/>
        <v>929.1</v>
      </c>
      <c r="D7" s="23">
        <v>135.9</v>
      </c>
      <c r="E7" s="23">
        <v>0</v>
      </c>
      <c r="F7" s="19">
        <f t="shared" si="1"/>
        <v>13845</v>
      </c>
      <c r="G7" s="19">
        <f t="shared" si="2"/>
        <v>11923.86</v>
      </c>
      <c r="H7" s="19">
        <f t="shared" si="3"/>
        <v>1921.1399999999994</v>
      </c>
      <c r="I7" s="20">
        <f t="shared" si="4"/>
        <v>781.32</v>
      </c>
      <c r="J7" s="20">
        <v>929.1</v>
      </c>
    </row>
    <row r="8" spans="1:14" ht="15.6" x14ac:dyDescent="0.3">
      <c r="A8" s="15">
        <v>4</v>
      </c>
      <c r="B8" s="77">
        <v>13</v>
      </c>
      <c r="C8" s="20">
        <f t="shared" si="0"/>
        <v>929.1</v>
      </c>
      <c r="D8" s="23">
        <v>134.1</v>
      </c>
      <c r="E8" s="23">
        <v>0</v>
      </c>
      <c r="F8" s="19">
        <f t="shared" si="1"/>
        <v>13821.6</v>
      </c>
      <c r="G8" s="19">
        <f t="shared" si="2"/>
        <v>11923.86</v>
      </c>
      <c r="H8" s="19">
        <f t="shared" si="3"/>
        <v>1897.7399999999998</v>
      </c>
      <c r="I8" s="20">
        <f t="shared" si="4"/>
        <v>783.12</v>
      </c>
      <c r="J8" s="20">
        <v>929.1</v>
      </c>
    </row>
    <row r="9" spans="1:14" ht="15.6" x14ac:dyDescent="0.3">
      <c r="A9" s="15">
        <v>5</v>
      </c>
      <c r="B9" s="77">
        <v>13</v>
      </c>
      <c r="C9" s="20">
        <f t="shared" si="0"/>
        <v>929.1</v>
      </c>
      <c r="D9" s="23">
        <v>133.19999999999999</v>
      </c>
      <c r="E9" s="23">
        <v>0</v>
      </c>
      <c r="F9" s="19">
        <f t="shared" si="1"/>
        <v>13809.9</v>
      </c>
      <c r="G9" s="19">
        <f t="shared" si="2"/>
        <v>11923.86</v>
      </c>
      <c r="H9" s="19">
        <f t="shared" si="3"/>
        <v>1886.0399999999991</v>
      </c>
      <c r="I9" s="20">
        <f t="shared" si="4"/>
        <v>784.02</v>
      </c>
      <c r="J9" s="20">
        <v>929.1</v>
      </c>
    </row>
    <row r="10" spans="1:14" ht="15.6" x14ac:dyDescent="0.3">
      <c r="A10" s="15">
        <v>6</v>
      </c>
      <c r="B10" s="77">
        <v>13</v>
      </c>
      <c r="C10" s="20">
        <f t="shared" si="0"/>
        <v>929.1</v>
      </c>
      <c r="D10" s="23">
        <v>132.4</v>
      </c>
      <c r="E10" s="23">
        <v>0</v>
      </c>
      <c r="F10" s="19">
        <f t="shared" si="1"/>
        <v>13799.5</v>
      </c>
      <c r="G10" s="19">
        <f t="shared" si="2"/>
        <v>11923.86</v>
      </c>
      <c r="H10" s="19">
        <f t="shared" si="3"/>
        <v>1875.6399999999994</v>
      </c>
      <c r="I10" s="20">
        <f t="shared" si="4"/>
        <v>784.82</v>
      </c>
      <c r="J10" s="20">
        <v>929.1</v>
      </c>
    </row>
    <row r="11" spans="1:14" ht="15.6" x14ac:dyDescent="0.3">
      <c r="A11" s="15">
        <v>7</v>
      </c>
      <c r="B11" s="77">
        <v>13</v>
      </c>
      <c r="C11" s="20">
        <f t="shared" si="0"/>
        <v>929.1</v>
      </c>
      <c r="D11" s="23">
        <v>131.80000000000001</v>
      </c>
      <c r="E11" s="23">
        <v>0</v>
      </c>
      <c r="F11" s="19">
        <f t="shared" si="1"/>
        <v>13791.7</v>
      </c>
      <c r="G11" s="19">
        <f t="shared" si="2"/>
        <v>11923.86</v>
      </c>
      <c r="H11" s="19">
        <f t="shared" si="3"/>
        <v>1867.8400000000001</v>
      </c>
      <c r="I11" s="20">
        <f t="shared" si="4"/>
        <v>785.42000000000007</v>
      </c>
      <c r="J11" s="20">
        <v>929.1</v>
      </c>
    </row>
    <row r="12" spans="1:14" ht="15.6" x14ac:dyDescent="0.3">
      <c r="A12" s="15">
        <v>8</v>
      </c>
      <c r="B12" s="77">
        <v>13</v>
      </c>
      <c r="C12" s="20">
        <f t="shared" si="0"/>
        <v>929.1</v>
      </c>
      <c r="D12" s="23">
        <v>131.19999999999999</v>
      </c>
      <c r="E12" s="23">
        <v>0</v>
      </c>
      <c r="F12" s="19">
        <f t="shared" si="1"/>
        <v>13783.9</v>
      </c>
      <c r="G12" s="19">
        <f t="shared" si="2"/>
        <v>11923.86</v>
      </c>
      <c r="H12" s="19">
        <f t="shared" si="3"/>
        <v>1860.0399999999991</v>
      </c>
      <c r="I12" s="20">
        <f t="shared" si="4"/>
        <v>786.02</v>
      </c>
      <c r="J12" s="20">
        <v>929.1</v>
      </c>
    </row>
    <row r="13" spans="1:14" ht="15.6" x14ac:dyDescent="0.3">
      <c r="A13" s="15">
        <v>9</v>
      </c>
      <c r="B13" s="77">
        <v>13</v>
      </c>
      <c r="C13" s="20">
        <f t="shared" si="0"/>
        <v>929.1</v>
      </c>
      <c r="D13" s="23">
        <v>131</v>
      </c>
      <c r="E13" s="23">
        <v>0</v>
      </c>
      <c r="F13" s="19">
        <f t="shared" si="1"/>
        <v>13781.3</v>
      </c>
      <c r="G13" s="19">
        <f t="shared" si="2"/>
        <v>11923.86</v>
      </c>
      <c r="H13" s="19">
        <f t="shared" si="3"/>
        <v>1857.4399999999987</v>
      </c>
      <c r="I13" s="20">
        <f t="shared" si="4"/>
        <v>786.22</v>
      </c>
      <c r="J13" s="20">
        <v>929.1</v>
      </c>
    </row>
    <row r="14" spans="1:14" ht="15.6" x14ac:dyDescent="0.3">
      <c r="A14" s="15">
        <v>10</v>
      </c>
      <c r="B14" s="77">
        <v>13</v>
      </c>
      <c r="C14" s="20">
        <f t="shared" si="0"/>
        <v>940.1</v>
      </c>
      <c r="D14" s="23">
        <v>130.69999999999999</v>
      </c>
      <c r="E14" s="23">
        <v>0</v>
      </c>
      <c r="F14" s="19">
        <f t="shared" si="1"/>
        <v>13920.4</v>
      </c>
      <c r="G14" s="19">
        <f t="shared" si="2"/>
        <v>11923.86</v>
      </c>
      <c r="H14" s="19">
        <f t="shared" si="3"/>
        <v>1996.5399999999991</v>
      </c>
      <c r="I14" s="20">
        <f t="shared" si="4"/>
        <v>786.52</v>
      </c>
      <c r="J14" s="20">
        <v>940.1</v>
      </c>
    </row>
    <row r="15" spans="1:14" ht="15.6" x14ac:dyDescent="0.3">
      <c r="A15" s="15">
        <v>11</v>
      </c>
      <c r="B15" s="77">
        <v>13</v>
      </c>
      <c r="C15" s="20">
        <f t="shared" si="0"/>
        <v>950</v>
      </c>
      <c r="D15" s="23">
        <v>131.80000000000001</v>
      </c>
      <c r="E15" s="23">
        <v>0</v>
      </c>
      <c r="F15" s="19">
        <f t="shared" si="1"/>
        <v>14063.4</v>
      </c>
      <c r="G15" s="19">
        <f t="shared" si="2"/>
        <v>11923.86</v>
      </c>
      <c r="H15" s="19">
        <f t="shared" si="3"/>
        <v>2139.5399999999991</v>
      </c>
      <c r="I15" s="20">
        <f t="shared" si="4"/>
        <v>785.42000000000007</v>
      </c>
      <c r="J15" s="20">
        <v>950</v>
      </c>
    </row>
    <row r="16" spans="1:14" ht="15.6" x14ac:dyDescent="0.3">
      <c r="A16" s="15">
        <v>12</v>
      </c>
      <c r="B16" s="77">
        <v>13</v>
      </c>
      <c r="C16" s="20">
        <f t="shared" si="0"/>
        <v>950</v>
      </c>
      <c r="D16" s="23">
        <v>132.80000000000001</v>
      </c>
      <c r="E16" s="23">
        <v>0</v>
      </c>
      <c r="F16" s="19">
        <f t="shared" si="1"/>
        <v>14076.4</v>
      </c>
      <c r="G16" s="19">
        <f t="shared" si="2"/>
        <v>11923.86</v>
      </c>
      <c r="H16" s="19">
        <f t="shared" si="3"/>
        <v>2152.5399999999991</v>
      </c>
      <c r="I16" s="20">
        <f t="shared" si="4"/>
        <v>784.42000000000007</v>
      </c>
      <c r="J16" s="20">
        <v>950</v>
      </c>
    </row>
    <row r="17" spans="1:10" ht="15.6" x14ac:dyDescent="0.3">
      <c r="A17" s="15">
        <v>13</v>
      </c>
      <c r="B17" s="77">
        <v>13</v>
      </c>
      <c r="C17" s="20">
        <f t="shared" si="0"/>
        <v>950</v>
      </c>
      <c r="D17" s="23">
        <v>135.6</v>
      </c>
      <c r="E17" s="23">
        <v>0</v>
      </c>
      <c r="F17" s="19">
        <f t="shared" si="1"/>
        <v>14112.8</v>
      </c>
      <c r="G17" s="19">
        <f t="shared" si="2"/>
        <v>11923.86</v>
      </c>
      <c r="H17" s="19">
        <f t="shared" si="3"/>
        <v>2188.9399999999987</v>
      </c>
      <c r="I17" s="20">
        <f t="shared" si="4"/>
        <v>781.62</v>
      </c>
      <c r="J17" s="20">
        <v>950</v>
      </c>
    </row>
    <row r="18" spans="1:10" ht="15.6" x14ac:dyDescent="0.3">
      <c r="A18" s="15">
        <v>14</v>
      </c>
      <c r="B18" s="77">
        <v>13</v>
      </c>
      <c r="C18" s="20">
        <f t="shared" si="0"/>
        <v>950</v>
      </c>
      <c r="D18" s="23">
        <v>138.4</v>
      </c>
      <c r="E18" s="23">
        <v>0</v>
      </c>
      <c r="F18" s="19">
        <f t="shared" si="1"/>
        <v>14149.2</v>
      </c>
      <c r="G18" s="19">
        <f t="shared" si="2"/>
        <v>11923.86</v>
      </c>
      <c r="H18" s="19">
        <f t="shared" si="3"/>
        <v>2225.34</v>
      </c>
      <c r="I18" s="20">
        <f t="shared" si="4"/>
        <v>778.82</v>
      </c>
      <c r="J18" s="20">
        <v>950</v>
      </c>
    </row>
    <row r="19" spans="1:10" ht="15.6" x14ac:dyDescent="0.3">
      <c r="A19" s="15">
        <v>15</v>
      </c>
      <c r="B19" s="77">
        <v>13</v>
      </c>
      <c r="C19" s="20">
        <f t="shared" si="0"/>
        <v>950</v>
      </c>
      <c r="D19" s="23">
        <v>148.6</v>
      </c>
      <c r="E19" s="23">
        <v>5.4489999999999998</v>
      </c>
      <c r="F19" s="19">
        <f t="shared" si="1"/>
        <v>13293.46038</v>
      </c>
      <c r="G19" s="19">
        <f t="shared" si="2"/>
        <v>11923.86</v>
      </c>
      <c r="H19" s="19">
        <f t="shared" si="3"/>
        <v>1369.6003799999999</v>
      </c>
      <c r="I19" s="20">
        <f t="shared" si="4"/>
        <v>768.62</v>
      </c>
      <c r="J19" s="20">
        <v>950</v>
      </c>
    </row>
    <row r="20" spans="1:10" ht="15.6" x14ac:dyDescent="0.3">
      <c r="A20" s="15">
        <v>16</v>
      </c>
      <c r="B20" s="77">
        <v>13</v>
      </c>
      <c r="C20" s="20">
        <f t="shared" si="0"/>
        <v>954</v>
      </c>
      <c r="D20" s="23">
        <v>158.69999999999999</v>
      </c>
      <c r="E20" s="23">
        <v>5.4489999999999998</v>
      </c>
      <c r="F20" s="19">
        <f t="shared" si="1"/>
        <v>13399.929480000001</v>
      </c>
      <c r="G20" s="19">
        <f t="shared" si="2"/>
        <v>11923.86</v>
      </c>
      <c r="H20" s="19">
        <f t="shared" si="3"/>
        <v>1476.0694800000001</v>
      </c>
      <c r="I20" s="20">
        <f t="shared" si="4"/>
        <v>758.52</v>
      </c>
      <c r="J20" s="20">
        <v>954</v>
      </c>
    </row>
    <row r="21" spans="1:10" ht="15.6" x14ac:dyDescent="0.3">
      <c r="A21" s="15">
        <v>17</v>
      </c>
      <c r="B21" s="77">
        <v>13</v>
      </c>
      <c r="C21" s="20">
        <f t="shared" si="0"/>
        <v>929.1</v>
      </c>
      <c r="D21" s="23">
        <v>162.9</v>
      </c>
      <c r="E21" s="23">
        <v>5.4489999999999998</v>
      </c>
      <c r="F21" s="19">
        <f t="shared" si="1"/>
        <v>13243.62378</v>
      </c>
      <c r="G21" s="19">
        <f t="shared" si="2"/>
        <v>11923.86</v>
      </c>
      <c r="H21" s="19">
        <f t="shared" si="3"/>
        <v>1319.7637799999993</v>
      </c>
      <c r="I21" s="20">
        <f t="shared" si="4"/>
        <v>754.32</v>
      </c>
      <c r="J21" s="20">
        <v>929.1</v>
      </c>
    </row>
    <row r="22" spans="1:10" ht="15.6" x14ac:dyDescent="0.3">
      <c r="A22" s="15">
        <v>18</v>
      </c>
      <c r="B22" s="77">
        <v>13</v>
      </c>
      <c r="C22" s="20">
        <f t="shared" si="0"/>
        <v>850</v>
      </c>
      <c r="D22" s="23">
        <v>167</v>
      </c>
      <c r="E22" s="23">
        <v>0</v>
      </c>
      <c r="F22" s="19">
        <f t="shared" si="1"/>
        <v>13221</v>
      </c>
      <c r="G22" s="19">
        <f t="shared" si="2"/>
        <v>11923.86</v>
      </c>
      <c r="H22" s="19">
        <f t="shared" si="3"/>
        <v>1297.1399999999994</v>
      </c>
      <c r="I22" s="20">
        <f t="shared" si="4"/>
        <v>750.22</v>
      </c>
      <c r="J22" s="20">
        <v>850</v>
      </c>
    </row>
    <row r="23" spans="1:10" ht="15.6" x14ac:dyDescent="0.3">
      <c r="A23" s="15">
        <v>19</v>
      </c>
      <c r="B23" s="77">
        <v>13</v>
      </c>
      <c r="C23" s="20">
        <f t="shared" si="0"/>
        <v>884.3</v>
      </c>
      <c r="D23" s="23">
        <v>167.8</v>
      </c>
      <c r="E23" s="23">
        <v>0</v>
      </c>
      <c r="F23" s="19">
        <f t="shared" si="1"/>
        <v>13677.3</v>
      </c>
      <c r="G23" s="19">
        <f t="shared" si="2"/>
        <v>11923.86</v>
      </c>
      <c r="H23" s="19">
        <f t="shared" si="3"/>
        <v>1753.4399999999987</v>
      </c>
      <c r="I23" s="20">
        <f t="shared" si="4"/>
        <v>749.42000000000007</v>
      </c>
      <c r="J23" s="20">
        <v>884.3</v>
      </c>
    </row>
    <row r="24" spans="1:10" ht="15.6" x14ac:dyDescent="0.3">
      <c r="A24" s="15">
        <v>20</v>
      </c>
      <c r="B24" s="77">
        <v>13</v>
      </c>
      <c r="C24" s="20">
        <f t="shared" si="0"/>
        <v>890</v>
      </c>
      <c r="D24" s="23">
        <v>168.7</v>
      </c>
      <c r="E24" s="23">
        <v>0</v>
      </c>
      <c r="F24" s="19">
        <f t="shared" si="1"/>
        <v>13763.1</v>
      </c>
      <c r="G24" s="19">
        <f t="shared" si="2"/>
        <v>11923.86</v>
      </c>
      <c r="H24" s="19">
        <f t="shared" si="3"/>
        <v>1839.2399999999998</v>
      </c>
      <c r="I24" s="20">
        <f t="shared" si="4"/>
        <v>748.52</v>
      </c>
      <c r="J24" s="20">
        <v>890</v>
      </c>
    </row>
    <row r="25" spans="1:10" ht="15.6" x14ac:dyDescent="0.3">
      <c r="A25" s="15">
        <v>21</v>
      </c>
      <c r="B25" s="77">
        <v>13</v>
      </c>
      <c r="C25" s="20">
        <f t="shared" si="0"/>
        <v>900</v>
      </c>
      <c r="D25" s="23">
        <v>166.6</v>
      </c>
      <c r="E25" s="23">
        <v>0</v>
      </c>
      <c r="F25" s="19">
        <f t="shared" si="1"/>
        <v>13865.8</v>
      </c>
      <c r="G25" s="19">
        <f t="shared" si="2"/>
        <v>11923.86</v>
      </c>
      <c r="H25" s="19">
        <f t="shared" si="3"/>
        <v>1941.9399999999987</v>
      </c>
      <c r="I25" s="20">
        <f t="shared" si="4"/>
        <v>750.62</v>
      </c>
      <c r="J25" s="20">
        <v>900</v>
      </c>
    </row>
    <row r="26" spans="1:10" ht="15.6" x14ac:dyDescent="0.3">
      <c r="A26" s="15">
        <v>22</v>
      </c>
      <c r="B26" s="77">
        <v>13</v>
      </c>
      <c r="C26" s="20">
        <f t="shared" si="0"/>
        <v>891.7</v>
      </c>
      <c r="D26" s="23">
        <v>164.6</v>
      </c>
      <c r="E26" s="23">
        <v>0</v>
      </c>
      <c r="F26" s="19">
        <f t="shared" si="1"/>
        <v>13731.9</v>
      </c>
      <c r="G26" s="19">
        <f t="shared" si="2"/>
        <v>11923.86</v>
      </c>
      <c r="H26" s="19">
        <f t="shared" si="3"/>
        <v>1808.0399999999991</v>
      </c>
      <c r="I26" s="20">
        <f t="shared" si="4"/>
        <v>752.62</v>
      </c>
      <c r="J26" s="20">
        <v>891.7</v>
      </c>
    </row>
    <row r="27" spans="1:10" ht="15.6" x14ac:dyDescent="0.3">
      <c r="A27" s="15">
        <v>23</v>
      </c>
      <c r="B27" s="77">
        <v>13</v>
      </c>
      <c r="C27" s="20">
        <f t="shared" si="0"/>
        <v>891.7</v>
      </c>
      <c r="D27" s="23">
        <v>160.19999999999999</v>
      </c>
      <c r="E27" s="23">
        <v>0</v>
      </c>
      <c r="F27" s="19">
        <f t="shared" si="1"/>
        <v>13674.7</v>
      </c>
      <c r="G27" s="19">
        <f t="shared" si="2"/>
        <v>11923.86</v>
      </c>
      <c r="H27" s="19">
        <f t="shared" si="3"/>
        <v>1750.8400000000001</v>
      </c>
      <c r="I27" s="20">
        <f t="shared" si="4"/>
        <v>757.02</v>
      </c>
      <c r="J27" s="20">
        <v>891.7</v>
      </c>
    </row>
    <row r="28" spans="1:10" ht="15.6" x14ac:dyDescent="0.3">
      <c r="A28" s="15">
        <v>24</v>
      </c>
      <c r="B28" s="77">
        <v>13</v>
      </c>
      <c r="C28" s="20">
        <f t="shared" si="0"/>
        <v>890</v>
      </c>
      <c r="D28" s="23">
        <v>155.9</v>
      </c>
      <c r="E28" s="23">
        <v>0</v>
      </c>
      <c r="F28" s="19">
        <f t="shared" si="1"/>
        <v>13596.7</v>
      </c>
      <c r="G28" s="19">
        <f t="shared" si="2"/>
        <v>11923.86</v>
      </c>
      <c r="H28" s="19">
        <f t="shared" si="3"/>
        <v>1672.8400000000001</v>
      </c>
      <c r="I28" s="20">
        <f t="shared" si="4"/>
        <v>761.32</v>
      </c>
      <c r="J28" s="20">
        <v>890</v>
      </c>
    </row>
    <row r="29" spans="1:10" ht="15.6" x14ac:dyDescent="0.3">
      <c r="A29" s="15">
        <v>25</v>
      </c>
      <c r="B29" s="77">
        <v>13</v>
      </c>
      <c r="C29" s="20">
        <f t="shared" si="0"/>
        <v>884.3</v>
      </c>
      <c r="D29" s="23">
        <v>161.30000000000001</v>
      </c>
      <c r="E29" s="23">
        <v>0</v>
      </c>
      <c r="F29" s="19">
        <f t="shared" si="1"/>
        <v>13592.8</v>
      </c>
      <c r="G29" s="19">
        <f t="shared" si="2"/>
        <v>11923.86</v>
      </c>
      <c r="H29" s="19">
        <f t="shared" si="3"/>
        <v>1668.9399999999987</v>
      </c>
      <c r="I29" s="20">
        <f t="shared" si="4"/>
        <v>755.92000000000007</v>
      </c>
      <c r="J29" s="20">
        <v>884.3</v>
      </c>
    </row>
    <row r="30" spans="1:10" ht="15.6" x14ac:dyDescent="0.3">
      <c r="A30" s="15">
        <v>26</v>
      </c>
      <c r="B30" s="77">
        <v>13</v>
      </c>
      <c r="C30" s="20">
        <f t="shared" si="0"/>
        <v>884.3</v>
      </c>
      <c r="D30" s="23">
        <v>166.7</v>
      </c>
      <c r="E30" s="23">
        <v>0</v>
      </c>
      <c r="F30" s="19">
        <f t="shared" si="1"/>
        <v>13663</v>
      </c>
      <c r="G30" s="19">
        <f t="shared" si="2"/>
        <v>11923.86</v>
      </c>
      <c r="H30" s="19">
        <f t="shared" si="3"/>
        <v>1739.1399999999994</v>
      </c>
      <c r="I30" s="20">
        <f t="shared" si="4"/>
        <v>750.52</v>
      </c>
      <c r="J30" s="20">
        <v>884.3</v>
      </c>
    </row>
    <row r="31" spans="1:10" ht="15.6" x14ac:dyDescent="0.3">
      <c r="A31" s="15">
        <v>27</v>
      </c>
      <c r="B31" s="77">
        <v>13</v>
      </c>
      <c r="C31" s="20">
        <f t="shared" si="0"/>
        <v>890</v>
      </c>
      <c r="D31" s="23">
        <v>169.6</v>
      </c>
      <c r="E31" s="23">
        <v>0</v>
      </c>
      <c r="F31" s="19">
        <f t="shared" si="1"/>
        <v>13774.8</v>
      </c>
      <c r="G31" s="19">
        <f t="shared" si="2"/>
        <v>11923.86</v>
      </c>
      <c r="H31" s="19">
        <f t="shared" si="3"/>
        <v>1850.9399999999987</v>
      </c>
      <c r="I31" s="20">
        <f t="shared" si="4"/>
        <v>747.62</v>
      </c>
      <c r="J31" s="20">
        <v>890</v>
      </c>
    </row>
    <row r="32" spans="1:10" ht="15.6" x14ac:dyDescent="0.3">
      <c r="A32" s="15">
        <v>28</v>
      </c>
      <c r="B32" s="77">
        <v>13</v>
      </c>
      <c r="C32" s="20">
        <f t="shared" si="0"/>
        <v>900</v>
      </c>
      <c r="D32" s="23">
        <v>172.4</v>
      </c>
      <c r="E32" s="23">
        <v>0</v>
      </c>
      <c r="F32" s="19">
        <f t="shared" si="1"/>
        <v>13941.2</v>
      </c>
      <c r="G32" s="19">
        <f t="shared" si="2"/>
        <v>11923.86</v>
      </c>
      <c r="H32" s="19">
        <f t="shared" si="3"/>
        <v>2017.3400000000001</v>
      </c>
      <c r="I32" s="20">
        <f t="shared" si="4"/>
        <v>744.82</v>
      </c>
      <c r="J32" s="20">
        <v>900</v>
      </c>
    </row>
    <row r="33" spans="1:10" ht="15.6" x14ac:dyDescent="0.3">
      <c r="A33" s="15">
        <v>29</v>
      </c>
      <c r="B33" s="77">
        <v>13</v>
      </c>
      <c r="C33" s="20">
        <f t="shared" si="0"/>
        <v>950</v>
      </c>
      <c r="D33" s="23">
        <v>172.3</v>
      </c>
      <c r="E33" s="23">
        <v>0</v>
      </c>
      <c r="F33" s="19">
        <f t="shared" si="1"/>
        <v>14589.9</v>
      </c>
      <c r="G33" s="19">
        <f t="shared" si="2"/>
        <v>11923.86</v>
      </c>
      <c r="H33" s="19">
        <f t="shared" si="3"/>
        <v>2666.0399999999991</v>
      </c>
      <c r="I33" s="20">
        <f t="shared" si="4"/>
        <v>744.92000000000007</v>
      </c>
      <c r="J33" s="20">
        <v>950</v>
      </c>
    </row>
    <row r="34" spans="1:10" ht="15.6" x14ac:dyDescent="0.3">
      <c r="A34" s="15">
        <v>30</v>
      </c>
      <c r="B34" s="77">
        <v>13</v>
      </c>
      <c r="C34" s="20">
        <f t="shared" si="0"/>
        <v>950</v>
      </c>
      <c r="D34" s="23">
        <v>172.1</v>
      </c>
      <c r="E34" s="23">
        <v>0</v>
      </c>
      <c r="F34" s="19">
        <f t="shared" si="1"/>
        <v>14587.3</v>
      </c>
      <c r="G34" s="19">
        <f t="shared" si="2"/>
        <v>11923.86</v>
      </c>
      <c r="H34" s="19">
        <f t="shared" si="3"/>
        <v>2663.4399999999987</v>
      </c>
      <c r="I34" s="20">
        <f t="shared" si="4"/>
        <v>745.12</v>
      </c>
      <c r="J34" s="20">
        <v>950</v>
      </c>
    </row>
    <row r="35" spans="1:10" ht="15.6" x14ac:dyDescent="0.3">
      <c r="A35" s="15">
        <v>31</v>
      </c>
      <c r="B35" s="77">
        <v>13</v>
      </c>
      <c r="C35" s="20">
        <f t="shared" si="0"/>
        <v>929.1</v>
      </c>
      <c r="D35" s="23">
        <v>170.5</v>
      </c>
      <c r="E35" s="23">
        <v>5.4489999999999998</v>
      </c>
      <c r="F35" s="19">
        <f t="shared" si="1"/>
        <v>13301.01138</v>
      </c>
      <c r="G35" s="19">
        <f t="shared" si="2"/>
        <v>11923.86</v>
      </c>
      <c r="H35" s="19">
        <f t="shared" si="3"/>
        <v>1377.1513799999993</v>
      </c>
      <c r="I35" s="20">
        <f t="shared" si="4"/>
        <v>746.72</v>
      </c>
      <c r="J35" s="20">
        <v>929.1</v>
      </c>
    </row>
    <row r="36" spans="1:10" ht="15.6" x14ac:dyDescent="0.3">
      <c r="A36" s="15">
        <v>32</v>
      </c>
      <c r="B36" s="77">
        <v>13</v>
      </c>
      <c r="C36" s="20">
        <f t="shared" si="0"/>
        <v>962</v>
      </c>
      <c r="D36" s="23">
        <v>168.8</v>
      </c>
      <c r="E36" s="23">
        <v>5.4489999999999998</v>
      </c>
      <c r="F36" s="19">
        <f t="shared" si="1"/>
        <v>13536.602579999999</v>
      </c>
      <c r="G36" s="19">
        <f t="shared" si="2"/>
        <v>11923.86</v>
      </c>
      <c r="H36" s="19">
        <f t="shared" si="3"/>
        <v>1612.7425799999983</v>
      </c>
      <c r="I36" s="20">
        <f t="shared" si="4"/>
        <v>748.42000000000007</v>
      </c>
      <c r="J36" s="20">
        <v>962</v>
      </c>
    </row>
    <row r="37" spans="1:10" ht="15.6" x14ac:dyDescent="0.3">
      <c r="A37" s="15">
        <v>33</v>
      </c>
      <c r="B37" s="77">
        <v>13</v>
      </c>
      <c r="C37" s="20">
        <f t="shared" si="0"/>
        <v>999</v>
      </c>
      <c r="D37" s="23">
        <v>163</v>
      </c>
      <c r="E37" s="23">
        <v>5.4489999999999998</v>
      </c>
      <c r="F37" s="19">
        <f t="shared" si="1"/>
        <v>13772.19378</v>
      </c>
      <c r="G37" s="19">
        <f t="shared" si="2"/>
        <v>11923.86</v>
      </c>
      <c r="H37" s="19">
        <f t="shared" si="3"/>
        <v>1848.333779999999</v>
      </c>
      <c r="I37" s="20">
        <f t="shared" si="4"/>
        <v>754.22</v>
      </c>
      <c r="J37" s="20">
        <v>999</v>
      </c>
    </row>
    <row r="38" spans="1:10" ht="15.6" x14ac:dyDescent="0.3">
      <c r="A38" s="15">
        <v>34</v>
      </c>
      <c r="B38" s="77">
        <v>13</v>
      </c>
      <c r="C38" s="20">
        <f t="shared" si="0"/>
        <v>962</v>
      </c>
      <c r="D38" s="23">
        <v>157.30000000000001</v>
      </c>
      <c r="E38" s="23">
        <v>5.4489999999999998</v>
      </c>
      <c r="F38" s="19">
        <f t="shared" si="1"/>
        <v>13449.766079999999</v>
      </c>
      <c r="G38" s="19">
        <f t="shared" si="2"/>
        <v>11923.86</v>
      </c>
      <c r="H38" s="19">
        <f t="shared" si="3"/>
        <v>1525.9060799999988</v>
      </c>
      <c r="I38" s="20">
        <f t="shared" si="4"/>
        <v>759.92000000000007</v>
      </c>
      <c r="J38" s="20">
        <v>962</v>
      </c>
    </row>
    <row r="39" spans="1:10" ht="15.6" x14ac:dyDescent="0.3">
      <c r="A39" s="15">
        <v>35</v>
      </c>
      <c r="B39" s="77">
        <v>13</v>
      </c>
      <c r="C39" s="20">
        <f t="shared" si="0"/>
        <v>1365.4</v>
      </c>
      <c r="D39" s="23">
        <v>158.5</v>
      </c>
      <c r="E39" s="23">
        <v>5.4489999999999998</v>
      </c>
      <c r="F39" s="19">
        <f t="shared" si="1"/>
        <v>16504.900679999999</v>
      </c>
      <c r="G39" s="19">
        <f t="shared" si="2"/>
        <v>11923.86</v>
      </c>
      <c r="H39" s="19">
        <f t="shared" si="3"/>
        <v>4581.0406799999982</v>
      </c>
      <c r="I39" s="20">
        <f t="shared" si="4"/>
        <v>758.72</v>
      </c>
      <c r="J39" s="20">
        <v>1365.4</v>
      </c>
    </row>
    <row r="40" spans="1:10" ht="15.6" x14ac:dyDescent="0.3">
      <c r="A40" s="15">
        <v>36</v>
      </c>
      <c r="B40" s="77">
        <v>13</v>
      </c>
      <c r="C40" s="20">
        <f t="shared" si="0"/>
        <v>1365.4</v>
      </c>
      <c r="D40" s="23">
        <v>159.6</v>
      </c>
      <c r="E40" s="23">
        <v>5.4489999999999998</v>
      </c>
      <c r="F40" s="19">
        <f t="shared" si="1"/>
        <v>16513.20678</v>
      </c>
      <c r="G40" s="19">
        <f t="shared" si="2"/>
        <v>11923.86</v>
      </c>
      <c r="H40" s="19">
        <f t="shared" si="3"/>
        <v>4589.3467799999999</v>
      </c>
      <c r="I40" s="20">
        <f t="shared" si="4"/>
        <v>757.62</v>
      </c>
      <c r="J40" s="20">
        <v>1365.4</v>
      </c>
    </row>
    <row r="41" spans="1:10" ht="15.6" x14ac:dyDescent="0.3">
      <c r="A41" s="15">
        <v>37</v>
      </c>
      <c r="B41" s="77">
        <v>13</v>
      </c>
      <c r="C41" s="20">
        <f t="shared" si="0"/>
        <v>1365.4</v>
      </c>
      <c r="D41" s="23">
        <v>158.4</v>
      </c>
      <c r="E41" s="23">
        <v>5.4489999999999998</v>
      </c>
      <c r="F41" s="19">
        <f t="shared" si="1"/>
        <v>16504.14558</v>
      </c>
      <c r="G41" s="19">
        <f t="shared" si="2"/>
        <v>11923.86</v>
      </c>
      <c r="H41" s="19">
        <f t="shared" si="3"/>
        <v>4580.2855799999998</v>
      </c>
      <c r="I41" s="20">
        <f t="shared" si="4"/>
        <v>758.82</v>
      </c>
      <c r="J41" s="20">
        <v>1365.4</v>
      </c>
    </row>
    <row r="42" spans="1:10" ht="15.6" x14ac:dyDescent="0.3">
      <c r="A42" s="15">
        <v>38</v>
      </c>
      <c r="B42" s="77">
        <v>13</v>
      </c>
      <c r="C42" s="20">
        <f t="shared" si="0"/>
        <v>1365.4</v>
      </c>
      <c r="D42" s="23">
        <v>157.19999999999999</v>
      </c>
      <c r="E42" s="23">
        <v>5.4489999999999998</v>
      </c>
      <c r="F42" s="19">
        <f t="shared" si="1"/>
        <v>16495.084380000004</v>
      </c>
      <c r="G42" s="19">
        <f t="shared" si="2"/>
        <v>11923.86</v>
      </c>
      <c r="H42" s="19">
        <f t="shared" si="3"/>
        <v>4571.2243800000033</v>
      </c>
      <c r="I42" s="20">
        <f t="shared" si="4"/>
        <v>760.02</v>
      </c>
      <c r="J42" s="20">
        <v>1365.4</v>
      </c>
    </row>
    <row r="43" spans="1:10" ht="15.6" x14ac:dyDescent="0.3">
      <c r="A43" s="15">
        <v>39</v>
      </c>
      <c r="B43" s="77">
        <v>13</v>
      </c>
      <c r="C43" s="20">
        <f t="shared" si="0"/>
        <v>962</v>
      </c>
      <c r="D43" s="23">
        <v>155.69999999999999</v>
      </c>
      <c r="E43" s="23">
        <v>5.4489999999999998</v>
      </c>
      <c r="F43" s="19">
        <f t="shared" si="1"/>
        <v>13437.68448</v>
      </c>
      <c r="G43" s="19">
        <f t="shared" si="2"/>
        <v>11923.86</v>
      </c>
      <c r="H43" s="19">
        <f t="shared" si="3"/>
        <v>1513.8244799999993</v>
      </c>
      <c r="I43" s="20">
        <f t="shared" si="4"/>
        <v>761.52</v>
      </c>
      <c r="J43" s="20">
        <v>962</v>
      </c>
    </row>
    <row r="44" spans="1:10" ht="15.6" x14ac:dyDescent="0.3">
      <c r="A44" s="15">
        <v>40</v>
      </c>
      <c r="B44" s="77">
        <v>13</v>
      </c>
      <c r="C44" s="20">
        <f t="shared" si="0"/>
        <v>950</v>
      </c>
      <c r="D44" s="23">
        <v>154.30000000000001</v>
      </c>
      <c r="E44" s="23">
        <v>5.4489999999999998</v>
      </c>
      <c r="F44" s="19">
        <f t="shared" si="1"/>
        <v>13336.50108</v>
      </c>
      <c r="G44" s="19">
        <f t="shared" si="2"/>
        <v>11923.86</v>
      </c>
      <c r="H44" s="19">
        <f t="shared" si="3"/>
        <v>1412.6410799999994</v>
      </c>
      <c r="I44" s="20">
        <f t="shared" si="4"/>
        <v>762.92000000000007</v>
      </c>
      <c r="J44" s="20">
        <v>950</v>
      </c>
    </row>
    <row r="45" spans="1:10" ht="15.6" x14ac:dyDescent="0.3">
      <c r="A45" s="15">
        <v>41</v>
      </c>
      <c r="B45" s="77">
        <v>13</v>
      </c>
      <c r="C45" s="20">
        <f t="shared" si="0"/>
        <v>954</v>
      </c>
      <c r="D45" s="23">
        <v>156.19999999999999</v>
      </c>
      <c r="E45" s="23">
        <v>5.4489999999999998</v>
      </c>
      <c r="F45" s="19">
        <f t="shared" si="1"/>
        <v>13381.05198</v>
      </c>
      <c r="G45" s="19">
        <f t="shared" si="2"/>
        <v>11923.86</v>
      </c>
      <c r="H45" s="19">
        <f t="shared" si="3"/>
        <v>1457.1919799999996</v>
      </c>
      <c r="I45" s="20">
        <f t="shared" si="4"/>
        <v>761.02</v>
      </c>
      <c r="J45" s="20">
        <v>954</v>
      </c>
    </row>
    <row r="46" spans="1:10" ht="15.6" x14ac:dyDescent="0.3">
      <c r="A46" s="15">
        <v>42</v>
      </c>
      <c r="B46" s="77">
        <v>13</v>
      </c>
      <c r="C46" s="20">
        <f t="shared" si="0"/>
        <v>964.6</v>
      </c>
      <c r="D46" s="23">
        <v>158.1</v>
      </c>
      <c r="E46" s="23">
        <v>5.4489999999999998</v>
      </c>
      <c r="F46" s="19">
        <f t="shared" si="1"/>
        <v>13475.439480000001</v>
      </c>
      <c r="G46" s="19">
        <f t="shared" si="2"/>
        <v>11923.86</v>
      </c>
      <c r="H46" s="19">
        <f t="shared" si="3"/>
        <v>1551.5794800000003</v>
      </c>
      <c r="I46" s="20">
        <f t="shared" si="4"/>
        <v>759.12</v>
      </c>
      <c r="J46" s="20">
        <v>964.6</v>
      </c>
    </row>
    <row r="47" spans="1:10" ht="15.6" x14ac:dyDescent="0.3">
      <c r="A47" s="15">
        <v>43</v>
      </c>
      <c r="B47" s="77">
        <v>13</v>
      </c>
      <c r="C47" s="20">
        <f t="shared" si="0"/>
        <v>954</v>
      </c>
      <c r="D47" s="23">
        <v>156.69999999999999</v>
      </c>
      <c r="E47" s="23">
        <v>5.4489999999999998</v>
      </c>
      <c r="F47" s="19">
        <f t="shared" si="1"/>
        <v>13384.82748</v>
      </c>
      <c r="G47" s="19">
        <f t="shared" si="2"/>
        <v>11923.86</v>
      </c>
      <c r="H47" s="19">
        <f t="shared" si="3"/>
        <v>1460.9674799999993</v>
      </c>
      <c r="I47" s="20">
        <f t="shared" si="4"/>
        <v>760.52</v>
      </c>
      <c r="J47" s="20">
        <v>954</v>
      </c>
    </row>
    <row r="48" spans="1:10" ht="15.6" x14ac:dyDescent="0.3">
      <c r="A48" s="15">
        <v>44</v>
      </c>
      <c r="B48" s="77">
        <v>13</v>
      </c>
      <c r="C48" s="20">
        <f t="shared" si="0"/>
        <v>950</v>
      </c>
      <c r="D48" s="23">
        <v>155.30000000000001</v>
      </c>
      <c r="E48" s="23">
        <v>5.4489999999999998</v>
      </c>
      <c r="F48" s="19">
        <f t="shared" si="1"/>
        <v>13344.052079999999</v>
      </c>
      <c r="G48" s="19">
        <f t="shared" si="2"/>
        <v>11923.86</v>
      </c>
      <c r="H48" s="19">
        <f t="shared" si="3"/>
        <v>1420.1920799999989</v>
      </c>
      <c r="I48" s="20">
        <f t="shared" si="4"/>
        <v>761.92000000000007</v>
      </c>
      <c r="J48" s="20">
        <v>950</v>
      </c>
    </row>
    <row r="49" spans="1:11" ht="15.6" x14ac:dyDescent="0.3">
      <c r="A49" s="15">
        <v>45</v>
      </c>
      <c r="B49" s="77">
        <v>13</v>
      </c>
      <c r="C49" s="20">
        <f t="shared" si="0"/>
        <v>950</v>
      </c>
      <c r="D49" s="23">
        <v>152.4</v>
      </c>
      <c r="E49" s="23">
        <v>5.4489999999999998</v>
      </c>
      <c r="F49" s="19">
        <f t="shared" si="1"/>
        <v>13322.154180000001</v>
      </c>
      <c r="G49" s="19">
        <f t="shared" si="2"/>
        <v>11923.86</v>
      </c>
      <c r="H49" s="19">
        <f t="shared" si="3"/>
        <v>1398.2941800000008</v>
      </c>
      <c r="I49" s="20">
        <f t="shared" si="4"/>
        <v>764.82</v>
      </c>
      <c r="J49" s="20">
        <v>950</v>
      </c>
    </row>
    <row r="50" spans="1:11" ht="15.6" x14ac:dyDescent="0.3">
      <c r="A50" s="15">
        <v>46</v>
      </c>
      <c r="B50" s="77">
        <v>13</v>
      </c>
      <c r="C50" s="20">
        <f t="shared" si="0"/>
        <v>929.1</v>
      </c>
      <c r="D50" s="23">
        <v>149.5</v>
      </c>
      <c r="E50" s="23">
        <v>5.4489999999999998</v>
      </c>
      <c r="F50" s="19">
        <f t="shared" si="1"/>
        <v>13142.44038</v>
      </c>
      <c r="G50" s="19">
        <f t="shared" si="2"/>
        <v>11923.86</v>
      </c>
      <c r="H50" s="19">
        <f t="shared" si="3"/>
        <v>1218.5803799999994</v>
      </c>
      <c r="I50" s="20">
        <f t="shared" si="4"/>
        <v>767.72</v>
      </c>
      <c r="J50" s="20">
        <v>929.1</v>
      </c>
    </row>
    <row r="51" spans="1:11" ht="15.6" x14ac:dyDescent="0.3">
      <c r="A51" s="15">
        <v>47</v>
      </c>
      <c r="B51" s="77">
        <v>13</v>
      </c>
      <c r="C51" s="20">
        <f t="shared" si="0"/>
        <v>929.1</v>
      </c>
      <c r="D51" s="23">
        <v>144.80000000000001</v>
      </c>
      <c r="E51" s="23">
        <v>5.4489999999999998</v>
      </c>
      <c r="F51" s="19">
        <f t="shared" si="1"/>
        <v>13106.95068</v>
      </c>
      <c r="G51" s="19">
        <f t="shared" si="2"/>
        <v>11923.86</v>
      </c>
      <c r="H51" s="19">
        <f t="shared" si="3"/>
        <v>1183.0906799999993</v>
      </c>
      <c r="I51" s="20">
        <f t="shared" si="4"/>
        <v>772.42000000000007</v>
      </c>
      <c r="J51" s="20">
        <v>929.1</v>
      </c>
    </row>
    <row r="52" spans="1:11" ht="15.6" x14ac:dyDescent="0.3">
      <c r="A52" s="15">
        <v>48</v>
      </c>
      <c r="B52" s="77">
        <v>13</v>
      </c>
      <c r="C52" s="20">
        <f t="shared" si="0"/>
        <v>917</v>
      </c>
      <c r="D52" s="23">
        <v>140</v>
      </c>
      <c r="E52" s="23">
        <v>5.4489999999999998</v>
      </c>
      <c r="F52" s="19">
        <f t="shared" si="1"/>
        <v>12979.33878</v>
      </c>
      <c r="G52" s="19">
        <f t="shared" si="2"/>
        <v>11923.86</v>
      </c>
      <c r="H52" s="19">
        <f t="shared" si="3"/>
        <v>1055.4787799999995</v>
      </c>
      <c r="I52" s="20">
        <f t="shared" si="4"/>
        <v>777.22</v>
      </c>
      <c r="J52" s="20">
        <v>917</v>
      </c>
    </row>
    <row r="53" spans="1:11" ht="16.2" thickBot="1" x14ac:dyDescent="0.35">
      <c r="A53" s="25" t="s">
        <v>10</v>
      </c>
      <c r="B53" s="26"/>
      <c r="C53" s="26"/>
      <c r="D53" s="26"/>
      <c r="E53" s="27">
        <f>SUM(E5:E52)</f>
        <v>125.32699999999997</v>
      </c>
      <c r="F53" s="28">
        <f>SUM(F5:F52)</f>
        <v>665678.47934000008</v>
      </c>
      <c r="G53" s="29">
        <f>SUM(G5:G52)</f>
        <v>572345.27999999956</v>
      </c>
      <c r="H53" s="30">
        <f>F53-G53</f>
        <v>93333.199340000516</v>
      </c>
      <c r="I53" s="31"/>
      <c r="J53" s="20"/>
    </row>
    <row r="54" spans="1:11" ht="16.2" thickTop="1" x14ac:dyDescent="0.3">
      <c r="A54" s="33"/>
      <c r="B54" s="34"/>
      <c r="C54" s="34"/>
      <c r="D54" s="34"/>
      <c r="E54" s="35"/>
      <c r="F54" s="36"/>
      <c r="G54" s="37"/>
      <c r="H54" s="38"/>
      <c r="I54" s="39"/>
      <c r="J54" s="40"/>
    </row>
    <row r="55" spans="1:11" ht="15.6" x14ac:dyDescent="0.3">
      <c r="A55" s="89" t="s">
        <v>32</v>
      </c>
      <c r="B55" s="90"/>
      <c r="C55" s="90"/>
      <c r="D55" s="90"/>
      <c r="E55" s="90"/>
      <c r="F55" s="90"/>
      <c r="G55" s="90"/>
      <c r="H55" s="90"/>
    </row>
    <row r="56" spans="1:11" ht="15.6" x14ac:dyDescent="0.3">
      <c r="A56" s="1"/>
      <c r="B56" s="85" t="s">
        <v>169</v>
      </c>
      <c r="C56" s="85"/>
      <c r="D56" s="85"/>
      <c r="E56" s="85"/>
      <c r="F56" s="85"/>
      <c r="G56" s="85"/>
      <c r="H56" s="85"/>
    </row>
    <row r="57" spans="1:11" ht="15.6" x14ac:dyDescent="0.3">
      <c r="A57" s="1"/>
      <c r="B57" s="91" t="s">
        <v>128</v>
      </c>
      <c r="C57" s="91"/>
      <c r="D57" s="1" t="s">
        <v>160</v>
      </c>
      <c r="E57" s="2"/>
      <c r="F57" s="2"/>
      <c r="G57" s="2"/>
      <c r="H57" s="1"/>
    </row>
    <row r="58" spans="1:11" ht="15.6" x14ac:dyDescent="0.3">
      <c r="A58" s="1"/>
      <c r="B58" s="45"/>
      <c r="C58" s="1"/>
      <c r="D58" s="1" t="s">
        <v>161</v>
      </c>
      <c r="E58" s="2"/>
      <c r="F58" s="2"/>
      <c r="G58" s="2"/>
      <c r="H58" s="1"/>
    </row>
    <row r="59" spans="1:11" ht="15.6" x14ac:dyDescent="0.3">
      <c r="B59" s="76" t="s">
        <v>166</v>
      </c>
      <c r="C59" s="76"/>
      <c r="D59" s="76"/>
      <c r="E59" s="2"/>
      <c r="F59" s="2"/>
      <c r="G59" s="2"/>
      <c r="H59" s="1"/>
      <c r="J59" s="46"/>
      <c r="K59" s="46"/>
    </row>
    <row r="60" spans="1:11" ht="15.6" x14ac:dyDescent="0.3">
      <c r="B60" s="89"/>
      <c r="C60" s="89"/>
      <c r="D60" s="89"/>
      <c r="E60" s="89"/>
      <c r="F60" s="89"/>
      <c r="G60" s="89"/>
      <c r="H60" s="89"/>
      <c r="I60" s="89"/>
    </row>
  </sheetData>
  <mergeCells count="4">
    <mergeCell ref="A3:B3"/>
    <mergeCell ref="A55:H55"/>
    <mergeCell ref="B57:C57"/>
    <mergeCell ref="B60:I60"/>
  </mergeCells>
  <conditionalFormatting sqref="F5:F52">
    <cfRule type="expression" priority="1" stopIfTrue="1">
      <formula>-1</formula>
    </cfRule>
  </conditionalFormatting>
  <conditionalFormatting sqref="A53:I54">
    <cfRule type="colorScale" priority="2">
      <colorScale>
        <cfvo type="min"/>
        <cfvo type="percent" val="100"/>
        <color rgb="FFFF7128"/>
        <color rgb="FFFFEF9C"/>
      </colorScale>
    </cfRule>
  </conditionalFormatting>
  <pageMargins left="0.7" right="0.7" top="0.75" bottom="0.75" header="0.3" footer="0.3"/>
  <pageSetup paperSize="9"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N60"/>
  <sheetViews>
    <sheetView topLeftCell="A28" workbookViewId="0">
      <selection activeCell="B60" sqref="B60:I60"/>
    </sheetView>
  </sheetViews>
  <sheetFormatPr defaultRowHeight="14.4" x14ac:dyDescent="0.3"/>
  <cols>
    <col min="2" max="2" width="11.88671875" customWidth="1"/>
    <col min="3" max="3" width="12.6640625" customWidth="1"/>
    <col min="4" max="4" width="13.44140625" customWidth="1"/>
    <col min="5" max="5" width="13.33203125" customWidth="1"/>
    <col min="6" max="6" width="15" style="50" customWidth="1"/>
    <col min="7" max="7" width="13.44140625" style="50" customWidth="1"/>
    <col min="8" max="8" width="15" style="50" customWidth="1"/>
    <col min="9" max="9" width="13.5546875" customWidth="1"/>
    <col min="10" max="10" width="12.88671875" customWidth="1"/>
    <col min="258" max="258" width="11.88671875" customWidth="1"/>
    <col min="259" max="259" width="12.6640625" customWidth="1"/>
    <col min="260" max="260" width="13.44140625" customWidth="1"/>
    <col min="261" max="261" width="13.33203125" customWidth="1"/>
    <col min="262" max="262" width="15" customWidth="1"/>
    <col min="263" max="263" width="13.44140625" customWidth="1"/>
    <col min="264" max="264" width="15" customWidth="1"/>
    <col min="265" max="265" width="13.5546875" customWidth="1"/>
    <col min="266" max="266" width="12.88671875" customWidth="1"/>
    <col min="514" max="514" width="11.88671875" customWidth="1"/>
    <col min="515" max="515" width="12.6640625" customWidth="1"/>
    <col min="516" max="516" width="13.44140625" customWidth="1"/>
    <col min="517" max="517" width="13.33203125" customWidth="1"/>
    <col min="518" max="518" width="15" customWidth="1"/>
    <col min="519" max="519" width="13.44140625" customWidth="1"/>
    <col min="520" max="520" width="15" customWidth="1"/>
    <col min="521" max="521" width="13.5546875" customWidth="1"/>
    <col min="522" max="522" width="12.88671875" customWidth="1"/>
    <col min="770" max="770" width="11.88671875" customWidth="1"/>
    <col min="771" max="771" width="12.6640625" customWidth="1"/>
    <col min="772" max="772" width="13.44140625" customWidth="1"/>
    <col min="773" max="773" width="13.33203125" customWidth="1"/>
    <col min="774" max="774" width="15" customWidth="1"/>
    <col min="775" max="775" width="13.44140625" customWidth="1"/>
    <col min="776" max="776" width="15" customWidth="1"/>
    <col min="777" max="777" width="13.5546875" customWidth="1"/>
    <col min="778" max="778" width="12.88671875" customWidth="1"/>
    <col min="1026" max="1026" width="11.88671875" customWidth="1"/>
    <col min="1027" max="1027" width="12.6640625" customWidth="1"/>
    <col min="1028" max="1028" width="13.44140625" customWidth="1"/>
    <col min="1029" max="1029" width="13.33203125" customWidth="1"/>
    <col min="1030" max="1030" width="15" customWidth="1"/>
    <col min="1031" max="1031" width="13.44140625" customWidth="1"/>
    <col min="1032" max="1032" width="15" customWidth="1"/>
    <col min="1033" max="1033" width="13.5546875" customWidth="1"/>
    <col min="1034" max="1034" width="12.88671875" customWidth="1"/>
    <col min="1282" max="1282" width="11.88671875" customWidth="1"/>
    <col min="1283" max="1283" width="12.6640625" customWidth="1"/>
    <col min="1284" max="1284" width="13.44140625" customWidth="1"/>
    <col min="1285" max="1285" width="13.33203125" customWidth="1"/>
    <col min="1286" max="1286" width="15" customWidth="1"/>
    <col min="1287" max="1287" width="13.44140625" customWidth="1"/>
    <col min="1288" max="1288" width="15" customWidth="1"/>
    <col min="1289" max="1289" width="13.5546875" customWidth="1"/>
    <col min="1290" max="1290" width="12.88671875" customWidth="1"/>
    <col min="1538" max="1538" width="11.88671875" customWidth="1"/>
    <col min="1539" max="1539" width="12.6640625" customWidth="1"/>
    <col min="1540" max="1540" width="13.44140625" customWidth="1"/>
    <col min="1541" max="1541" width="13.33203125" customWidth="1"/>
    <col min="1542" max="1542" width="15" customWidth="1"/>
    <col min="1543" max="1543" width="13.44140625" customWidth="1"/>
    <col min="1544" max="1544" width="15" customWidth="1"/>
    <col min="1545" max="1545" width="13.5546875" customWidth="1"/>
    <col min="1546" max="1546" width="12.88671875" customWidth="1"/>
    <col min="1794" max="1794" width="11.88671875" customWidth="1"/>
    <col min="1795" max="1795" width="12.6640625" customWidth="1"/>
    <col min="1796" max="1796" width="13.44140625" customWidth="1"/>
    <col min="1797" max="1797" width="13.33203125" customWidth="1"/>
    <col min="1798" max="1798" width="15" customWidth="1"/>
    <col min="1799" max="1799" width="13.44140625" customWidth="1"/>
    <col min="1800" max="1800" width="15" customWidth="1"/>
    <col min="1801" max="1801" width="13.5546875" customWidth="1"/>
    <col min="1802" max="1802" width="12.88671875" customWidth="1"/>
    <col min="2050" max="2050" width="11.88671875" customWidth="1"/>
    <col min="2051" max="2051" width="12.6640625" customWidth="1"/>
    <col min="2052" max="2052" width="13.44140625" customWidth="1"/>
    <col min="2053" max="2053" width="13.33203125" customWidth="1"/>
    <col min="2054" max="2054" width="15" customWidth="1"/>
    <col min="2055" max="2055" width="13.44140625" customWidth="1"/>
    <col min="2056" max="2056" width="15" customWidth="1"/>
    <col min="2057" max="2057" width="13.5546875" customWidth="1"/>
    <col min="2058" max="2058" width="12.88671875" customWidth="1"/>
    <col min="2306" max="2306" width="11.88671875" customWidth="1"/>
    <col min="2307" max="2307" width="12.6640625" customWidth="1"/>
    <col min="2308" max="2308" width="13.44140625" customWidth="1"/>
    <col min="2309" max="2309" width="13.33203125" customWidth="1"/>
    <col min="2310" max="2310" width="15" customWidth="1"/>
    <col min="2311" max="2311" width="13.44140625" customWidth="1"/>
    <col min="2312" max="2312" width="15" customWidth="1"/>
    <col min="2313" max="2313" width="13.5546875" customWidth="1"/>
    <col min="2314" max="2314" width="12.88671875" customWidth="1"/>
    <col min="2562" max="2562" width="11.88671875" customWidth="1"/>
    <col min="2563" max="2563" width="12.6640625" customWidth="1"/>
    <col min="2564" max="2564" width="13.44140625" customWidth="1"/>
    <col min="2565" max="2565" width="13.33203125" customWidth="1"/>
    <col min="2566" max="2566" width="15" customWidth="1"/>
    <col min="2567" max="2567" width="13.44140625" customWidth="1"/>
    <col min="2568" max="2568" width="15" customWidth="1"/>
    <col min="2569" max="2569" width="13.5546875" customWidth="1"/>
    <col min="2570" max="2570" width="12.88671875" customWidth="1"/>
    <col min="2818" max="2818" width="11.88671875" customWidth="1"/>
    <col min="2819" max="2819" width="12.6640625" customWidth="1"/>
    <col min="2820" max="2820" width="13.44140625" customWidth="1"/>
    <col min="2821" max="2821" width="13.33203125" customWidth="1"/>
    <col min="2822" max="2822" width="15" customWidth="1"/>
    <col min="2823" max="2823" width="13.44140625" customWidth="1"/>
    <col min="2824" max="2824" width="15" customWidth="1"/>
    <col min="2825" max="2825" width="13.5546875" customWidth="1"/>
    <col min="2826" max="2826" width="12.88671875" customWidth="1"/>
    <col min="3074" max="3074" width="11.88671875" customWidth="1"/>
    <col min="3075" max="3075" width="12.6640625" customWidth="1"/>
    <col min="3076" max="3076" width="13.44140625" customWidth="1"/>
    <col min="3077" max="3077" width="13.33203125" customWidth="1"/>
    <col min="3078" max="3078" width="15" customWidth="1"/>
    <col min="3079" max="3079" width="13.44140625" customWidth="1"/>
    <col min="3080" max="3080" width="15" customWidth="1"/>
    <col min="3081" max="3081" width="13.5546875" customWidth="1"/>
    <col min="3082" max="3082" width="12.88671875" customWidth="1"/>
    <col min="3330" max="3330" width="11.88671875" customWidth="1"/>
    <col min="3331" max="3331" width="12.6640625" customWidth="1"/>
    <col min="3332" max="3332" width="13.44140625" customWidth="1"/>
    <col min="3333" max="3333" width="13.33203125" customWidth="1"/>
    <col min="3334" max="3334" width="15" customWidth="1"/>
    <col min="3335" max="3335" width="13.44140625" customWidth="1"/>
    <col min="3336" max="3336" width="15" customWidth="1"/>
    <col min="3337" max="3337" width="13.5546875" customWidth="1"/>
    <col min="3338" max="3338" width="12.88671875" customWidth="1"/>
    <col min="3586" max="3586" width="11.88671875" customWidth="1"/>
    <col min="3587" max="3587" width="12.6640625" customWidth="1"/>
    <col min="3588" max="3588" width="13.44140625" customWidth="1"/>
    <col min="3589" max="3589" width="13.33203125" customWidth="1"/>
    <col min="3590" max="3590" width="15" customWidth="1"/>
    <col min="3591" max="3591" width="13.44140625" customWidth="1"/>
    <col min="3592" max="3592" width="15" customWidth="1"/>
    <col min="3593" max="3593" width="13.5546875" customWidth="1"/>
    <col min="3594" max="3594" width="12.88671875" customWidth="1"/>
    <col min="3842" max="3842" width="11.88671875" customWidth="1"/>
    <col min="3843" max="3843" width="12.6640625" customWidth="1"/>
    <col min="3844" max="3844" width="13.44140625" customWidth="1"/>
    <col min="3845" max="3845" width="13.33203125" customWidth="1"/>
    <col min="3846" max="3846" width="15" customWidth="1"/>
    <col min="3847" max="3847" width="13.44140625" customWidth="1"/>
    <col min="3848" max="3848" width="15" customWidth="1"/>
    <col min="3849" max="3849" width="13.5546875" customWidth="1"/>
    <col min="3850" max="3850" width="12.88671875" customWidth="1"/>
    <col min="4098" max="4098" width="11.88671875" customWidth="1"/>
    <col min="4099" max="4099" width="12.6640625" customWidth="1"/>
    <col min="4100" max="4100" width="13.44140625" customWidth="1"/>
    <col min="4101" max="4101" width="13.33203125" customWidth="1"/>
    <col min="4102" max="4102" width="15" customWidth="1"/>
    <col min="4103" max="4103" width="13.44140625" customWidth="1"/>
    <col min="4104" max="4104" width="15" customWidth="1"/>
    <col min="4105" max="4105" width="13.5546875" customWidth="1"/>
    <col min="4106" max="4106" width="12.88671875" customWidth="1"/>
    <col min="4354" max="4354" width="11.88671875" customWidth="1"/>
    <col min="4355" max="4355" width="12.6640625" customWidth="1"/>
    <col min="4356" max="4356" width="13.44140625" customWidth="1"/>
    <col min="4357" max="4357" width="13.33203125" customWidth="1"/>
    <col min="4358" max="4358" width="15" customWidth="1"/>
    <col min="4359" max="4359" width="13.44140625" customWidth="1"/>
    <col min="4360" max="4360" width="15" customWidth="1"/>
    <col min="4361" max="4361" width="13.5546875" customWidth="1"/>
    <col min="4362" max="4362" width="12.88671875" customWidth="1"/>
    <col min="4610" max="4610" width="11.88671875" customWidth="1"/>
    <col min="4611" max="4611" width="12.6640625" customWidth="1"/>
    <col min="4612" max="4612" width="13.44140625" customWidth="1"/>
    <col min="4613" max="4613" width="13.33203125" customWidth="1"/>
    <col min="4614" max="4614" width="15" customWidth="1"/>
    <col min="4615" max="4615" width="13.44140625" customWidth="1"/>
    <col min="4616" max="4616" width="15" customWidth="1"/>
    <col min="4617" max="4617" width="13.5546875" customWidth="1"/>
    <col min="4618" max="4618" width="12.88671875" customWidth="1"/>
    <col min="4866" max="4866" width="11.88671875" customWidth="1"/>
    <col min="4867" max="4867" width="12.6640625" customWidth="1"/>
    <col min="4868" max="4868" width="13.44140625" customWidth="1"/>
    <col min="4869" max="4869" width="13.33203125" customWidth="1"/>
    <col min="4870" max="4870" width="15" customWidth="1"/>
    <col min="4871" max="4871" width="13.44140625" customWidth="1"/>
    <col min="4872" max="4872" width="15" customWidth="1"/>
    <col min="4873" max="4873" width="13.5546875" customWidth="1"/>
    <col min="4874" max="4874" width="12.88671875" customWidth="1"/>
    <col min="5122" max="5122" width="11.88671875" customWidth="1"/>
    <col min="5123" max="5123" width="12.6640625" customWidth="1"/>
    <col min="5124" max="5124" width="13.44140625" customWidth="1"/>
    <col min="5125" max="5125" width="13.33203125" customWidth="1"/>
    <col min="5126" max="5126" width="15" customWidth="1"/>
    <col min="5127" max="5127" width="13.44140625" customWidth="1"/>
    <col min="5128" max="5128" width="15" customWidth="1"/>
    <col min="5129" max="5129" width="13.5546875" customWidth="1"/>
    <col min="5130" max="5130" width="12.88671875" customWidth="1"/>
    <col min="5378" max="5378" width="11.88671875" customWidth="1"/>
    <col min="5379" max="5379" width="12.6640625" customWidth="1"/>
    <col min="5380" max="5380" width="13.44140625" customWidth="1"/>
    <col min="5381" max="5381" width="13.33203125" customWidth="1"/>
    <col min="5382" max="5382" width="15" customWidth="1"/>
    <col min="5383" max="5383" width="13.44140625" customWidth="1"/>
    <col min="5384" max="5384" width="15" customWidth="1"/>
    <col min="5385" max="5385" width="13.5546875" customWidth="1"/>
    <col min="5386" max="5386" width="12.88671875" customWidth="1"/>
    <col min="5634" max="5634" width="11.88671875" customWidth="1"/>
    <col min="5635" max="5635" width="12.6640625" customWidth="1"/>
    <col min="5636" max="5636" width="13.44140625" customWidth="1"/>
    <col min="5637" max="5637" width="13.33203125" customWidth="1"/>
    <col min="5638" max="5638" width="15" customWidth="1"/>
    <col min="5639" max="5639" width="13.44140625" customWidth="1"/>
    <col min="5640" max="5640" width="15" customWidth="1"/>
    <col min="5641" max="5641" width="13.5546875" customWidth="1"/>
    <col min="5642" max="5642" width="12.88671875" customWidth="1"/>
    <col min="5890" max="5890" width="11.88671875" customWidth="1"/>
    <col min="5891" max="5891" width="12.6640625" customWidth="1"/>
    <col min="5892" max="5892" width="13.44140625" customWidth="1"/>
    <col min="5893" max="5893" width="13.33203125" customWidth="1"/>
    <col min="5894" max="5894" width="15" customWidth="1"/>
    <col min="5895" max="5895" width="13.44140625" customWidth="1"/>
    <col min="5896" max="5896" width="15" customWidth="1"/>
    <col min="5897" max="5897" width="13.5546875" customWidth="1"/>
    <col min="5898" max="5898" width="12.88671875" customWidth="1"/>
    <col min="6146" max="6146" width="11.88671875" customWidth="1"/>
    <col min="6147" max="6147" width="12.6640625" customWidth="1"/>
    <col min="6148" max="6148" width="13.44140625" customWidth="1"/>
    <col min="6149" max="6149" width="13.33203125" customWidth="1"/>
    <col min="6150" max="6150" width="15" customWidth="1"/>
    <col min="6151" max="6151" width="13.44140625" customWidth="1"/>
    <col min="6152" max="6152" width="15" customWidth="1"/>
    <col min="6153" max="6153" width="13.5546875" customWidth="1"/>
    <col min="6154" max="6154" width="12.88671875" customWidth="1"/>
    <col min="6402" max="6402" width="11.88671875" customWidth="1"/>
    <col min="6403" max="6403" width="12.6640625" customWidth="1"/>
    <col min="6404" max="6404" width="13.44140625" customWidth="1"/>
    <col min="6405" max="6405" width="13.33203125" customWidth="1"/>
    <col min="6406" max="6406" width="15" customWidth="1"/>
    <col min="6407" max="6407" width="13.44140625" customWidth="1"/>
    <col min="6408" max="6408" width="15" customWidth="1"/>
    <col min="6409" max="6409" width="13.5546875" customWidth="1"/>
    <col min="6410" max="6410" width="12.88671875" customWidth="1"/>
    <col min="6658" max="6658" width="11.88671875" customWidth="1"/>
    <col min="6659" max="6659" width="12.6640625" customWidth="1"/>
    <col min="6660" max="6660" width="13.44140625" customWidth="1"/>
    <col min="6661" max="6661" width="13.33203125" customWidth="1"/>
    <col min="6662" max="6662" width="15" customWidth="1"/>
    <col min="6663" max="6663" width="13.44140625" customWidth="1"/>
    <col min="6664" max="6664" width="15" customWidth="1"/>
    <col min="6665" max="6665" width="13.5546875" customWidth="1"/>
    <col min="6666" max="6666" width="12.88671875" customWidth="1"/>
    <col min="6914" max="6914" width="11.88671875" customWidth="1"/>
    <col min="6915" max="6915" width="12.6640625" customWidth="1"/>
    <col min="6916" max="6916" width="13.44140625" customWidth="1"/>
    <col min="6917" max="6917" width="13.33203125" customWidth="1"/>
    <col min="6918" max="6918" width="15" customWidth="1"/>
    <col min="6919" max="6919" width="13.44140625" customWidth="1"/>
    <col min="6920" max="6920" width="15" customWidth="1"/>
    <col min="6921" max="6921" width="13.5546875" customWidth="1"/>
    <col min="6922" max="6922" width="12.88671875" customWidth="1"/>
    <col min="7170" max="7170" width="11.88671875" customWidth="1"/>
    <col min="7171" max="7171" width="12.6640625" customWidth="1"/>
    <col min="7172" max="7172" width="13.44140625" customWidth="1"/>
    <col min="7173" max="7173" width="13.33203125" customWidth="1"/>
    <col min="7174" max="7174" width="15" customWidth="1"/>
    <col min="7175" max="7175" width="13.44140625" customWidth="1"/>
    <col min="7176" max="7176" width="15" customWidth="1"/>
    <col min="7177" max="7177" width="13.5546875" customWidth="1"/>
    <col min="7178" max="7178" width="12.88671875" customWidth="1"/>
    <col min="7426" max="7426" width="11.88671875" customWidth="1"/>
    <col min="7427" max="7427" width="12.6640625" customWidth="1"/>
    <col min="7428" max="7428" width="13.44140625" customWidth="1"/>
    <col min="7429" max="7429" width="13.33203125" customWidth="1"/>
    <col min="7430" max="7430" width="15" customWidth="1"/>
    <col min="7431" max="7431" width="13.44140625" customWidth="1"/>
    <col min="7432" max="7432" width="15" customWidth="1"/>
    <col min="7433" max="7433" width="13.5546875" customWidth="1"/>
    <col min="7434" max="7434" width="12.88671875" customWidth="1"/>
    <col min="7682" max="7682" width="11.88671875" customWidth="1"/>
    <col min="7683" max="7683" width="12.6640625" customWidth="1"/>
    <col min="7684" max="7684" width="13.44140625" customWidth="1"/>
    <col min="7685" max="7685" width="13.33203125" customWidth="1"/>
    <col min="7686" max="7686" width="15" customWidth="1"/>
    <col min="7687" max="7687" width="13.44140625" customWidth="1"/>
    <col min="7688" max="7688" width="15" customWidth="1"/>
    <col min="7689" max="7689" width="13.5546875" customWidth="1"/>
    <col min="7690" max="7690" width="12.88671875" customWidth="1"/>
    <col min="7938" max="7938" width="11.88671875" customWidth="1"/>
    <col min="7939" max="7939" width="12.6640625" customWidth="1"/>
    <col min="7940" max="7940" width="13.44140625" customWidth="1"/>
    <col min="7941" max="7941" width="13.33203125" customWidth="1"/>
    <col min="7942" max="7942" width="15" customWidth="1"/>
    <col min="7943" max="7943" width="13.44140625" customWidth="1"/>
    <col min="7944" max="7944" width="15" customWidth="1"/>
    <col min="7945" max="7945" width="13.5546875" customWidth="1"/>
    <col min="7946" max="7946" width="12.88671875" customWidth="1"/>
    <col min="8194" max="8194" width="11.88671875" customWidth="1"/>
    <col min="8195" max="8195" width="12.6640625" customWidth="1"/>
    <col min="8196" max="8196" width="13.44140625" customWidth="1"/>
    <col min="8197" max="8197" width="13.33203125" customWidth="1"/>
    <col min="8198" max="8198" width="15" customWidth="1"/>
    <col min="8199" max="8199" width="13.44140625" customWidth="1"/>
    <col min="8200" max="8200" width="15" customWidth="1"/>
    <col min="8201" max="8201" width="13.5546875" customWidth="1"/>
    <col min="8202" max="8202" width="12.88671875" customWidth="1"/>
    <col min="8450" max="8450" width="11.88671875" customWidth="1"/>
    <col min="8451" max="8451" width="12.6640625" customWidth="1"/>
    <col min="8452" max="8452" width="13.44140625" customWidth="1"/>
    <col min="8453" max="8453" width="13.33203125" customWidth="1"/>
    <col min="8454" max="8454" width="15" customWidth="1"/>
    <col min="8455" max="8455" width="13.44140625" customWidth="1"/>
    <col min="8456" max="8456" width="15" customWidth="1"/>
    <col min="8457" max="8457" width="13.5546875" customWidth="1"/>
    <col min="8458" max="8458" width="12.88671875" customWidth="1"/>
    <col min="8706" max="8706" width="11.88671875" customWidth="1"/>
    <col min="8707" max="8707" width="12.6640625" customWidth="1"/>
    <col min="8708" max="8708" width="13.44140625" customWidth="1"/>
    <col min="8709" max="8709" width="13.33203125" customWidth="1"/>
    <col min="8710" max="8710" width="15" customWidth="1"/>
    <col min="8711" max="8711" width="13.44140625" customWidth="1"/>
    <col min="8712" max="8712" width="15" customWidth="1"/>
    <col min="8713" max="8713" width="13.5546875" customWidth="1"/>
    <col min="8714" max="8714" width="12.88671875" customWidth="1"/>
    <col min="8962" max="8962" width="11.88671875" customWidth="1"/>
    <col min="8963" max="8963" width="12.6640625" customWidth="1"/>
    <col min="8964" max="8964" width="13.44140625" customWidth="1"/>
    <col min="8965" max="8965" width="13.33203125" customWidth="1"/>
    <col min="8966" max="8966" width="15" customWidth="1"/>
    <col min="8967" max="8967" width="13.44140625" customWidth="1"/>
    <col min="8968" max="8968" width="15" customWidth="1"/>
    <col min="8969" max="8969" width="13.5546875" customWidth="1"/>
    <col min="8970" max="8970" width="12.88671875" customWidth="1"/>
    <col min="9218" max="9218" width="11.88671875" customWidth="1"/>
    <col min="9219" max="9219" width="12.6640625" customWidth="1"/>
    <col min="9220" max="9220" width="13.44140625" customWidth="1"/>
    <col min="9221" max="9221" width="13.33203125" customWidth="1"/>
    <col min="9222" max="9222" width="15" customWidth="1"/>
    <col min="9223" max="9223" width="13.44140625" customWidth="1"/>
    <col min="9224" max="9224" width="15" customWidth="1"/>
    <col min="9225" max="9225" width="13.5546875" customWidth="1"/>
    <col min="9226" max="9226" width="12.88671875" customWidth="1"/>
    <col min="9474" max="9474" width="11.88671875" customWidth="1"/>
    <col min="9475" max="9475" width="12.6640625" customWidth="1"/>
    <col min="9476" max="9476" width="13.44140625" customWidth="1"/>
    <col min="9477" max="9477" width="13.33203125" customWidth="1"/>
    <col min="9478" max="9478" width="15" customWidth="1"/>
    <col min="9479" max="9479" width="13.44140625" customWidth="1"/>
    <col min="9480" max="9480" width="15" customWidth="1"/>
    <col min="9481" max="9481" width="13.5546875" customWidth="1"/>
    <col min="9482" max="9482" width="12.88671875" customWidth="1"/>
    <col min="9730" max="9730" width="11.88671875" customWidth="1"/>
    <col min="9731" max="9731" width="12.6640625" customWidth="1"/>
    <col min="9732" max="9732" width="13.44140625" customWidth="1"/>
    <col min="9733" max="9733" width="13.33203125" customWidth="1"/>
    <col min="9734" max="9734" width="15" customWidth="1"/>
    <col min="9735" max="9735" width="13.44140625" customWidth="1"/>
    <col min="9736" max="9736" width="15" customWidth="1"/>
    <col min="9737" max="9737" width="13.5546875" customWidth="1"/>
    <col min="9738" max="9738" width="12.88671875" customWidth="1"/>
    <col min="9986" max="9986" width="11.88671875" customWidth="1"/>
    <col min="9987" max="9987" width="12.6640625" customWidth="1"/>
    <col min="9988" max="9988" width="13.44140625" customWidth="1"/>
    <col min="9989" max="9989" width="13.33203125" customWidth="1"/>
    <col min="9990" max="9990" width="15" customWidth="1"/>
    <col min="9991" max="9991" width="13.44140625" customWidth="1"/>
    <col min="9992" max="9992" width="15" customWidth="1"/>
    <col min="9993" max="9993" width="13.5546875" customWidth="1"/>
    <col min="9994" max="9994" width="12.88671875" customWidth="1"/>
    <col min="10242" max="10242" width="11.88671875" customWidth="1"/>
    <col min="10243" max="10243" width="12.6640625" customWidth="1"/>
    <col min="10244" max="10244" width="13.44140625" customWidth="1"/>
    <col min="10245" max="10245" width="13.33203125" customWidth="1"/>
    <col min="10246" max="10246" width="15" customWidth="1"/>
    <col min="10247" max="10247" width="13.44140625" customWidth="1"/>
    <col min="10248" max="10248" width="15" customWidth="1"/>
    <col min="10249" max="10249" width="13.5546875" customWidth="1"/>
    <col min="10250" max="10250" width="12.88671875" customWidth="1"/>
    <col min="10498" max="10498" width="11.88671875" customWidth="1"/>
    <col min="10499" max="10499" width="12.6640625" customWidth="1"/>
    <col min="10500" max="10500" width="13.44140625" customWidth="1"/>
    <col min="10501" max="10501" width="13.33203125" customWidth="1"/>
    <col min="10502" max="10502" width="15" customWidth="1"/>
    <col min="10503" max="10503" width="13.44140625" customWidth="1"/>
    <col min="10504" max="10504" width="15" customWidth="1"/>
    <col min="10505" max="10505" width="13.5546875" customWidth="1"/>
    <col min="10506" max="10506" width="12.88671875" customWidth="1"/>
    <col min="10754" max="10754" width="11.88671875" customWidth="1"/>
    <col min="10755" max="10755" width="12.6640625" customWidth="1"/>
    <col min="10756" max="10756" width="13.44140625" customWidth="1"/>
    <col min="10757" max="10757" width="13.33203125" customWidth="1"/>
    <col min="10758" max="10758" width="15" customWidth="1"/>
    <col min="10759" max="10759" width="13.44140625" customWidth="1"/>
    <col min="10760" max="10760" width="15" customWidth="1"/>
    <col min="10761" max="10761" width="13.5546875" customWidth="1"/>
    <col min="10762" max="10762" width="12.88671875" customWidth="1"/>
    <col min="11010" max="11010" width="11.88671875" customWidth="1"/>
    <col min="11011" max="11011" width="12.6640625" customWidth="1"/>
    <col min="11012" max="11012" width="13.44140625" customWidth="1"/>
    <col min="11013" max="11013" width="13.33203125" customWidth="1"/>
    <col min="11014" max="11014" width="15" customWidth="1"/>
    <col min="11015" max="11015" width="13.44140625" customWidth="1"/>
    <col min="11016" max="11016" width="15" customWidth="1"/>
    <col min="11017" max="11017" width="13.5546875" customWidth="1"/>
    <col min="11018" max="11018" width="12.88671875" customWidth="1"/>
    <col min="11266" max="11266" width="11.88671875" customWidth="1"/>
    <col min="11267" max="11267" width="12.6640625" customWidth="1"/>
    <col min="11268" max="11268" width="13.44140625" customWidth="1"/>
    <col min="11269" max="11269" width="13.33203125" customWidth="1"/>
    <col min="11270" max="11270" width="15" customWidth="1"/>
    <col min="11271" max="11271" width="13.44140625" customWidth="1"/>
    <col min="11272" max="11272" width="15" customWidth="1"/>
    <col min="11273" max="11273" width="13.5546875" customWidth="1"/>
    <col min="11274" max="11274" width="12.88671875" customWidth="1"/>
    <col min="11522" max="11522" width="11.88671875" customWidth="1"/>
    <col min="11523" max="11523" width="12.6640625" customWidth="1"/>
    <col min="11524" max="11524" width="13.44140625" customWidth="1"/>
    <col min="11525" max="11525" width="13.33203125" customWidth="1"/>
    <col min="11526" max="11526" width="15" customWidth="1"/>
    <col min="11527" max="11527" width="13.44140625" customWidth="1"/>
    <col min="11528" max="11528" width="15" customWidth="1"/>
    <col min="11529" max="11529" width="13.5546875" customWidth="1"/>
    <col min="11530" max="11530" width="12.88671875" customWidth="1"/>
    <col min="11778" max="11778" width="11.88671875" customWidth="1"/>
    <col min="11779" max="11779" width="12.6640625" customWidth="1"/>
    <col min="11780" max="11780" width="13.44140625" customWidth="1"/>
    <col min="11781" max="11781" width="13.33203125" customWidth="1"/>
    <col min="11782" max="11782" width="15" customWidth="1"/>
    <col min="11783" max="11783" width="13.44140625" customWidth="1"/>
    <col min="11784" max="11784" width="15" customWidth="1"/>
    <col min="11785" max="11785" width="13.5546875" customWidth="1"/>
    <col min="11786" max="11786" width="12.88671875" customWidth="1"/>
    <col min="12034" max="12034" width="11.88671875" customWidth="1"/>
    <col min="12035" max="12035" width="12.6640625" customWidth="1"/>
    <col min="12036" max="12036" width="13.44140625" customWidth="1"/>
    <col min="12037" max="12037" width="13.33203125" customWidth="1"/>
    <col min="12038" max="12038" width="15" customWidth="1"/>
    <col min="12039" max="12039" width="13.44140625" customWidth="1"/>
    <col min="12040" max="12040" width="15" customWidth="1"/>
    <col min="12041" max="12041" width="13.5546875" customWidth="1"/>
    <col min="12042" max="12042" width="12.88671875" customWidth="1"/>
    <col min="12290" max="12290" width="11.88671875" customWidth="1"/>
    <col min="12291" max="12291" width="12.6640625" customWidth="1"/>
    <col min="12292" max="12292" width="13.44140625" customWidth="1"/>
    <col min="12293" max="12293" width="13.33203125" customWidth="1"/>
    <col min="12294" max="12294" width="15" customWidth="1"/>
    <col min="12295" max="12295" width="13.44140625" customWidth="1"/>
    <col min="12296" max="12296" width="15" customWidth="1"/>
    <col min="12297" max="12297" width="13.5546875" customWidth="1"/>
    <col min="12298" max="12298" width="12.88671875" customWidth="1"/>
    <col min="12546" max="12546" width="11.88671875" customWidth="1"/>
    <col min="12547" max="12547" width="12.6640625" customWidth="1"/>
    <col min="12548" max="12548" width="13.44140625" customWidth="1"/>
    <col min="12549" max="12549" width="13.33203125" customWidth="1"/>
    <col min="12550" max="12550" width="15" customWidth="1"/>
    <col min="12551" max="12551" width="13.44140625" customWidth="1"/>
    <col min="12552" max="12552" width="15" customWidth="1"/>
    <col min="12553" max="12553" width="13.5546875" customWidth="1"/>
    <col min="12554" max="12554" width="12.88671875" customWidth="1"/>
    <col min="12802" max="12802" width="11.88671875" customWidth="1"/>
    <col min="12803" max="12803" width="12.6640625" customWidth="1"/>
    <col min="12804" max="12804" width="13.44140625" customWidth="1"/>
    <col min="12805" max="12805" width="13.33203125" customWidth="1"/>
    <col min="12806" max="12806" width="15" customWidth="1"/>
    <col min="12807" max="12807" width="13.44140625" customWidth="1"/>
    <col min="12808" max="12808" width="15" customWidth="1"/>
    <col min="12809" max="12809" width="13.5546875" customWidth="1"/>
    <col min="12810" max="12810" width="12.88671875" customWidth="1"/>
    <col min="13058" max="13058" width="11.88671875" customWidth="1"/>
    <col min="13059" max="13059" width="12.6640625" customWidth="1"/>
    <col min="13060" max="13060" width="13.44140625" customWidth="1"/>
    <col min="13061" max="13061" width="13.33203125" customWidth="1"/>
    <col min="13062" max="13062" width="15" customWidth="1"/>
    <col min="13063" max="13063" width="13.44140625" customWidth="1"/>
    <col min="13064" max="13064" width="15" customWidth="1"/>
    <col min="13065" max="13065" width="13.5546875" customWidth="1"/>
    <col min="13066" max="13066" width="12.88671875" customWidth="1"/>
    <col min="13314" max="13314" width="11.88671875" customWidth="1"/>
    <col min="13315" max="13315" width="12.6640625" customWidth="1"/>
    <col min="13316" max="13316" width="13.44140625" customWidth="1"/>
    <col min="13317" max="13317" width="13.33203125" customWidth="1"/>
    <col min="13318" max="13318" width="15" customWidth="1"/>
    <col min="13319" max="13319" width="13.44140625" customWidth="1"/>
    <col min="13320" max="13320" width="15" customWidth="1"/>
    <col min="13321" max="13321" width="13.5546875" customWidth="1"/>
    <col min="13322" max="13322" width="12.88671875" customWidth="1"/>
    <col min="13570" max="13570" width="11.88671875" customWidth="1"/>
    <col min="13571" max="13571" width="12.6640625" customWidth="1"/>
    <col min="13572" max="13572" width="13.44140625" customWidth="1"/>
    <col min="13573" max="13573" width="13.33203125" customWidth="1"/>
    <col min="13574" max="13574" width="15" customWidth="1"/>
    <col min="13575" max="13575" width="13.44140625" customWidth="1"/>
    <col min="13576" max="13576" width="15" customWidth="1"/>
    <col min="13577" max="13577" width="13.5546875" customWidth="1"/>
    <col min="13578" max="13578" width="12.88671875" customWidth="1"/>
    <col min="13826" max="13826" width="11.88671875" customWidth="1"/>
    <col min="13827" max="13827" width="12.6640625" customWidth="1"/>
    <col min="13828" max="13828" width="13.44140625" customWidth="1"/>
    <col min="13829" max="13829" width="13.33203125" customWidth="1"/>
    <col min="13830" max="13830" width="15" customWidth="1"/>
    <col min="13831" max="13831" width="13.44140625" customWidth="1"/>
    <col min="13832" max="13832" width="15" customWidth="1"/>
    <col min="13833" max="13833" width="13.5546875" customWidth="1"/>
    <col min="13834" max="13834" width="12.88671875" customWidth="1"/>
    <col min="14082" max="14082" width="11.88671875" customWidth="1"/>
    <col min="14083" max="14083" width="12.6640625" customWidth="1"/>
    <col min="14084" max="14084" width="13.44140625" customWidth="1"/>
    <col min="14085" max="14085" width="13.33203125" customWidth="1"/>
    <col min="14086" max="14086" width="15" customWidth="1"/>
    <col min="14087" max="14087" width="13.44140625" customWidth="1"/>
    <col min="14088" max="14088" width="15" customWidth="1"/>
    <col min="14089" max="14089" width="13.5546875" customWidth="1"/>
    <col min="14090" max="14090" width="12.88671875" customWidth="1"/>
    <col min="14338" max="14338" width="11.88671875" customWidth="1"/>
    <col min="14339" max="14339" width="12.6640625" customWidth="1"/>
    <col min="14340" max="14340" width="13.44140625" customWidth="1"/>
    <col min="14341" max="14341" width="13.33203125" customWidth="1"/>
    <col min="14342" max="14342" width="15" customWidth="1"/>
    <col min="14343" max="14343" width="13.44140625" customWidth="1"/>
    <col min="14344" max="14344" width="15" customWidth="1"/>
    <col min="14345" max="14345" width="13.5546875" customWidth="1"/>
    <col min="14346" max="14346" width="12.88671875" customWidth="1"/>
    <col min="14594" max="14594" width="11.88671875" customWidth="1"/>
    <col min="14595" max="14595" width="12.6640625" customWidth="1"/>
    <col min="14596" max="14596" width="13.44140625" customWidth="1"/>
    <col min="14597" max="14597" width="13.33203125" customWidth="1"/>
    <col min="14598" max="14598" width="15" customWidth="1"/>
    <col min="14599" max="14599" width="13.44140625" customWidth="1"/>
    <col min="14600" max="14600" width="15" customWidth="1"/>
    <col min="14601" max="14601" width="13.5546875" customWidth="1"/>
    <col min="14602" max="14602" width="12.88671875" customWidth="1"/>
    <col min="14850" max="14850" width="11.88671875" customWidth="1"/>
    <col min="14851" max="14851" width="12.6640625" customWidth="1"/>
    <col min="14852" max="14852" width="13.44140625" customWidth="1"/>
    <col min="14853" max="14853" width="13.33203125" customWidth="1"/>
    <col min="14854" max="14854" width="15" customWidth="1"/>
    <col min="14855" max="14855" width="13.44140625" customWidth="1"/>
    <col min="14856" max="14856" width="15" customWidth="1"/>
    <col min="14857" max="14857" width="13.5546875" customWidth="1"/>
    <col min="14858" max="14858" width="12.88671875" customWidth="1"/>
    <col min="15106" max="15106" width="11.88671875" customWidth="1"/>
    <col min="15107" max="15107" width="12.6640625" customWidth="1"/>
    <col min="15108" max="15108" width="13.44140625" customWidth="1"/>
    <col min="15109" max="15109" width="13.33203125" customWidth="1"/>
    <col min="15110" max="15110" width="15" customWidth="1"/>
    <col min="15111" max="15111" width="13.44140625" customWidth="1"/>
    <col min="15112" max="15112" width="15" customWidth="1"/>
    <col min="15113" max="15113" width="13.5546875" customWidth="1"/>
    <col min="15114" max="15114" width="12.88671875" customWidth="1"/>
    <col min="15362" max="15362" width="11.88671875" customWidth="1"/>
    <col min="15363" max="15363" width="12.6640625" customWidth="1"/>
    <col min="15364" max="15364" width="13.44140625" customWidth="1"/>
    <col min="15365" max="15365" width="13.33203125" customWidth="1"/>
    <col min="15366" max="15366" width="15" customWidth="1"/>
    <col min="15367" max="15367" width="13.44140625" customWidth="1"/>
    <col min="15368" max="15368" width="15" customWidth="1"/>
    <col min="15369" max="15369" width="13.5546875" customWidth="1"/>
    <col min="15370" max="15370" width="12.88671875" customWidth="1"/>
    <col min="15618" max="15618" width="11.88671875" customWidth="1"/>
    <col min="15619" max="15619" width="12.6640625" customWidth="1"/>
    <col min="15620" max="15620" width="13.44140625" customWidth="1"/>
    <col min="15621" max="15621" width="13.33203125" customWidth="1"/>
    <col min="15622" max="15622" width="15" customWidth="1"/>
    <col min="15623" max="15623" width="13.44140625" customWidth="1"/>
    <col min="15624" max="15624" width="15" customWidth="1"/>
    <col min="15625" max="15625" width="13.5546875" customWidth="1"/>
    <col min="15626" max="15626" width="12.88671875" customWidth="1"/>
    <col min="15874" max="15874" width="11.88671875" customWidth="1"/>
    <col min="15875" max="15875" width="12.6640625" customWidth="1"/>
    <col min="15876" max="15876" width="13.44140625" customWidth="1"/>
    <col min="15877" max="15877" width="13.33203125" customWidth="1"/>
    <col min="15878" max="15878" width="15" customWidth="1"/>
    <col min="15879" max="15879" width="13.44140625" customWidth="1"/>
    <col min="15880" max="15880" width="15" customWidth="1"/>
    <col min="15881" max="15881" width="13.5546875" customWidth="1"/>
    <col min="15882" max="15882" width="12.88671875" customWidth="1"/>
    <col min="16130" max="16130" width="11.88671875" customWidth="1"/>
    <col min="16131" max="16131" width="12.6640625" customWidth="1"/>
    <col min="16132" max="16132" width="13.44140625" customWidth="1"/>
    <col min="16133" max="16133" width="13.33203125" customWidth="1"/>
    <col min="16134" max="16134" width="15" customWidth="1"/>
    <col min="16135" max="16135" width="13.44140625" customWidth="1"/>
    <col min="16136" max="16136" width="15" customWidth="1"/>
    <col min="16137" max="16137" width="13.5546875" customWidth="1"/>
    <col min="16138" max="16138" width="12.88671875" customWidth="1"/>
  </cols>
  <sheetData>
    <row r="1" spans="1:14" ht="15.6" x14ac:dyDescent="0.3">
      <c r="A1" s="1"/>
      <c r="B1" s="2"/>
      <c r="C1" s="1"/>
      <c r="D1" s="1"/>
      <c r="E1" s="1"/>
      <c r="F1" s="2"/>
      <c r="G1" s="2"/>
      <c r="H1" s="2"/>
      <c r="I1" s="1"/>
    </row>
    <row r="2" spans="1:14" ht="15.6" x14ac:dyDescent="0.3">
      <c r="A2" s="1" t="s">
        <v>0</v>
      </c>
      <c r="B2" s="3">
        <v>917.22</v>
      </c>
      <c r="C2" s="1"/>
      <c r="D2" s="1"/>
      <c r="E2" s="1"/>
      <c r="F2" s="2"/>
      <c r="G2" s="2"/>
      <c r="H2" s="2"/>
      <c r="I2" s="1"/>
    </row>
    <row r="3" spans="1:14" ht="16.2" thickBot="1" x14ac:dyDescent="0.35">
      <c r="A3" s="88" t="s">
        <v>171</v>
      </c>
      <c r="B3" s="88"/>
      <c r="C3" s="4"/>
      <c r="D3" s="4"/>
      <c r="E3" s="4"/>
      <c r="F3" s="5"/>
      <c r="G3" s="5"/>
      <c r="H3" s="2"/>
      <c r="I3" s="1"/>
    </row>
    <row r="4" spans="1:14" ht="78.599999999999994" thickTop="1" x14ac:dyDescent="0.3">
      <c r="A4" s="6" t="s">
        <v>1</v>
      </c>
      <c r="B4" s="7" t="s">
        <v>2</v>
      </c>
      <c r="C4" s="8" t="s">
        <v>3</v>
      </c>
      <c r="D4" s="9" t="s">
        <v>4</v>
      </c>
      <c r="E4" s="9" t="s">
        <v>5</v>
      </c>
      <c r="F4" s="10" t="s">
        <v>6</v>
      </c>
      <c r="G4" s="10" t="s">
        <v>7</v>
      </c>
      <c r="H4" s="11" t="s">
        <v>8</v>
      </c>
      <c r="I4" s="12" t="s">
        <v>9</v>
      </c>
      <c r="J4" s="13" t="s">
        <v>170</v>
      </c>
      <c r="L4" s="14"/>
      <c r="M4" s="14"/>
      <c r="N4" s="14"/>
    </row>
    <row r="5" spans="1:14" ht="15.6" x14ac:dyDescent="0.3">
      <c r="A5" s="15">
        <v>1</v>
      </c>
      <c r="B5" s="77">
        <v>13</v>
      </c>
      <c r="C5" s="20">
        <f>J5-(J5*0)</f>
        <v>929.1</v>
      </c>
      <c r="D5" s="17">
        <v>133.4</v>
      </c>
      <c r="E5" s="23">
        <v>5.4489999999999998</v>
      </c>
      <c r="F5" s="19">
        <f>(E5*($B$2-C5-D5)+B5*(C5+D5))</f>
        <v>13020.869280000001</v>
      </c>
      <c r="G5" s="19">
        <f>B5*$B$2</f>
        <v>11923.86</v>
      </c>
      <c r="H5" s="19">
        <f>F5-G5</f>
        <v>1097.0092800000002</v>
      </c>
      <c r="I5" s="20">
        <f>$B$2-D5</f>
        <v>783.82</v>
      </c>
      <c r="J5" s="20">
        <v>929.1</v>
      </c>
    </row>
    <row r="6" spans="1:14" ht="15.6" x14ac:dyDescent="0.3">
      <c r="A6" s="15">
        <v>2</v>
      </c>
      <c r="B6" s="77">
        <v>13</v>
      </c>
      <c r="C6" s="20">
        <f t="shared" ref="C6:C52" si="0">J6-(J6*0)</f>
        <v>929.1</v>
      </c>
      <c r="D6" s="23">
        <v>131.6</v>
      </c>
      <c r="E6" s="23">
        <v>5.4489999999999998</v>
      </c>
      <c r="F6" s="19">
        <f t="shared" ref="F6:F52" si="1">(E6*($B$2-C6-D6)+B6*(C6+D6))</f>
        <v>13007.277480000001</v>
      </c>
      <c r="G6" s="19">
        <f t="shared" ref="G6:G52" si="2">B6*$B$2</f>
        <v>11923.86</v>
      </c>
      <c r="H6" s="19">
        <f t="shared" ref="H6:H52" si="3">F6-G6</f>
        <v>1083.4174800000001</v>
      </c>
      <c r="I6" s="20">
        <f t="shared" ref="I6:I52" si="4">$B$2-D6</f>
        <v>785.62</v>
      </c>
      <c r="J6" s="20">
        <v>929.1</v>
      </c>
    </row>
    <row r="7" spans="1:14" ht="15.6" x14ac:dyDescent="0.3">
      <c r="A7" s="15">
        <v>3</v>
      </c>
      <c r="B7" s="77">
        <v>13</v>
      </c>
      <c r="C7" s="20">
        <f t="shared" si="0"/>
        <v>929.1</v>
      </c>
      <c r="D7" s="23">
        <v>130.19999999999999</v>
      </c>
      <c r="E7" s="23">
        <v>5.4489999999999998</v>
      </c>
      <c r="F7" s="19">
        <f t="shared" si="1"/>
        <v>12996.70608</v>
      </c>
      <c r="G7" s="19">
        <f t="shared" si="2"/>
        <v>11923.86</v>
      </c>
      <c r="H7" s="19">
        <f t="shared" si="3"/>
        <v>1072.8460799999993</v>
      </c>
      <c r="I7" s="20">
        <f t="shared" si="4"/>
        <v>787.02</v>
      </c>
      <c r="J7" s="20">
        <v>929.1</v>
      </c>
    </row>
    <row r="8" spans="1:14" ht="15.6" x14ac:dyDescent="0.3">
      <c r="A8" s="15">
        <v>4</v>
      </c>
      <c r="B8" s="77">
        <v>13</v>
      </c>
      <c r="C8" s="20">
        <f t="shared" si="0"/>
        <v>929.1</v>
      </c>
      <c r="D8" s="23">
        <v>128.69999999999999</v>
      </c>
      <c r="E8" s="23">
        <v>0</v>
      </c>
      <c r="F8" s="19">
        <f t="shared" si="1"/>
        <v>13751.4</v>
      </c>
      <c r="G8" s="19">
        <f t="shared" si="2"/>
        <v>11923.86</v>
      </c>
      <c r="H8" s="19">
        <f t="shared" si="3"/>
        <v>1827.5399999999991</v>
      </c>
      <c r="I8" s="20">
        <f t="shared" si="4"/>
        <v>788.52</v>
      </c>
      <c r="J8" s="20">
        <v>929.1</v>
      </c>
    </row>
    <row r="9" spans="1:14" ht="15.6" x14ac:dyDescent="0.3">
      <c r="A9" s="15">
        <v>5</v>
      </c>
      <c r="B9" s="77">
        <v>13</v>
      </c>
      <c r="C9" s="20">
        <f t="shared" si="0"/>
        <v>929.1</v>
      </c>
      <c r="D9" s="23">
        <v>127.9</v>
      </c>
      <c r="E9" s="23">
        <v>0</v>
      </c>
      <c r="F9" s="19">
        <f t="shared" si="1"/>
        <v>13741</v>
      </c>
      <c r="G9" s="19">
        <f t="shared" si="2"/>
        <v>11923.86</v>
      </c>
      <c r="H9" s="19">
        <f t="shared" si="3"/>
        <v>1817.1399999999994</v>
      </c>
      <c r="I9" s="20">
        <f t="shared" si="4"/>
        <v>789.32</v>
      </c>
      <c r="J9" s="20">
        <v>929.1</v>
      </c>
    </row>
    <row r="10" spans="1:14" ht="15.6" x14ac:dyDescent="0.3">
      <c r="A10" s="15">
        <v>6</v>
      </c>
      <c r="B10" s="77">
        <v>13</v>
      </c>
      <c r="C10" s="20">
        <f t="shared" si="0"/>
        <v>929.1</v>
      </c>
      <c r="D10" s="23">
        <v>127.2</v>
      </c>
      <c r="E10" s="23">
        <v>0</v>
      </c>
      <c r="F10" s="19">
        <f t="shared" si="1"/>
        <v>13731.9</v>
      </c>
      <c r="G10" s="19">
        <f t="shared" si="2"/>
        <v>11923.86</v>
      </c>
      <c r="H10" s="19">
        <f t="shared" si="3"/>
        <v>1808.0399999999991</v>
      </c>
      <c r="I10" s="20">
        <f t="shared" si="4"/>
        <v>790.02</v>
      </c>
      <c r="J10" s="20">
        <v>929.1</v>
      </c>
    </row>
    <row r="11" spans="1:14" ht="15.6" x14ac:dyDescent="0.3">
      <c r="A11" s="15">
        <v>7</v>
      </c>
      <c r="B11" s="77">
        <v>13</v>
      </c>
      <c r="C11" s="20">
        <f t="shared" si="0"/>
        <v>929.1</v>
      </c>
      <c r="D11" s="23">
        <v>126.8</v>
      </c>
      <c r="E11" s="23">
        <v>0</v>
      </c>
      <c r="F11" s="19">
        <f t="shared" si="1"/>
        <v>13726.7</v>
      </c>
      <c r="G11" s="19">
        <f t="shared" si="2"/>
        <v>11923.86</v>
      </c>
      <c r="H11" s="19">
        <f t="shared" si="3"/>
        <v>1802.8400000000001</v>
      </c>
      <c r="I11" s="20">
        <f t="shared" si="4"/>
        <v>790.42000000000007</v>
      </c>
      <c r="J11" s="20">
        <v>929.1</v>
      </c>
    </row>
    <row r="12" spans="1:14" ht="15.6" x14ac:dyDescent="0.3">
      <c r="A12" s="15">
        <v>8</v>
      </c>
      <c r="B12" s="77">
        <v>13</v>
      </c>
      <c r="C12" s="20">
        <f t="shared" si="0"/>
        <v>929.1</v>
      </c>
      <c r="D12" s="23">
        <v>126.4</v>
      </c>
      <c r="E12" s="23">
        <v>0</v>
      </c>
      <c r="F12" s="19">
        <f t="shared" si="1"/>
        <v>13721.5</v>
      </c>
      <c r="G12" s="19">
        <f t="shared" si="2"/>
        <v>11923.86</v>
      </c>
      <c r="H12" s="19">
        <f t="shared" si="3"/>
        <v>1797.6399999999994</v>
      </c>
      <c r="I12" s="20">
        <f t="shared" si="4"/>
        <v>790.82</v>
      </c>
      <c r="J12" s="20">
        <v>929.1</v>
      </c>
    </row>
    <row r="13" spans="1:14" ht="15.6" x14ac:dyDescent="0.3">
      <c r="A13" s="15">
        <v>9</v>
      </c>
      <c r="B13" s="77">
        <v>13</v>
      </c>
      <c r="C13" s="20">
        <f t="shared" si="0"/>
        <v>929.1</v>
      </c>
      <c r="D13" s="23">
        <v>126.8</v>
      </c>
      <c r="E13" s="23">
        <v>0</v>
      </c>
      <c r="F13" s="19">
        <f t="shared" si="1"/>
        <v>13726.7</v>
      </c>
      <c r="G13" s="19">
        <f t="shared" si="2"/>
        <v>11923.86</v>
      </c>
      <c r="H13" s="19">
        <f t="shared" si="3"/>
        <v>1802.8400000000001</v>
      </c>
      <c r="I13" s="20">
        <f t="shared" si="4"/>
        <v>790.42000000000007</v>
      </c>
      <c r="J13" s="20">
        <v>929.1</v>
      </c>
    </row>
    <row r="14" spans="1:14" ht="15.6" x14ac:dyDescent="0.3">
      <c r="A14" s="15">
        <v>10</v>
      </c>
      <c r="B14" s="77">
        <v>13</v>
      </c>
      <c r="C14" s="20">
        <f t="shared" si="0"/>
        <v>940.1</v>
      </c>
      <c r="D14" s="23">
        <v>127.1</v>
      </c>
      <c r="E14" s="23">
        <v>0</v>
      </c>
      <c r="F14" s="19">
        <f t="shared" si="1"/>
        <v>13873.6</v>
      </c>
      <c r="G14" s="19">
        <f t="shared" si="2"/>
        <v>11923.86</v>
      </c>
      <c r="H14" s="19">
        <f t="shared" si="3"/>
        <v>1949.7399999999998</v>
      </c>
      <c r="I14" s="20">
        <f t="shared" si="4"/>
        <v>790.12</v>
      </c>
      <c r="J14" s="20">
        <v>940.1</v>
      </c>
    </row>
    <row r="15" spans="1:14" ht="15.6" x14ac:dyDescent="0.3">
      <c r="A15" s="15">
        <v>11</v>
      </c>
      <c r="B15" s="77">
        <v>13</v>
      </c>
      <c r="C15" s="20">
        <f t="shared" si="0"/>
        <v>950</v>
      </c>
      <c r="D15" s="23">
        <v>129.4</v>
      </c>
      <c r="E15" s="23">
        <v>5.4489999999999998</v>
      </c>
      <c r="F15" s="19">
        <f t="shared" si="1"/>
        <v>13148.481180000001</v>
      </c>
      <c r="G15" s="19">
        <f t="shared" si="2"/>
        <v>11923.86</v>
      </c>
      <c r="H15" s="19">
        <f t="shared" si="3"/>
        <v>1224.6211800000001</v>
      </c>
      <c r="I15" s="20">
        <f t="shared" si="4"/>
        <v>787.82</v>
      </c>
      <c r="J15" s="20">
        <v>950</v>
      </c>
    </row>
    <row r="16" spans="1:14" ht="15.6" x14ac:dyDescent="0.3">
      <c r="A16" s="15">
        <v>12</v>
      </c>
      <c r="B16" s="77">
        <v>13</v>
      </c>
      <c r="C16" s="20">
        <f t="shared" si="0"/>
        <v>950</v>
      </c>
      <c r="D16" s="23">
        <v>131.6</v>
      </c>
      <c r="E16" s="23">
        <v>5.4489999999999998</v>
      </c>
      <c r="F16" s="19">
        <f t="shared" si="1"/>
        <v>13165.09338</v>
      </c>
      <c r="G16" s="19">
        <f t="shared" si="2"/>
        <v>11923.86</v>
      </c>
      <c r="H16" s="19">
        <f t="shared" si="3"/>
        <v>1241.2333799999997</v>
      </c>
      <c r="I16" s="20">
        <f t="shared" si="4"/>
        <v>785.62</v>
      </c>
      <c r="J16" s="20">
        <v>950</v>
      </c>
    </row>
    <row r="17" spans="1:10" ht="15.6" x14ac:dyDescent="0.3">
      <c r="A17" s="15">
        <v>13</v>
      </c>
      <c r="B17" s="77">
        <v>13</v>
      </c>
      <c r="C17" s="20">
        <f t="shared" si="0"/>
        <v>950</v>
      </c>
      <c r="D17" s="23">
        <v>134.19999999999999</v>
      </c>
      <c r="E17" s="23">
        <v>5.4489999999999998</v>
      </c>
      <c r="F17" s="19">
        <f t="shared" si="1"/>
        <v>13184.725980000001</v>
      </c>
      <c r="G17" s="19">
        <f t="shared" si="2"/>
        <v>11923.86</v>
      </c>
      <c r="H17" s="19">
        <f t="shared" si="3"/>
        <v>1260.8659800000005</v>
      </c>
      <c r="I17" s="20">
        <f t="shared" si="4"/>
        <v>783.02</v>
      </c>
      <c r="J17" s="20">
        <v>950</v>
      </c>
    </row>
    <row r="18" spans="1:10" ht="15.6" x14ac:dyDescent="0.3">
      <c r="A18" s="15">
        <v>14</v>
      </c>
      <c r="B18" s="77">
        <v>13</v>
      </c>
      <c r="C18" s="20">
        <f t="shared" si="0"/>
        <v>950</v>
      </c>
      <c r="D18" s="23">
        <v>136.80000000000001</v>
      </c>
      <c r="E18" s="23">
        <v>5.4489999999999998</v>
      </c>
      <c r="F18" s="19">
        <f t="shared" si="1"/>
        <v>13204.35858</v>
      </c>
      <c r="G18" s="19">
        <f t="shared" si="2"/>
        <v>11923.86</v>
      </c>
      <c r="H18" s="19">
        <f t="shared" si="3"/>
        <v>1280.4985799999995</v>
      </c>
      <c r="I18" s="20">
        <f t="shared" si="4"/>
        <v>780.42000000000007</v>
      </c>
      <c r="J18" s="20">
        <v>950</v>
      </c>
    </row>
    <row r="19" spans="1:10" ht="15.6" x14ac:dyDescent="0.3">
      <c r="A19" s="15">
        <v>15</v>
      </c>
      <c r="B19" s="77">
        <v>13</v>
      </c>
      <c r="C19" s="20">
        <f t="shared" si="0"/>
        <v>950</v>
      </c>
      <c r="D19" s="23">
        <v>147.9</v>
      </c>
      <c r="E19" s="23">
        <v>5.4489999999999998</v>
      </c>
      <c r="F19" s="19">
        <f t="shared" si="1"/>
        <v>13288.17468</v>
      </c>
      <c r="G19" s="19">
        <f t="shared" si="2"/>
        <v>11923.86</v>
      </c>
      <c r="H19" s="19">
        <f t="shared" si="3"/>
        <v>1364.3146799999995</v>
      </c>
      <c r="I19" s="20">
        <f t="shared" si="4"/>
        <v>769.32</v>
      </c>
      <c r="J19" s="20">
        <v>950</v>
      </c>
    </row>
    <row r="20" spans="1:10" ht="15.6" x14ac:dyDescent="0.3">
      <c r="A20" s="15">
        <v>16</v>
      </c>
      <c r="B20" s="77">
        <v>13</v>
      </c>
      <c r="C20" s="20">
        <f t="shared" si="0"/>
        <v>954</v>
      </c>
      <c r="D20" s="23">
        <v>159.1</v>
      </c>
      <c r="E20" s="23">
        <v>5.4489999999999998</v>
      </c>
      <c r="F20" s="19">
        <f t="shared" si="1"/>
        <v>13402.94988</v>
      </c>
      <c r="G20" s="19">
        <f t="shared" si="2"/>
        <v>11923.86</v>
      </c>
      <c r="H20" s="19">
        <f t="shared" si="3"/>
        <v>1479.0898799999995</v>
      </c>
      <c r="I20" s="20">
        <f t="shared" si="4"/>
        <v>758.12</v>
      </c>
      <c r="J20" s="20">
        <v>954</v>
      </c>
    </row>
    <row r="21" spans="1:10" ht="15.6" x14ac:dyDescent="0.3">
      <c r="A21" s="15">
        <v>17</v>
      </c>
      <c r="B21" s="77">
        <v>13</v>
      </c>
      <c r="C21" s="20">
        <f t="shared" si="0"/>
        <v>929.1</v>
      </c>
      <c r="D21" s="23">
        <v>163.19999999999999</v>
      </c>
      <c r="E21" s="23">
        <v>0</v>
      </c>
      <c r="F21" s="19">
        <f t="shared" si="1"/>
        <v>14199.9</v>
      </c>
      <c r="G21" s="19">
        <f t="shared" si="2"/>
        <v>11923.86</v>
      </c>
      <c r="H21" s="19">
        <f t="shared" si="3"/>
        <v>2276.0399999999991</v>
      </c>
      <c r="I21" s="20">
        <f t="shared" si="4"/>
        <v>754.02</v>
      </c>
      <c r="J21" s="20">
        <v>929.1</v>
      </c>
    </row>
    <row r="22" spans="1:10" ht="15.6" x14ac:dyDescent="0.3">
      <c r="A22" s="15">
        <v>18</v>
      </c>
      <c r="B22" s="77">
        <v>13</v>
      </c>
      <c r="C22" s="20">
        <f t="shared" si="0"/>
        <v>850</v>
      </c>
      <c r="D22" s="23">
        <v>167.3</v>
      </c>
      <c r="E22" s="23">
        <v>0</v>
      </c>
      <c r="F22" s="19">
        <f t="shared" si="1"/>
        <v>13224.9</v>
      </c>
      <c r="G22" s="19">
        <f t="shared" si="2"/>
        <v>11923.86</v>
      </c>
      <c r="H22" s="19">
        <f t="shared" si="3"/>
        <v>1301.0399999999991</v>
      </c>
      <c r="I22" s="20">
        <f t="shared" si="4"/>
        <v>749.92000000000007</v>
      </c>
      <c r="J22" s="20">
        <v>850</v>
      </c>
    </row>
    <row r="23" spans="1:10" ht="15.6" x14ac:dyDescent="0.3">
      <c r="A23" s="15">
        <v>19</v>
      </c>
      <c r="B23" s="77">
        <v>13</v>
      </c>
      <c r="C23" s="20">
        <f t="shared" si="0"/>
        <v>884.3</v>
      </c>
      <c r="D23" s="23">
        <v>168.3</v>
      </c>
      <c r="E23" s="23">
        <v>0</v>
      </c>
      <c r="F23" s="19">
        <f t="shared" si="1"/>
        <v>13683.8</v>
      </c>
      <c r="G23" s="19">
        <f t="shared" si="2"/>
        <v>11923.86</v>
      </c>
      <c r="H23" s="19">
        <f t="shared" si="3"/>
        <v>1759.9399999999987</v>
      </c>
      <c r="I23" s="20">
        <f t="shared" si="4"/>
        <v>748.92000000000007</v>
      </c>
      <c r="J23" s="20">
        <v>884.3</v>
      </c>
    </row>
    <row r="24" spans="1:10" ht="15.6" x14ac:dyDescent="0.3">
      <c r="A24" s="15">
        <v>20</v>
      </c>
      <c r="B24" s="77">
        <v>13</v>
      </c>
      <c r="C24" s="20">
        <f t="shared" si="0"/>
        <v>890</v>
      </c>
      <c r="D24" s="23">
        <v>169.3</v>
      </c>
      <c r="E24" s="23">
        <v>0</v>
      </c>
      <c r="F24" s="19">
        <f t="shared" si="1"/>
        <v>13770.9</v>
      </c>
      <c r="G24" s="19">
        <f t="shared" si="2"/>
        <v>11923.86</v>
      </c>
      <c r="H24" s="19">
        <f t="shared" si="3"/>
        <v>1847.0399999999991</v>
      </c>
      <c r="I24" s="20">
        <f t="shared" si="4"/>
        <v>747.92000000000007</v>
      </c>
      <c r="J24" s="20">
        <v>890</v>
      </c>
    </row>
    <row r="25" spans="1:10" ht="15.6" x14ac:dyDescent="0.3">
      <c r="A25" s="15">
        <v>21</v>
      </c>
      <c r="B25" s="77">
        <v>13</v>
      </c>
      <c r="C25" s="20">
        <f t="shared" si="0"/>
        <v>900</v>
      </c>
      <c r="D25" s="23">
        <v>167.7</v>
      </c>
      <c r="E25" s="23">
        <v>0</v>
      </c>
      <c r="F25" s="19">
        <f t="shared" si="1"/>
        <v>13880.1</v>
      </c>
      <c r="G25" s="19">
        <f t="shared" si="2"/>
        <v>11923.86</v>
      </c>
      <c r="H25" s="19">
        <f t="shared" si="3"/>
        <v>1956.2399999999998</v>
      </c>
      <c r="I25" s="20">
        <f t="shared" si="4"/>
        <v>749.52</v>
      </c>
      <c r="J25" s="20">
        <v>900</v>
      </c>
    </row>
    <row r="26" spans="1:10" ht="15.6" x14ac:dyDescent="0.3">
      <c r="A26" s="15">
        <v>22</v>
      </c>
      <c r="B26" s="77">
        <v>13</v>
      </c>
      <c r="C26" s="20">
        <f t="shared" si="0"/>
        <v>891.7</v>
      </c>
      <c r="D26" s="23">
        <v>166.1</v>
      </c>
      <c r="E26" s="23">
        <v>0</v>
      </c>
      <c r="F26" s="19">
        <f t="shared" si="1"/>
        <v>13751.4</v>
      </c>
      <c r="G26" s="19">
        <f t="shared" si="2"/>
        <v>11923.86</v>
      </c>
      <c r="H26" s="19">
        <f t="shared" si="3"/>
        <v>1827.5399999999991</v>
      </c>
      <c r="I26" s="20">
        <f t="shared" si="4"/>
        <v>751.12</v>
      </c>
      <c r="J26" s="20">
        <v>891.7</v>
      </c>
    </row>
    <row r="27" spans="1:10" ht="15.6" x14ac:dyDescent="0.3">
      <c r="A27" s="15">
        <v>23</v>
      </c>
      <c r="B27" s="77">
        <v>13</v>
      </c>
      <c r="C27" s="20">
        <f t="shared" si="0"/>
        <v>891.7</v>
      </c>
      <c r="D27" s="23">
        <v>160.69999999999999</v>
      </c>
      <c r="E27" s="23">
        <v>0</v>
      </c>
      <c r="F27" s="19">
        <f t="shared" si="1"/>
        <v>13681.2</v>
      </c>
      <c r="G27" s="19">
        <f t="shared" si="2"/>
        <v>11923.86</v>
      </c>
      <c r="H27" s="19">
        <f t="shared" si="3"/>
        <v>1757.3400000000001</v>
      </c>
      <c r="I27" s="20">
        <f t="shared" si="4"/>
        <v>756.52</v>
      </c>
      <c r="J27" s="20">
        <v>891.7</v>
      </c>
    </row>
    <row r="28" spans="1:10" ht="15.6" x14ac:dyDescent="0.3">
      <c r="A28" s="15">
        <v>24</v>
      </c>
      <c r="B28" s="77">
        <v>13</v>
      </c>
      <c r="C28" s="20">
        <f t="shared" si="0"/>
        <v>890</v>
      </c>
      <c r="D28" s="23">
        <v>155.4</v>
      </c>
      <c r="E28" s="23">
        <v>0</v>
      </c>
      <c r="F28" s="19">
        <f t="shared" si="1"/>
        <v>13590.2</v>
      </c>
      <c r="G28" s="19">
        <f t="shared" si="2"/>
        <v>11923.86</v>
      </c>
      <c r="H28" s="19">
        <f t="shared" si="3"/>
        <v>1666.3400000000001</v>
      </c>
      <c r="I28" s="20">
        <f t="shared" si="4"/>
        <v>761.82</v>
      </c>
      <c r="J28" s="20">
        <v>890</v>
      </c>
    </row>
    <row r="29" spans="1:10" ht="15.6" x14ac:dyDescent="0.3">
      <c r="A29" s="15">
        <v>25</v>
      </c>
      <c r="B29" s="77">
        <v>13</v>
      </c>
      <c r="C29" s="20">
        <f t="shared" si="0"/>
        <v>884.3</v>
      </c>
      <c r="D29" s="23">
        <v>159.5</v>
      </c>
      <c r="E29" s="23">
        <v>0</v>
      </c>
      <c r="F29" s="19">
        <f t="shared" si="1"/>
        <v>13569.4</v>
      </c>
      <c r="G29" s="19">
        <f t="shared" si="2"/>
        <v>11923.86</v>
      </c>
      <c r="H29" s="19">
        <f t="shared" si="3"/>
        <v>1645.5399999999991</v>
      </c>
      <c r="I29" s="20">
        <f t="shared" si="4"/>
        <v>757.72</v>
      </c>
      <c r="J29" s="20">
        <v>884.3</v>
      </c>
    </row>
    <row r="30" spans="1:10" ht="15.6" x14ac:dyDescent="0.3">
      <c r="A30" s="15">
        <v>26</v>
      </c>
      <c r="B30" s="77">
        <v>13</v>
      </c>
      <c r="C30" s="20">
        <f t="shared" si="0"/>
        <v>884.3</v>
      </c>
      <c r="D30" s="23">
        <v>163.69999999999999</v>
      </c>
      <c r="E30" s="23">
        <v>0</v>
      </c>
      <c r="F30" s="19">
        <f t="shared" si="1"/>
        <v>13624</v>
      </c>
      <c r="G30" s="19">
        <f t="shared" si="2"/>
        <v>11923.86</v>
      </c>
      <c r="H30" s="19">
        <f t="shared" si="3"/>
        <v>1700.1399999999994</v>
      </c>
      <c r="I30" s="20">
        <f t="shared" si="4"/>
        <v>753.52</v>
      </c>
      <c r="J30" s="20">
        <v>884.3</v>
      </c>
    </row>
    <row r="31" spans="1:10" ht="15.6" x14ac:dyDescent="0.3">
      <c r="A31" s="15">
        <v>27</v>
      </c>
      <c r="B31" s="77">
        <v>13</v>
      </c>
      <c r="C31" s="20">
        <f t="shared" si="0"/>
        <v>890</v>
      </c>
      <c r="D31" s="23">
        <v>167.2</v>
      </c>
      <c r="E31" s="23">
        <v>0</v>
      </c>
      <c r="F31" s="19">
        <f t="shared" si="1"/>
        <v>13743.6</v>
      </c>
      <c r="G31" s="19">
        <f t="shared" si="2"/>
        <v>11923.86</v>
      </c>
      <c r="H31" s="19">
        <f t="shared" si="3"/>
        <v>1819.7399999999998</v>
      </c>
      <c r="I31" s="20">
        <f t="shared" si="4"/>
        <v>750.02</v>
      </c>
      <c r="J31" s="20">
        <v>890</v>
      </c>
    </row>
    <row r="32" spans="1:10" ht="15.6" x14ac:dyDescent="0.3">
      <c r="A32" s="15">
        <v>28</v>
      </c>
      <c r="B32" s="77">
        <v>13</v>
      </c>
      <c r="C32" s="20">
        <f t="shared" si="0"/>
        <v>900</v>
      </c>
      <c r="D32" s="23">
        <v>170.8</v>
      </c>
      <c r="E32" s="23">
        <v>0</v>
      </c>
      <c r="F32" s="19">
        <f t="shared" si="1"/>
        <v>13920.4</v>
      </c>
      <c r="G32" s="19">
        <f t="shared" si="2"/>
        <v>11923.86</v>
      </c>
      <c r="H32" s="19">
        <f t="shared" si="3"/>
        <v>1996.5399999999991</v>
      </c>
      <c r="I32" s="20">
        <f t="shared" si="4"/>
        <v>746.42000000000007</v>
      </c>
      <c r="J32" s="20">
        <v>900</v>
      </c>
    </row>
    <row r="33" spans="1:10" ht="15.6" x14ac:dyDescent="0.3">
      <c r="A33" s="15">
        <v>29</v>
      </c>
      <c r="B33" s="77">
        <v>13</v>
      </c>
      <c r="C33" s="20">
        <f t="shared" si="0"/>
        <v>950</v>
      </c>
      <c r="D33" s="23">
        <v>171.4</v>
      </c>
      <c r="E33" s="23">
        <v>0</v>
      </c>
      <c r="F33" s="19">
        <f t="shared" si="1"/>
        <v>14578.2</v>
      </c>
      <c r="G33" s="19">
        <f t="shared" si="2"/>
        <v>11923.86</v>
      </c>
      <c r="H33" s="19">
        <f t="shared" si="3"/>
        <v>2654.34</v>
      </c>
      <c r="I33" s="20">
        <f t="shared" si="4"/>
        <v>745.82</v>
      </c>
      <c r="J33" s="20">
        <v>950</v>
      </c>
    </row>
    <row r="34" spans="1:10" ht="15.6" x14ac:dyDescent="0.3">
      <c r="A34" s="15">
        <v>30</v>
      </c>
      <c r="B34" s="77">
        <v>13</v>
      </c>
      <c r="C34" s="20">
        <f t="shared" si="0"/>
        <v>950</v>
      </c>
      <c r="D34" s="23">
        <v>171.9</v>
      </c>
      <c r="E34" s="23">
        <v>0</v>
      </c>
      <c r="F34" s="19">
        <f t="shared" si="1"/>
        <v>14584.7</v>
      </c>
      <c r="G34" s="19">
        <f t="shared" si="2"/>
        <v>11923.86</v>
      </c>
      <c r="H34" s="19">
        <f t="shared" si="3"/>
        <v>2660.84</v>
      </c>
      <c r="I34" s="20">
        <f t="shared" si="4"/>
        <v>745.32</v>
      </c>
      <c r="J34" s="20">
        <v>950</v>
      </c>
    </row>
    <row r="35" spans="1:10" ht="15.6" x14ac:dyDescent="0.3">
      <c r="A35" s="15">
        <v>31</v>
      </c>
      <c r="B35" s="77">
        <v>13</v>
      </c>
      <c r="C35" s="20">
        <f t="shared" si="0"/>
        <v>929.1</v>
      </c>
      <c r="D35" s="23">
        <v>172</v>
      </c>
      <c r="E35" s="23">
        <v>5.4489999999999998</v>
      </c>
      <c r="F35" s="19">
        <f t="shared" si="1"/>
        <v>13312.337879999999</v>
      </c>
      <c r="G35" s="19">
        <f t="shared" si="2"/>
        <v>11923.86</v>
      </c>
      <c r="H35" s="19">
        <f t="shared" si="3"/>
        <v>1388.4778799999985</v>
      </c>
      <c r="I35" s="20">
        <f t="shared" si="4"/>
        <v>745.22</v>
      </c>
      <c r="J35" s="20">
        <v>929.1</v>
      </c>
    </row>
    <row r="36" spans="1:10" ht="15.6" x14ac:dyDescent="0.3">
      <c r="A36" s="15">
        <v>32</v>
      </c>
      <c r="B36" s="77">
        <v>13</v>
      </c>
      <c r="C36" s="20">
        <f t="shared" si="0"/>
        <v>962</v>
      </c>
      <c r="D36" s="23">
        <v>172.2</v>
      </c>
      <c r="E36" s="23">
        <v>5.4489999999999998</v>
      </c>
      <c r="F36" s="19">
        <f t="shared" si="1"/>
        <v>13562.27598</v>
      </c>
      <c r="G36" s="19">
        <f t="shared" si="2"/>
        <v>11923.86</v>
      </c>
      <c r="H36" s="19">
        <f t="shared" si="3"/>
        <v>1638.4159799999998</v>
      </c>
      <c r="I36" s="20">
        <f t="shared" si="4"/>
        <v>745.02</v>
      </c>
      <c r="J36" s="20">
        <v>962</v>
      </c>
    </row>
    <row r="37" spans="1:10" ht="15.6" x14ac:dyDescent="0.3">
      <c r="A37" s="15">
        <v>33</v>
      </c>
      <c r="B37" s="77">
        <v>13</v>
      </c>
      <c r="C37" s="20">
        <f t="shared" si="0"/>
        <v>999</v>
      </c>
      <c r="D37" s="23">
        <v>168.7</v>
      </c>
      <c r="E37" s="23">
        <v>5.4489999999999998</v>
      </c>
      <c r="F37" s="19">
        <f t="shared" si="1"/>
        <v>13815.234480000001</v>
      </c>
      <c r="G37" s="19">
        <f t="shared" si="2"/>
        <v>11923.86</v>
      </c>
      <c r="H37" s="19">
        <f t="shared" si="3"/>
        <v>1891.3744800000004</v>
      </c>
      <c r="I37" s="20">
        <f t="shared" si="4"/>
        <v>748.52</v>
      </c>
      <c r="J37" s="20">
        <v>999</v>
      </c>
    </row>
    <row r="38" spans="1:10" ht="15.6" x14ac:dyDescent="0.3">
      <c r="A38" s="15">
        <v>34</v>
      </c>
      <c r="B38" s="77">
        <v>13</v>
      </c>
      <c r="C38" s="20">
        <f t="shared" si="0"/>
        <v>962</v>
      </c>
      <c r="D38" s="23">
        <v>165.2</v>
      </c>
      <c r="E38" s="23">
        <v>5.4489999999999998</v>
      </c>
      <c r="F38" s="19">
        <f t="shared" si="1"/>
        <v>13509.41898</v>
      </c>
      <c r="G38" s="19">
        <f t="shared" si="2"/>
        <v>11923.86</v>
      </c>
      <c r="H38" s="19">
        <f t="shared" si="3"/>
        <v>1585.5589799999998</v>
      </c>
      <c r="I38" s="20">
        <f t="shared" si="4"/>
        <v>752.02</v>
      </c>
      <c r="J38" s="20">
        <v>962</v>
      </c>
    </row>
    <row r="39" spans="1:10" ht="15.6" x14ac:dyDescent="0.3">
      <c r="A39" s="15">
        <v>35</v>
      </c>
      <c r="B39" s="77">
        <v>13</v>
      </c>
      <c r="C39" s="20">
        <f t="shared" si="0"/>
        <v>1365.4</v>
      </c>
      <c r="D39" s="23">
        <v>166.8</v>
      </c>
      <c r="E39" s="23">
        <v>5.4489999999999998</v>
      </c>
      <c r="F39" s="19">
        <f t="shared" si="1"/>
        <v>16567.573980000001</v>
      </c>
      <c r="G39" s="19">
        <f t="shared" si="2"/>
        <v>11923.86</v>
      </c>
      <c r="H39" s="19">
        <f t="shared" si="3"/>
        <v>4643.7139800000004</v>
      </c>
      <c r="I39" s="20">
        <f t="shared" si="4"/>
        <v>750.42000000000007</v>
      </c>
      <c r="J39" s="20">
        <v>1365.4</v>
      </c>
    </row>
    <row r="40" spans="1:10" ht="15.6" x14ac:dyDescent="0.3">
      <c r="A40" s="15">
        <v>36</v>
      </c>
      <c r="B40" s="77">
        <v>13</v>
      </c>
      <c r="C40" s="20">
        <f t="shared" si="0"/>
        <v>1365.4</v>
      </c>
      <c r="D40" s="23">
        <v>168.3</v>
      </c>
      <c r="E40" s="23">
        <v>5.4489999999999998</v>
      </c>
      <c r="F40" s="19">
        <f t="shared" si="1"/>
        <v>16578.900480000004</v>
      </c>
      <c r="G40" s="19">
        <f t="shared" si="2"/>
        <v>11923.86</v>
      </c>
      <c r="H40" s="19">
        <f t="shared" si="3"/>
        <v>4655.0404800000033</v>
      </c>
      <c r="I40" s="20">
        <f t="shared" si="4"/>
        <v>748.92000000000007</v>
      </c>
      <c r="J40" s="20">
        <v>1365.4</v>
      </c>
    </row>
    <row r="41" spans="1:10" ht="15.6" x14ac:dyDescent="0.3">
      <c r="A41" s="15">
        <v>37</v>
      </c>
      <c r="B41" s="77">
        <v>13</v>
      </c>
      <c r="C41" s="20">
        <f t="shared" si="0"/>
        <v>1365.4</v>
      </c>
      <c r="D41" s="23">
        <v>165.5</v>
      </c>
      <c r="E41" s="23">
        <v>5.4489999999999998</v>
      </c>
      <c r="F41" s="19">
        <f t="shared" si="1"/>
        <v>16557.757680000002</v>
      </c>
      <c r="G41" s="19">
        <f t="shared" si="2"/>
        <v>11923.86</v>
      </c>
      <c r="H41" s="19">
        <f t="shared" si="3"/>
        <v>4633.8976800000019</v>
      </c>
      <c r="I41" s="20">
        <f t="shared" si="4"/>
        <v>751.72</v>
      </c>
      <c r="J41" s="20">
        <v>1365.4</v>
      </c>
    </row>
    <row r="42" spans="1:10" ht="15.6" x14ac:dyDescent="0.3">
      <c r="A42" s="15">
        <v>38</v>
      </c>
      <c r="B42" s="77">
        <v>13</v>
      </c>
      <c r="C42" s="20">
        <f t="shared" si="0"/>
        <v>1365.4</v>
      </c>
      <c r="D42" s="23">
        <v>162.80000000000001</v>
      </c>
      <c r="E42" s="23">
        <v>5.4489999999999998</v>
      </c>
      <c r="F42" s="19">
        <f t="shared" si="1"/>
        <v>16537.369980000003</v>
      </c>
      <c r="G42" s="19">
        <f t="shared" si="2"/>
        <v>11923.86</v>
      </c>
      <c r="H42" s="19">
        <f t="shared" si="3"/>
        <v>4613.5099800000025</v>
      </c>
      <c r="I42" s="20">
        <f t="shared" si="4"/>
        <v>754.42000000000007</v>
      </c>
      <c r="J42" s="20">
        <v>1365.4</v>
      </c>
    </row>
    <row r="43" spans="1:10" ht="15.6" x14ac:dyDescent="0.3">
      <c r="A43" s="15">
        <v>39</v>
      </c>
      <c r="B43" s="77">
        <v>13</v>
      </c>
      <c r="C43" s="20">
        <f t="shared" si="0"/>
        <v>962</v>
      </c>
      <c r="D43" s="23">
        <v>160.19999999999999</v>
      </c>
      <c r="E43" s="23">
        <v>5.4489999999999998</v>
      </c>
      <c r="F43" s="19">
        <f t="shared" si="1"/>
        <v>13471.663980000001</v>
      </c>
      <c r="G43" s="19">
        <f t="shared" si="2"/>
        <v>11923.86</v>
      </c>
      <c r="H43" s="19">
        <f t="shared" si="3"/>
        <v>1547.8039800000006</v>
      </c>
      <c r="I43" s="20">
        <f t="shared" si="4"/>
        <v>757.02</v>
      </c>
      <c r="J43" s="20">
        <v>962</v>
      </c>
    </row>
    <row r="44" spans="1:10" ht="15.6" x14ac:dyDescent="0.3">
      <c r="A44" s="15">
        <v>40</v>
      </c>
      <c r="B44" s="77">
        <v>13</v>
      </c>
      <c r="C44" s="20">
        <f t="shared" si="0"/>
        <v>950</v>
      </c>
      <c r="D44" s="23">
        <v>157.5</v>
      </c>
      <c r="E44" s="23">
        <v>5.4489999999999998</v>
      </c>
      <c r="F44" s="19">
        <f t="shared" si="1"/>
        <v>13360.664280000001</v>
      </c>
      <c r="G44" s="19">
        <f t="shared" si="2"/>
        <v>11923.86</v>
      </c>
      <c r="H44" s="19">
        <f t="shared" si="3"/>
        <v>1436.8042800000003</v>
      </c>
      <c r="I44" s="20">
        <f t="shared" si="4"/>
        <v>759.72</v>
      </c>
      <c r="J44" s="20">
        <v>950</v>
      </c>
    </row>
    <row r="45" spans="1:10" ht="15.6" x14ac:dyDescent="0.3">
      <c r="A45" s="15">
        <v>41</v>
      </c>
      <c r="B45" s="77">
        <v>13</v>
      </c>
      <c r="C45" s="20">
        <f t="shared" si="0"/>
        <v>954</v>
      </c>
      <c r="D45" s="23">
        <v>158.19999999999999</v>
      </c>
      <c r="E45" s="23">
        <v>5.4489999999999998</v>
      </c>
      <c r="F45" s="19">
        <f t="shared" si="1"/>
        <v>13396.153980000001</v>
      </c>
      <c r="G45" s="19">
        <f t="shared" si="2"/>
        <v>11923.86</v>
      </c>
      <c r="H45" s="19">
        <f t="shared" si="3"/>
        <v>1472.2939800000004</v>
      </c>
      <c r="I45" s="20">
        <f t="shared" si="4"/>
        <v>759.02</v>
      </c>
      <c r="J45" s="20">
        <v>954</v>
      </c>
    </row>
    <row r="46" spans="1:10" ht="15.6" x14ac:dyDescent="0.3">
      <c r="A46" s="15">
        <v>42</v>
      </c>
      <c r="B46" s="77">
        <v>13</v>
      </c>
      <c r="C46" s="20">
        <f t="shared" si="0"/>
        <v>964.6</v>
      </c>
      <c r="D46" s="23">
        <v>159</v>
      </c>
      <c r="E46" s="23">
        <v>5.4489999999999998</v>
      </c>
      <c r="F46" s="19">
        <f t="shared" si="1"/>
        <v>13482.23538</v>
      </c>
      <c r="G46" s="19">
        <f t="shared" si="2"/>
        <v>11923.86</v>
      </c>
      <c r="H46" s="19">
        <f t="shared" si="3"/>
        <v>1558.3753799999995</v>
      </c>
      <c r="I46" s="20">
        <f t="shared" si="4"/>
        <v>758.22</v>
      </c>
      <c r="J46" s="20">
        <v>964.6</v>
      </c>
    </row>
    <row r="47" spans="1:10" ht="15.6" x14ac:dyDescent="0.3">
      <c r="A47" s="15">
        <v>43</v>
      </c>
      <c r="B47" s="77">
        <v>13</v>
      </c>
      <c r="C47" s="20">
        <f t="shared" si="0"/>
        <v>954</v>
      </c>
      <c r="D47" s="23">
        <v>156.1</v>
      </c>
      <c r="E47" s="23">
        <v>5.4489999999999998</v>
      </c>
      <c r="F47" s="19">
        <f t="shared" si="1"/>
        <v>13380.29688</v>
      </c>
      <c r="G47" s="19">
        <f t="shared" si="2"/>
        <v>11923.86</v>
      </c>
      <c r="H47" s="19">
        <f t="shared" si="3"/>
        <v>1456.4368799999993</v>
      </c>
      <c r="I47" s="20">
        <f t="shared" si="4"/>
        <v>761.12</v>
      </c>
      <c r="J47" s="20">
        <v>954</v>
      </c>
    </row>
    <row r="48" spans="1:10" ht="15.6" x14ac:dyDescent="0.3">
      <c r="A48" s="15">
        <v>44</v>
      </c>
      <c r="B48" s="77">
        <v>13</v>
      </c>
      <c r="C48" s="20">
        <f t="shared" si="0"/>
        <v>950</v>
      </c>
      <c r="D48" s="23">
        <v>153.30000000000001</v>
      </c>
      <c r="E48" s="23">
        <v>5.4489999999999998</v>
      </c>
      <c r="F48" s="19">
        <f t="shared" si="1"/>
        <v>13328.950080000001</v>
      </c>
      <c r="G48" s="19">
        <f t="shared" si="2"/>
        <v>11923.86</v>
      </c>
      <c r="H48" s="19">
        <f t="shared" si="3"/>
        <v>1405.0900799999999</v>
      </c>
      <c r="I48" s="20">
        <f t="shared" si="4"/>
        <v>763.92000000000007</v>
      </c>
      <c r="J48" s="20">
        <v>950</v>
      </c>
    </row>
    <row r="49" spans="1:11" ht="15.6" x14ac:dyDescent="0.3">
      <c r="A49" s="15">
        <v>45</v>
      </c>
      <c r="B49" s="77">
        <v>13</v>
      </c>
      <c r="C49" s="20">
        <f t="shared" si="0"/>
        <v>950</v>
      </c>
      <c r="D49" s="23">
        <v>149.80000000000001</v>
      </c>
      <c r="E49" s="23">
        <v>5.4489999999999998</v>
      </c>
      <c r="F49" s="19">
        <f t="shared" si="1"/>
        <v>13302.521580000001</v>
      </c>
      <c r="G49" s="19">
        <f t="shared" si="2"/>
        <v>11923.86</v>
      </c>
      <c r="H49" s="19">
        <f t="shared" si="3"/>
        <v>1378.66158</v>
      </c>
      <c r="I49" s="20">
        <f t="shared" si="4"/>
        <v>767.42000000000007</v>
      </c>
      <c r="J49" s="20">
        <v>950</v>
      </c>
    </row>
    <row r="50" spans="1:11" ht="15.6" x14ac:dyDescent="0.3">
      <c r="A50" s="15">
        <v>46</v>
      </c>
      <c r="B50" s="77">
        <v>13</v>
      </c>
      <c r="C50" s="20">
        <f t="shared" si="0"/>
        <v>929.1</v>
      </c>
      <c r="D50" s="23">
        <v>146.19999999999999</v>
      </c>
      <c r="E50" s="23">
        <v>5.4489999999999998</v>
      </c>
      <c r="F50" s="19">
        <f t="shared" si="1"/>
        <v>13117.522079999999</v>
      </c>
      <c r="G50" s="19">
        <f t="shared" si="2"/>
        <v>11923.86</v>
      </c>
      <c r="H50" s="19">
        <f t="shared" si="3"/>
        <v>1193.6620799999982</v>
      </c>
      <c r="I50" s="20">
        <f t="shared" si="4"/>
        <v>771.02</v>
      </c>
      <c r="J50" s="20">
        <v>929.1</v>
      </c>
    </row>
    <row r="51" spans="1:11" ht="15.6" x14ac:dyDescent="0.3">
      <c r="A51" s="15">
        <v>47</v>
      </c>
      <c r="B51" s="77">
        <v>13</v>
      </c>
      <c r="C51" s="20">
        <f t="shared" si="0"/>
        <v>929.1</v>
      </c>
      <c r="D51" s="23">
        <v>142</v>
      </c>
      <c r="E51" s="23">
        <v>5.4489999999999998</v>
      </c>
      <c r="F51" s="19">
        <f t="shared" si="1"/>
        <v>13085.807879999998</v>
      </c>
      <c r="G51" s="19">
        <f t="shared" si="2"/>
        <v>11923.86</v>
      </c>
      <c r="H51" s="19">
        <f t="shared" si="3"/>
        <v>1161.9478799999979</v>
      </c>
      <c r="I51" s="20">
        <f t="shared" si="4"/>
        <v>775.22</v>
      </c>
      <c r="J51" s="20">
        <v>929.1</v>
      </c>
    </row>
    <row r="52" spans="1:11" ht="15.6" x14ac:dyDescent="0.3">
      <c r="A52" s="15">
        <v>48</v>
      </c>
      <c r="B52" s="77">
        <v>13</v>
      </c>
      <c r="C52" s="20">
        <f t="shared" si="0"/>
        <v>917</v>
      </c>
      <c r="D52" s="23">
        <v>137.69999999999999</v>
      </c>
      <c r="E52" s="23">
        <v>5.4489999999999998</v>
      </c>
      <c r="F52" s="19">
        <f t="shared" si="1"/>
        <v>12961.97148</v>
      </c>
      <c r="G52" s="19">
        <f t="shared" si="2"/>
        <v>11923.86</v>
      </c>
      <c r="H52" s="19">
        <f t="shared" si="3"/>
        <v>1038.1114799999996</v>
      </c>
      <c r="I52" s="20">
        <f t="shared" si="4"/>
        <v>779.52</v>
      </c>
      <c r="J52" s="20">
        <v>917</v>
      </c>
    </row>
    <row r="53" spans="1:11" ht="16.2" thickBot="1" x14ac:dyDescent="0.35">
      <c r="A53" s="25" t="s">
        <v>10</v>
      </c>
      <c r="B53" s="26"/>
      <c r="C53" s="26"/>
      <c r="D53" s="26"/>
      <c r="E53" s="27">
        <f>SUM(E5:E52)</f>
        <v>147.12300000000002</v>
      </c>
      <c r="F53" s="28">
        <f>SUM(F5:F52)</f>
        <v>661822.79355999979</v>
      </c>
      <c r="G53" s="29">
        <f>SUM(G5:G52)</f>
        <v>572345.27999999956</v>
      </c>
      <c r="H53" s="30">
        <f>F53-G53</f>
        <v>89477.513560000225</v>
      </c>
      <c r="I53" s="31"/>
      <c r="J53" s="20"/>
    </row>
    <row r="54" spans="1:11" ht="16.2" thickTop="1" x14ac:dyDescent="0.3">
      <c r="A54" s="33"/>
      <c r="B54" s="34"/>
      <c r="C54" s="34"/>
      <c r="D54" s="34"/>
      <c r="E54" s="35"/>
      <c r="F54" s="36"/>
      <c r="G54" s="37"/>
      <c r="H54" s="38"/>
      <c r="I54" s="39"/>
      <c r="J54" s="40"/>
    </row>
    <row r="55" spans="1:11" ht="15.6" x14ac:dyDescent="0.3">
      <c r="A55" s="89" t="s">
        <v>21</v>
      </c>
      <c r="B55" s="90"/>
      <c r="C55" s="90"/>
      <c r="D55" s="90"/>
      <c r="E55" s="90"/>
      <c r="F55" s="90"/>
      <c r="G55" s="90"/>
      <c r="H55" s="90"/>
    </row>
    <row r="56" spans="1:11" ht="15.6" x14ac:dyDescent="0.3">
      <c r="A56" s="1"/>
      <c r="B56" s="86" t="s">
        <v>172</v>
      </c>
      <c r="C56" s="86"/>
      <c r="D56" s="86"/>
      <c r="E56" s="86"/>
      <c r="F56" s="86"/>
      <c r="G56" s="86"/>
      <c r="H56" s="86"/>
    </row>
    <row r="57" spans="1:11" ht="15.6" x14ac:dyDescent="0.3">
      <c r="A57" s="1"/>
      <c r="B57" s="91" t="s">
        <v>128</v>
      </c>
      <c r="C57" s="91"/>
      <c r="D57" s="1" t="s">
        <v>160</v>
      </c>
      <c r="E57" s="2"/>
      <c r="F57" s="2"/>
      <c r="G57" s="2"/>
      <c r="H57" s="1"/>
    </row>
    <row r="58" spans="1:11" ht="15.6" x14ac:dyDescent="0.3">
      <c r="A58" s="1"/>
      <c r="B58" s="45"/>
      <c r="C58" s="1"/>
      <c r="D58" s="1" t="s">
        <v>161</v>
      </c>
      <c r="E58" s="2"/>
      <c r="F58" s="2"/>
      <c r="G58" s="2"/>
      <c r="H58" s="1"/>
    </row>
    <row r="59" spans="1:11" ht="15.6" x14ac:dyDescent="0.3">
      <c r="B59" s="76" t="s">
        <v>166</v>
      </c>
      <c r="C59" s="76"/>
      <c r="D59" s="76"/>
      <c r="E59" s="2"/>
      <c r="F59" s="2"/>
      <c r="G59" s="2"/>
      <c r="H59" s="1"/>
      <c r="J59" s="46"/>
      <c r="K59" s="46"/>
    </row>
    <row r="60" spans="1:11" ht="15.6" x14ac:dyDescent="0.3">
      <c r="B60" s="89"/>
      <c r="C60" s="89"/>
      <c r="D60" s="89"/>
      <c r="E60" s="89"/>
      <c r="F60" s="89"/>
      <c r="G60" s="89"/>
      <c r="H60" s="89"/>
      <c r="I60" s="89"/>
    </row>
  </sheetData>
  <mergeCells count="4">
    <mergeCell ref="A3:B3"/>
    <mergeCell ref="A55:H55"/>
    <mergeCell ref="B57:C57"/>
    <mergeCell ref="B60:I60"/>
  </mergeCells>
  <conditionalFormatting sqref="F5:F52">
    <cfRule type="expression" priority="1" stopIfTrue="1">
      <formula>-1</formula>
    </cfRule>
  </conditionalFormatting>
  <conditionalFormatting sqref="A53:I54">
    <cfRule type="colorScale" priority="2">
      <colorScale>
        <cfvo type="min"/>
        <cfvo type="percent" val="100"/>
        <color rgb="FFFF7128"/>
        <color rgb="FFFFEF9C"/>
      </colorScale>
    </cfRule>
  </conditionalFormatting>
  <pageMargins left="0.7" right="0.7" top="0.75" bottom="0.75" header="0.3" footer="0.3"/>
  <pageSetup paperSize="9" orientation="portrait" verticalDpi="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N60"/>
  <sheetViews>
    <sheetView topLeftCell="A25" workbookViewId="0">
      <selection activeCell="D6" sqref="D6"/>
    </sheetView>
  </sheetViews>
  <sheetFormatPr defaultRowHeight="14.4" x14ac:dyDescent="0.3"/>
  <cols>
    <col min="2" max="2" width="11.88671875" customWidth="1"/>
    <col min="3" max="3" width="12.6640625" customWidth="1"/>
    <col min="4" max="4" width="13.44140625" customWidth="1"/>
    <col min="5" max="5" width="13.33203125" customWidth="1"/>
    <col min="6" max="6" width="15" style="50" customWidth="1"/>
    <col min="7" max="7" width="13.44140625" style="50" customWidth="1"/>
    <col min="8" max="8" width="15" style="50" customWidth="1"/>
    <col min="9" max="9" width="13.5546875" customWidth="1"/>
    <col min="10" max="10" width="12.88671875" customWidth="1"/>
    <col min="258" max="258" width="11.88671875" customWidth="1"/>
    <col min="259" max="259" width="12.6640625" customWidth="1"/>
    <col min="260" max="260" width="13.44140625" customWidth="1"/>
    <col min="261" max="261" width="13.33203125" customWidth="1"/>
    <col min="262" max="262" width="15" customWidth="1"/>
    <col min="263" max="263" width="13.44140625" customWidth="1"/>
    <col min="264" max="264" width="15" customWidth="1"/>
    <col min="265" max="265" width="13.5546875" customWidth="1"/>
    <col min="266" max="266" width="12.88671875" customWidth="1"/>
    <col min="514" max="514" width="11.88671875" customWidth="1"/>
    <col min="515" max="515" width="12.6640625" customWidth="1"/>
    <col min="516" max="516" width="13.44140625" customWidth="1"/>
    <col min="517" max="517" width="13.33203125" customWidth="1"/>
    <col min="518" max="518" width="15" customWidth="1"/>
    <col min="519" max="519" width="13.44140625" customWidth="1"/>
    <col min="520" max="520" width="15" customWidth="1"/>
    <col min="521" max="521" width="13.5546875" customWidth="1"/>
    <col min="522" max="522" width="12.88671875" customWidth="1"/>
    <col min="770" max="770" width="11.88671875" customWidth="1"/>
    <col min="771" max="771" width="12.6640625" customWidth="1"/>
    <col min="772" max="772" width="13.44140625" customWidth="1"/>
    <col min="773" max="773" width="13.33203125" customWidth="1"/>
    <col min="774" max="774" width="15" customWidth="1"/>
    <col min="775" max="775" width="13.44140625" customWidth="1"/>
    <col min="776" max="776" width="15" customWidth="1"/>
    <col min="777" max="777" width="13.5546875" customWidth="1"/>
    <col min="778" max="778" width="12.88671875" customWidth="1"/>
    <col min="1026" max="1026" width="11.88671875" customWidth="1"/>
    <col min="1027" max="1027" width="12.6640625" customWidth="1"/>
    <col min="1028" max="1028" width="13.44140625" customWidth="1"/>
    <col min="1029" max="1029" width="13.33203125" customWidth="1"/>
    <col min="1030" max="1030" width="15" customWidth="1"/>
    <col min="1031" max="1031" width="13.44140625" customWidth="1"/>
    <col min="1032" max="1032" width="15" customWidth="1"/>
    <col min="1033" max="1033" width="13.5546875" customWidth="1"/>
    <col min="1034" max="1034" width="12.88671875" customWidth="1"/>
    <col min="1282" max="1282" width="11.88671875" customWidth="1"/>
    <col min="1283" max="1283" width="12.6640625" customWidth="1"/>
    <col min="1284" max="1284" width="13.44140625" customWidth="1"/>
    <col min="1285" max="1285" width="13.33203125" customWidth="1"/>
    <col min="1286" max="1286" width="15" customWidth="1"/>
    <col min="1287" max="1287" width="13.44140625" customWidth="1"/>
    <col min="1288" max="1288" width="15" customWidth="1"/>
    <col min="1289" max="1289" width="13.5546875" customWidth="1"/>
    <col min="1290" max="1290" width="12.88671875" customWidth="1"/>
    <col min="1538" max="1538" width="11.88671875" customWidth="1"/>
    <col min="1539" max="1539" width="12.6640625" customWidth="1"/>
    <col min="1540" max="1540" width="13.44140625" customWidth="1"/>
    <col min="1541" max="1541" width="13.33203125" customWidth="1"/>
    <col min="1542" max="1542" width="15" customWidth="1"/>
    <col min="1543" max="1543" width="13.44140625" customWidth="1"/>
    <col min="1544" max="1544" width="15" customWidth="1"/>
    <col min="1545" max="1545" width="13.5546875" customWidth="1"/>
    <col min="1546" max="1546" width="12.88671875" customWidth="1"/>
    <col min="1794" max="1794" width="11.88671875" customWidth="1"/>
    <col min="1795" max="1795" width="12.6640625" customWidth="1"/>
    <col min="1796" max="1796" width="13.44140625" customWidth="1"/>
    <col min="1797" max="1797" width="13.33203125" customWidth="1"/>
    <col min="1798" max="1798" width="15" customWidth="1"/>
    <col min="1799" max="1799" width="13.44140625" customWidth="1"/>
    <col min="1800" max="1800" width="15" customWidth="1"/>
    <col min="1801" max="1801" width="13.5546875" customWidth="1"/>
    <col min="1802" max="1802" width="12.88671875" customWidth="1"/>
    <col min="2050" max="2050" width="11.88671875" customWidth="1"/>
    <col min="2051" max="2051" width="12.6640625" customWidth="1"/>
    <col min="2052" max="2052" width="13.44140625" customWidth="1"/>
    <col min="2053" max="2053" width="13.33203125" customWidth="1"/>
    <col min="2054" max="2054" width="15" customWidth="1"/>
    <col min="2055" max="2055" width="13.44140625" customWidth="1"/>
    <col min="2056" max="2056" width="15" customWidth="1"/>
    <col min="2057" max="2057" width="13.5546875" customWidth="1"/>
    <col min="2058" max="2058" width="12.88671875" customWidth="1"/>
    <col min="2306" max="2306" width="11.88671875" customWidth="1"/>
    <col min="2307" max="2307" width="12.6640625" customWidth="1"/>
    <col min="2308" max="2308" width="13.44140625" customWidth="1"/>
    <col min="2309" max="2309" width="13.33203125" customWidth="1"/>
    <col min="2310" max="2310" width="15" customWidth="1"/>
    <col min="2311" max="2311" width="13.44140625" customWidth="1"/>
    <col min="2312" max="2312" width="15" customWidth="1"/>
    <col min="2313" max="2313" width="13.5546875" customWidth="1"/>
    <col min="2314" max="2314" width="12.88671875" customWidth="1"/>
    <col min="2562" max="2562" width="11.88671875" customWidth="1"/>
    <col min="2563" max="2563" width="12.6640625" customWidth="1"/>
    <col min="2564" max="2564" width="13.44140625" customWidth="1"/>
    <col min="2565" max="2565" width="13.33203125" customWidth="1"/>
    <col min="2566" max="2566" width="15" customWidth="1"/>
    <col min="2567" max="2567" width="13.44140625" customWidth="1"/>
    <col min="2568" max="2568" width="15" customWidth="1"/>
    <col min="2569" max="2569" width="13.5546875" customWidth="1"/>
    <col min="2570" max="2570" width="12.88671875" customWidth="1"/>
    <col min="2818" max="2818" width="11.88671875" customWidth="1"/>
    <col min="2819" max="2819" width="12.6640625" customWidth="1"/>
    <col min="2820" max="2820" width="13.44140625" customWidth="1"/>
    <col min="2821" max="2821" width="13.33203125" customWidth="1"/>
    <col min="2822" max="2822" width="15" customWidth="1"/>
    <col min="2823" max="2823" width="13.44140625" customWidth="1"/>
    <col min="2824" max="2824" width="15" customWidth="1"/>
    <col min="2825" max="2825" width="13.5546875" customWidth="1"/>
    <col min="2826" max="2826" width="12.88671875" customWidth="1"/>
    <col min="3074" max="3074" width="11.88671875" customWidth="1"/>
    <col min="3075" max="3075" width="12.6640625" customWidth="1"/>
    <col min="3076" max="3076" width="13.44140625" customWidth="1"/>
    <col min="3077" max="3077" width="13.33203125" customWidth="1"/>
    <col min="3078" max="3078" width="15" customWidth="1"/>
    <col min="3079" max="3079" width="13.44140625" customWidth="1"/>
    <col min="3080" max="3080" width="15" customWidth="1"/>
    <col min="3081" max="3081" width="13.5546875" customWidth="1"/>
    <col min="3082" max="3082" width="12.88671875" customWidth="1"/>
    <col min="3330" max="3330" width="11.88671875" customWidth="1"/>
    <col min="3331" max="3331" width="12.6640625" customWidth="1"/>
    <col min="3332" max="3332" width="13.44140625" customWidth="1"/>
    <col min="3333" max="3333" width="13.33203125" customWidth="1"/>
    <col min="3334" max="3334" width="15" customWidth="1"/>
    <col min="3335" max="3335" width="13.44140625" customWidth="1"/>
    <col min="3336" max="3336" width="15" customWidth="1"/>
    <col min="3337" max="3337" width="13.5546875" customWidth="1"/>
    <col min="3338" max="3338" width="12.88671875" customWidth="1"/>
    <col min="3586" max="3586" width="11.88671875" customWidth="1"/>
    <col min="3587" max="3587" width="12.6640625" customWidth="1"/>
    <col min="3588" max="3588" width="13.44140625" customWidth="1"/>
    <col min="3589" max="3589" width="13.33203125" customWidth="1"/>
    <col min="3590" max="3590" width="15" customWidth="1"/>
    <col min="3591" max="3591" width="13.44140625" customWidth="1"/>
    <col min="3592" max="3592" width="15" customWidth="1"/>
    <col min="3593" max="3593" width="13.5546875" customWidth="1"/>
    <col min="3594" max="3594" width="12.88671875" customWidth="1"/>
    <col min="3842" max="3842" width="11.88671875" customWidth="1"/>
    <col min="3843" max="3843" width="12.6640625" customWidth="1"/>
    <col min="3844" max="3844" width="13.44140625" customWidth="1"/>
    <col min="3845" max="3845" width="13.33203125" customWidth="1"/>
    <col min="3846" max="3846" width="15" customWidth="1"/>
    <col min="3847" max="3847" width="13.44140625" customWidth="1"/>
    <col min="3848" max="3848" width="15" customWidth="1"/>
    <col min="3849" max="3849" width="13.5546875" customWidth="1"/>
    <col min="3850" max="3850" width="12.88671875" customWidth="1"/>
    <col min="4098" max="4098" width="11.88671875" customWidth="1"/>
    <col min="4099" max="4099" width="12.6640625" customWidth="1"/>
    <col min="4100" max="4100" width="13.44140625" customWidth="1"/>
    <col min="4101" max="4101" width="13.33203125" customWidth="1"/>
    <col min="4102" max="4102" width="15" customWidth="1"/>
    <col min="4103" max="4103" width="13.44140625" customWidth="1"/>
    <col min="4104" max="4104" width="15" customWidth="1"/>
    <col min="4105" max="4105" width="13.5546875" customWidth="1"/>
    <col min="4106" max="4106" width="12.88671875" customWidth="1"/>
    <col min="4354" max="4354" width="11.88671875" customWidth="1"/>
    <col min="4355" max="4355" width="12.6640625" customWidth="1"/>
    <col min="4356" max="4356" width="13.44140625" customWidth="1"/>
    <col min="4357" max="4357" width="13.33203125" customWidth="1"/>
    <col min="4358" max="4358" width="15" customWidth="1"/>
    <col min="4359" max="4359" width="13.44140625" customWidth="1"/>
    <col min="4360" max="4360" width="15" customWidth="1"/>
    <col min="4361" max="4361" width="13.5546875" customWidth="1"/>
    <col min="4362" max="4362" width="12.88671875" customWidth="1"/>
    <col min="4610" max="4610" width="11.88671875" customWidth="1"/>
    <col min="4611" max="4611" width="12.6640625" customWidth="1"/>
    <col min="4612" max="4612" width="13.44140625" customWidth="1"/>
    <col min="4613" max="4613" width="13.33203125" customWidth="1"/>
    <col min="4614" max="4614" width="15" customWidth="1"/>
    <col min="4615" max="4615" width="13.44140625" customWidth="1"/>
    <col min="4616" max="4616" width="15" customWidth="1"/>
    <col min="4617" max="4617" width="13.5546875" customWidth="1"/>
    <col min="4618" max="4618" width="12.88671875" customWidth="1"/>
    <col min="4866" max="4866" width="11.88671875" customWidth="1"/>
    <col min="4867" max="4867" width="12.6640625" customWidth="1"/>
    <col min="4868" max="4868" width="13.44140625" customWidth="1"/>
    <col min="4869" max="4869" width="13.33203125" customWidth="1"/>
    <col min="4870" max="4870" width="15" customWidth="1"/>
    <col min="4871" max="4871" width="13.44140625" customWidth="1"/>
    <col min="4872" max="4872" width="15" customWidth="1"/>
    <col min="4873" max="4873" width="13.5546875" customWidth="1"/>
    <col min="4874" max="4874" width="12.88671875" customWidth="1"/>
    <col min="5122" max="5122" width="11.88671875" customWidth="1"/>
    <col min="5123" max="5123" width="12.6640625" customWidth="1"/>
    <col min="5124" max="5124" width="13.44140625" customWidth="1"/>
    <col min="5125" max="5125" width="13.33203125" customWidth="1"/>
    <col min="5126" max="5126" width="15" customWidth="1"/>
    <col min="5127" max="5127" width="13.44140625" customWidth="1"/>
    <col min="5128" max="5128" width="15" customWidth="1"/>
    <col min="5129" max="5129" width="13.5546875" customWidth="1"/>
    <col min="5130" max="5130" width="12.88671875" customWidth="1"/>
    <col min="5378" max="5378" width="11.88671875" customWidth="1"/>
    <col min="5379" max="5379" width="12.6640625" customWidth="1"/>
    <col min="5380" max="5380" width="13.44140625" customWidth="1"/>
    <col min="5381" max="5381" width="13.33203125" customWidth="1"/>
    <col min="5382" max="5382" width="15" customWidth="1"/>
    <col min="5383" max="5383" width="13.44140625" customWidth="1"/>
    <col min="5384" max="5384" width="15" customWidth="1"/>
    <col min="5385" max="5385" width="13.5546875" customWidth="1"/>
    <col min="5386" max="5386" width="12.88671875" customWidth="1"/>
    <col min="5634" max="5634" width="11.88671875" customWidth="1"/>
    <col min="5635" max="5635" width="12.6640625" customWidth="1"/>
    <col min="5636" max="5636" width="13.44140625" customWidth="1"/>
    <col min="5637" max="5637" width="13.33203125" customWidth="1"/>
    <col min="5638" max="5638" width="15" customWidth="1"/>
    <col min="5639" max="5639" width="13.44140625" customWidth="1"/>
    <col min="5640" max="5640" width="15" customWidth="1"/>
    <col min="5641" max="5641" width="13.5546875" customWidth="1"/>
    <col min="5642" max="5642" width="12.88671875" customWidth="1"/>
    <col min="5890" max="5890" width="11.88671875" customWidth="1"/>
    <col min="5891" max="5891" width="12.6640625" customWidth="1"/>
    <col min="5892" max="5892" width="13.44140625" customWidth="1"/>
    <col min="5893" max="5893" width="13.33203125" customWidth="1"/>
    <col min="5894" max="5894" width="15" customWidth="1"/>
    <col min="5895" max="5895" width="13.44140625" customWidth="1"/>
    <col min="5896" max="5896" width="15" customWidth="1"/>
    <col min="5897" max="5897" width="13.5546875" customWidth="1"/>
    <col min="5898" max="5898" width="12.88671875" customWidth="1"/>
    <col min="6146" max="6146" width="11.88671875" customWidth="1"/>
    <col min="6147" max="6147" width="12.6640625" customWidth="1"/>
    <col min="6148" max="6148" width="13.44140625" customWidth="1"/>
    <col min="6149" max="6149" width="13.33203125" customWidth="1"/>
    <col min="6150" max="6150" width="15" customWidth="1"/>
    <col min="6151" max="6151" width="13.44140625" customWidth="1"/>
    <col min="6152" max="6152" width="15" customWidth="1"/>
    <col min="6153" max="6153" width="13.5546875" customWidth="1"/>
    <col min="6154" max="6154" width="12.88671875" customWidth="1"/>
    <col min="6402" max="6402" width="11.88671875" customWidth="1"/>
    <col min="6403" max="6403" width="12.6640625" customWidth="1"/>
    <col min="6404" max="6404" width="13.44140625" customWidth="1"/>
    <col min="6405" max="6405" width="13.33203125" customWidth="1"/>
    <col min="6406" max="6406" width="15" customWidth="1"/>
    <col min="6407" max="6407" width="13.44140625" customWidth="1"/>
    <col min="6408" max="6408" width="15" customWidth="1"/>
    <col min="6409" max="6409" width="13.5546875" customWidth="1"/>
    <col min="6410" max="6410" width="12.88671875" customWidth="1"/>
    <col min="6658" max="6658" width="11.88671875" customWidth="1"/>
    <col min="6659" max="6659" width="12.6640625" customWidth="1"/>
    <col min="6660" max="6660" width="13.44140625" customWidth="1"/>
    <col min="6661" max="6661" width="13.33203125" customWidth="1"/>
    <col min="6662" max="6662" width="15" customWidth="1"/>
    <col min="6663" max="6663" width="13.44140625" customWidth="1"/>
    <col min="6664" max="6664" width="15" customWidth="1"/>
    <col min="6665" max="6665" width="13.5546875" customWidth="1"/>
    <col min="6666" max="6666" width="12.88671875" customWidth="1"/>
    <col min="6914" max="6914" width="11.88671875" customWidth="1"/>
    <col min="6915" max="6915" width="12.6640625" customWidth="1"/>
    <col min="6916" max="6916" width="13.44140625" customWidth="1"/>
    <col min="6917" max="6917" width="13.33203125" customWidth="1"/>
    <col min="6918" max="6918" width="15" customWidth="1"/>
    <col min="6919" max="6919" width="13.44140625" customWidth="1"/>
    <col min="6920" max="6920" width="15" customWidth="1"/>
    <col min="6921" max="6921" width="13.5546875" customWidth="1"/>
    <col min="6922" max="6922" width="12.88671875" customWidth="1"/>
    <col min="7170" max="7170" width="11.88671875" customWidth="1"/>
    <col min="7171" max="7171" width="12.6640625" customWidth="1"/>
    <col min="7172" max="7172" width="13.44140625" customWidth="1"/>
    <col min="7173" max="7173" width="13.33203125" customWidth="1"/>
    <col min="7174" max="7174" width="15" customWidth="1"/>
    <col min="7175" max="7175" width="13.44140625" customWidth="1"/>
    <col min="7176" max="7176" width="15" customWidth="1"/>
    <col min="7177" max="7177" width="13.5546875" customWidth="1"/>
    <col min="7178" max="7178" width="12.88671875" customWidth="1"/>
    <col min="7426" max="7426" width="11.88671875" customWidth="1"/>
    <col min="7427" max="7427" width="12.6640625" customWidth="1"/>
    <col min="7428" max="7428" width="13.44140625" customWidth="1"/>
    <col min="7429" max="7429" width="13.33203125" customWidth="1"/>
    <col min="7430" max="7430" width="15" customWidth="1"/>
    <col min="7431" max="7431" width="13.44140625" customWidth="1"/>
    <col min="7432" max="7432" width="15" customWidth="1"/>
    <col min="7433" max="7433" width="13.5546875" customWidth="1"/>
    <col min="7434" max="7434" width="12.88671875" customWidth="1"/>
    <col min="7682" max="7682" width="11.88671875" customWidth="1"/>
    <col min="7683" max="7683" width="12.6640625" customWidth="1"/>
    <col min="7684" max="7684" width="13.44140625" customWidth="1"/>
    <col min="7685" max="7685" width="13.33203125" customWidth="1"/>
    <col min="7686" max="7686" width="15" customWidth="1"/>
    <col min="7687" max="7687" width="13.44140625" customWidth="1"/>
    <col min="7688" max="7688" width="15" customWidth="1"/>
    <col min="7689" max="7689" width="13.5546875" customWidth="1"/>
    <col min="7690" max="7690" width="12.88671875" customWidth="1"/>
    <col min="7938" max="7938" width="11.88671875" customWidth="1"/>
    <col min="7939" max="7939" width="12.6640625" customWidth="1"/>
    <col min="7940" max="7940" width="13.44140625" customWidth="1"/>
    <col min="7941" max="7941" width="13.33203125" customWidth="1"/>
    <col min="7942" max="7942" width="15" customWidth="1"/>
    <col min="7943" max="7943" width="13.44140625" customWidth="1"/>
    <col min="7944" max="7944" width="15" customWidth="1"/>
    <col min="7945" max="7945" width="13.5546875" customWidth="1"/>
    <col min="7946" max="7946" width="12.88671875" customWidth="1"/>
    <col min="8194" max="8194" width="11.88671875" customWidth="1"/>
    <col min="8195" max="8195" width="12.6640625" customWidth="1"/>
    <col min="8196" max="8196" width="13.44140625" customWidth="1"/>
    <col min="8197" max="8197" width="13.33203125" customWidth="1"/>
    <col min="8198" max="8198" width="15" customWidth="1"/>
    <col min="8199" max="8199" width="13.44140625" customWidth="1"/>
    <col min="8200" max="8200" width="15" customWidth="1"/>
    <col min="8201" max="8201" width="13.5546875" customWidth="1"/>
    <col min="8202" max="8202" width="12.88671875" customWidth="1"/>
    <col min="8450" max="8450" width="11.88671875" customWidth="1"/>
    <col min="8451" max="8451" width="12.6640625" customWidth="1"/>
    <col min="8452" max="8452" width="13.44140625" customWidth="1"/>
    <col min="8453" max="8453" width="13.33203125" customWidth="1"/>
    <col min="8454" max="8454" width="15" customWidth="1"/>
    <col min="8455" max="8455" width="13.44140625" customWidth="1"/>
    <col min="8456" max="8456" width="15" customWidth="1"/>
    <col min="8457" max="8457" width="13.5546875" customWidth="1"/>
    <col min="8458" max="8458" width="12.88671875" customWidth="1"/>
    <col min="8706" max="8706" width="11.88671875" customWidth="1"/>
    <col min="8707" max="8707" width="12.6640625" customWidth="1"/>
    <col min="8708" max="8708" width="13.44140625" customWidth="1"/>
    <col min="8709" max="8709" width="13.33203125" customWidth="1"/>
    <col min="8710" max="8710" width="15" customWidth="1"/>
    <col min="8711" max="8711" width="13.44140625" customWidth="1"/>
    <col min="8712" max="8712" width="15" customWidth="1"/>
    <col min="8713" max="8713" width="13.5546875" customWidth="1"/>
    <col min="8714" max="8714" width="12.88671875" customWidth="1"/>
    <col min="8962" max="8962" width="11.88671875" customWidth="1"/>
    <col min="8963" max="8963" width="12.6640625" customWidth="1"/>
    <col min="8964" max="8964" width="13.44140625" customWidth="1"/>
    <col min="8965" max="8965" width="13.33203125" customWidth="1"/>
    <col min="8966" max="8966" width="15" customWidth="1"/>
    <col min="8967" max="8967" width="13.44140625" customWidth="1"/>
    <col min="8968" max="8968" width="15" customWidth="1"/>
    <col min="8969" max="8969" width="13.5546875" customWidth="1"/>
    <col min="8970" max="8970" width="12.88671875" customWidth="1"/>
    <col min="9218" max="9218" width="11.88671875" customWidth="1"/>
    <col min="9219" max="9219" width="12.6640625" customWidth="1"/>
    <col min="9220" max="9220" width="13.44140625" customWidth="1"/>
    <col min="9221" max="9221" width="13.33203125" customWidth="1"/>
    <col min="9222" max="9222" width="15" customWidth="1"/>
    <col min="9223" max="9223" width="13.44140625" customWidth="1"/>
    <col min="9224" max="9224" width="15" customWidth="1"/>
    <col min="9225" max="9225" width="13.5546875" customWidth="1"/>
    <col min="9226" max="9226" width="12.88671875" customWidth="1"/>
    <col min="9474" max="9474" width="11.88671875" customWidth="1"/>
    <col min="9475" max="9475" width="12.6640625" customWidth="1"/>
    <col min="9476" max="9476" width="13.44140625" customWidth="1"/>
    <col min="9477" max="9477" width="13.33203125" customWidth="1"/>
    <col min="9478" max="9478" width="15" customWidth="1"/>
    <col min="9479" max="9479" width="13.44140625" customWidth="1"/>
    <col min="9480" max="9480" width="15" customWidth="1"/>
    <col min="9481" max="9481" width="13.5546875" customWidth="1"/>
    <col min="9482" max="9482" width="12.88671875" customWidth="1"/>
    <col min="9730" max="9730" width="11.88671875" customWidth="1"/>
    <col min="9731" max="9731" width="12.6640625" customWidth="1"/>
    <col min="9732" max="9732" width="13.44140625" customWidth="1"/>
    <col min="9733" max="9733" width="13.33203125" customWidth="1"/>
    <col min="9734" max="9734" width="15" customWidth="1"/>
    <col min="9735" max="9735" width="13.44140625" customWidth="1"/>
    <col min="9736" max="9736" width="15" customWidth="1"/>
    <col min="9737" max="9737" width="13.5546875" customWidth="1"/>
    <col min="9738" max="9738" width="12.88671875" customWidth="1"/>
    <col min="9986" max="9986" width="11.88671875" customWidth="1"/>
    <col min="9987" max="9987" width="12.6640625" customWidth="1"/>
    <col min="9988" max="9988" width="13.44140625" customWidth="1"/>
    <col min="9989" max="9989" width="13.33203125" customWidth="1"/>
    <col min="9990" max="9990" width="15" customWidth="1"/>
    <col min="9991" max="9991" width="13.44140625" customWidth="1"/>
    <col min="9992" max="9992" width="15" customWidth="1"/>
    <col min="9993" max="9993" width="13.5546875" customWidth="1"/>
    <col min="9994" max="9994" width="12.88671875" customWidth="1"/>
    <col min="10242" max="10242" width="11.88671875" customWidth="1"/>
    <col min="10243" max="10243" width="12.6640625" customWidth="1"/>
    <col min="10244" max="10244" width="13.44140625" customWidth="1"/>
    <col min="10245" max="10245" width="13.33203125" customWidth="1"/>
    <col min="10246" max="10246" width="15" customWidth="1"/>
    <col min="10247" max="10247" width="13.44140625" customWidth="1"/>
    <col min="10248" max="10248" width="15" customWidth="1"/>
    <col min="10249" max="10249" width="13.5546875" customWidth="1"/>
    <col min="10250" max="10250" width="12.88671875" customWidth="1"/>
    <col min="10498" max="10498" width="11.88671875" customWidth="1"/>
    <col min="10499" max="10499" width="12.6640625" customWidth="1"/>
    <col min="10500" max="10500" width="13.44140625" customWidth="1"/>
    <col min="10501" max="10501" width="13.33203125" customWidth="1"/>
    <col min="10502" max="10502" width="15" customWidth="1"/>
    <col min="10503" max="10503" width="13.44140625" customWidth="1"/>
    <col min="10504" max="10504" width="15" customWidth="1"/>
    <col min="10505" max="10505" width="13.5546875" customWidth="1"/>
    <col min="10506" max="10506" width="12.88671875" customWidth="1"/>
    <col min="10754" max="10754" width="11.88671875" customWidth="1"/>
    <col min="10755" max="10755" width="12.6640625" customWidth="1"/>
    <col min="10756" max="10756" width="13.44140625" customWidth="1"/>
    <col min="10757" max="10757" width="13.33203125" customWidth="1"/>
    <col min="10758" max="10758" width="15" customWidth="1"/>
    <col min="10759" max="10759" width="13.44140625" customWidth="1"/>
    <col min="10760" max="10760" width="15" customWidth="1"/>
    <col min="10761" max="10761" width="13.5546875" customWidth="1"/>
    <col min="10762" max="10762" width="12.88671875" customWidth="1"/>
    <col min="11010" max="11010" width="11.88671875" customWidth="1"/>
    <col min="11011" max="11011" width="12.6640625" customWidth="1"/>
    <col min="11012" max="11012" width="13.44140625" customWidth="1"/>
    <col min="11013" max="11013" width="13.33203125" customWidth="1"/>
    <col min="11014" max="11014" width="15" customWidth="1"/>
    <col min="11015" max="11015" width="13.44140625" customWidth="1"/>
    <col min="11016" max="11016" width="15" customWidth="1"/>
    <col min="11017" max="11017" width="13.5546875" customWidth="1"/>
    <col min="11018" max="11018" width="12.88671875" customWidth="1"/>
    <col min="11266" max="11266" width="11.88671875" customWidth="1"/>
    <col min="11267" max="11267" width="12.6640625" customWidth="1"/>
    <col min="11268" max="11268" width="13.44140625" customWidth="1"/>
    <col min="11269" max="11269" width="13.33203125" customWidth="1"/>
    <col min="11270" max="11270" width="15" customWidth="1"/>
    <col min="11271" max="11271" width="13.44140625" customWidth="1"/>
    <col min="11272" max="11272" width="15" customWidth="1"/>
    <col min="11273" max="11273" width="13.5546875" customWidth="1"/>
    <col min="11274" max="11274" width="12.88671875" customWidth="1"/>
    <col min="11522" max="11522" width="11.88671875" customWidth="1"/>
    <col min="11523" max="11523" width="12.6640625" customWidth="1"/>
    <col min="11524" max="11524" width="13.44140625" customWidth="1"/>
    <col min="11525" max="11525" width="13.33203125" customWidth="1"/>
    <col min="11526" max="11526" width="15" customWidth="1"/>
    <col min="11527" max="11527" width="13.44140625" customWidth="1"/>
    <col min="11528" max="11528" width="15" customWidth="1"/>
    <col min="11529" max="11529" width="13.5546875" customWidth="1"/>
    <col min="11530" max="11530" width="12.88671875" customWidth="1"/>
    <col min="11778" max="11778" width="11.88671875" customWidth="1"/>
    <col min="11779" max="11779" width="12.6640625" customWidth="1"/>
    <col min="11780" max="11780" width="13.44140625" customWidth="1"/>
    <col min="11781" max="11781" width="13.33203125" customWidth="1"/>
    <col min="11782" max="11782" width="15" customWidth="1"/>
    <col min="11783" max="11783" width="13.44140625" customWidth="1"/>
    <col min="11784" max="11784" width="15" customWidth="1"/>
    <col min="11785" max="11785" width="13.5546875" customWidth="1"/>
    <col min="11786" max="11786" width="12.88671875" customWidth="1"/>
    <col min="12034" max="12034" width="11.88671875" customWidth="1"/>
    <col min="12035" max="12035" width="12.6640625" customWidth="1"/>
    <col min="12036" max="12036" width="13.44140625" customWidth="1"/>
    <col min="12037" max="12037" width="13.33203125" customWidth="1"/>
    <col min="12038" max="12038" width="15" customWidth="1"/>
    <col min="12039" max="12039" width="13.44140625" customWidth="1"/>
    <col min="12040" max="12040" width="15" customWidth="1"/>
    <col min="12041" max="12041" width="13.5546875" customWidth="1"/>
    <col min="12042" max="12042" width="12.88671875" customWidth="1"/>
    <col min="12290" max="12290" width="11.88671875" customWidth="1"/>
    <col min="12291" max="12291" width="12.6640625" customWidth="1"/>
    <col min="12292" max="12292" width="13.44140625" customWidth="1"/>
    <col min="12293" max="12293" width="13.33203125" customWidth="1"/>
    <col min="12294" max="12294" width="15" customWidth="1"/>
    <col min="12295" max="12295" width="13.44140625" customWidth="1"/>
    <col min="12296" max="12296" width="15" customWidth="1"/>
    <col min="12297" max="12297" width="13.5546875" customWidth="1"/>
    <col min="12298" max="12298" width="12.88671875" customWidth="1"/>
    <col min="12546" max="12546" width="11.88671875" customWidth="1"/>
    <col min="12547" max="12547" width="12.6640625" customWidth="1"/>
    <col min="12548" max="12548" width="13.44140625" customWidth="1"/>
    <col min="12549" max="12549" width="13.33203125" customWidth="1"/>
    <col min="12550" max="12550" width="15" customWidth="1"/>
    <col min="12551" max="12551" width="13.44140625" customWidth="1"/>
    <col min="12552" max="12552" width="15" customWidth="1"/>
    <col min="12553" max="12553" width="13.5546875" customWidth="1"/>
    <col min="12554" max="12554" width="12.88671875" customWidth="1"/>
    <col min="12802" max="12802" width="11.88671875" customWidth="1"/>
    <col min="12803" max="12803" width="12.6640625" customWidth="1"/>
    <col min="12804" max="12804" width="13.44140625" customWidth="1"/>
    <col min="12805" max="12805" width="13.33203125" customWidth="1"/>
    <col min="12806" max="12806" width="15" customWidth="1"/>
    <col min="12807" max="12807" width="13.44140625" customWidth="1"/>
    <col min="12808" max="12808" width="15" customWidth="1"/>
    <col min="12809" max="12809" width="13.5546875" customWidth="1"/>
    <col min="12810" max="12810" width="12.88671875" customWidth="1"/>
    <col min="13058" max="13058" width="11.88671875" customWidth="1"/>
    <col min="13059" max="13059" width="12.6640625" customWidth="1"/>
    <col min="13060" max="13060" width="13.44140625" customWidth="1"/>
    <col min="13061" max="13061" width="13.33203125" customWidth="1"/>
    <col min="13062" max="13062" width="15" customWidth="1"/>
    <col min="13063" max="13063" width="13.44140625" customWidth="1"/>
    <col min="13064" max="13064" width="15" customWidth="1"/>
    <col min="13065" max="13065" width="13.5546875" customWidth="1"/>
    <col min="13066" max="13066" width="12.88671875" customWidth="1"/>
    <col min="13314" max="13314" width="11.88671875" customWidth="1"/>
    <col min="13315" max="13315" width="12.6640625" customWidth="1"/>
    <col min="13316" max="13316" width="13.44140625" customWidth="1"/>
    <col min="13317" max="13317" width="13.33203125" customWidth="1"/>
    <col min="13318" max="13318" width="15" customWidth="1"/>
    <col min="13319" max="13319" width="13.44140625" customWidth="1"/>
    <col min="13320" max="13320" width="15" customWidth="1"/>
    <col min="13321" max="13321" width="13.5546875" customWidth="1"/>
    <col min="13322" max="13322" width="12.88671875" customWidth="1"/>
    <col min="13570" max="13570" width="11.88671875" customWidth="1"/>
    <col min="13571" max="13571" width="12.6640625" customWidth="1"/>
    <col min="13572" max="13572" width="13.44140625" customWidth="1"/>
    <col min="13573" max="13573" width="13.33203125" customWidth="1"/>
    <col min="13574" max="13574" width="15" customWidth="1"/>
    <col min="13575" max="13575" width="13.44140625" customWidth="1"/>
    <col min="13576" max="13576" width="15" customWidth="1"/>
    <col min="13577" max="13577" width="13.5546875" customWidth="1"/>
    <col min="13578" max="13578" width="12.88671875" customWidth="1"/>
    <col min="13826" max="13826" width="11.88671875" customWidth="1"/>
    <col min="13827" max="13827" width="12.6640625" customWidth="1"/>
    <col min="13828" max="13828" width="13.44140625" customWidth="1"/>
    <col min="13829" max="13829" width="13.33203125" customWidth="1"/>
    <col min="13830" max="13830" width="15" customWidth="1"/>
    <col min="13831" max="13831" width="13.44140625" customWidth="1"/>
    <col min="13832" max="13832" width="15" customWidth="1"/>
    <col min="13833" max="13833" width="13.5546875" customWidth="1"/>
    <col min="13834" max="13834" width="12.88671875" customWidth="1"/>
    <col min="14082" max="14082" width="11.88671875" customWidth="1"/>
    <col min="14083" max="14083" width="12.6640625" customWidth="1"/>
    <col min="14084" max="14084" width="13.44140625" customWidth="1"/>
    <col min="14085" max="14085" width="13.33203125" customWidth="1"/>
    <col min="14086" max="14086" width="15" customWidth="1"/>
    <col min="14087" max="14087" width="13.44140625" customWidth="1"/>
    <col min="14088" max="14088" width="15" customWidth="1"/>
    <col min="14089" max="14089" width="13.5546875" customWidth="1"/>
    <col min="14090" max="14090" width="12.88671875" customWidth="1"/>
    <col min="14338" max="14338" width="11.88671875" customWidth="1"/>
    <col min="14339" max="14339" width="12.6640625" customWidth="1"/>
    <col min="14340" max="14340" width="13.44140625" customWidth="1"/>
    <col min="14341" max="14341" width="13.33203125" customWidth="1"/>
    <col min="14342" max="14342" width="15" customWidth="1"/>
    <col min="14343" max="14343" width="13.44140625" customWidth="1"/>
    <col min="14344" max="14344" width="15" customWidth="1"/>
    <col min="14345" max="14345" width="13.5546875" customWidth="1"/>
    <col min="14346" max="14346" width="12.88671875" customWidth="1"/>
    <col min="14594" max="14594" width="11.88671875" customWidth="1"/>
    <col min="14595" max="14595" width="12.6640625" customWidth="1"/>
    <col min="14596" max="14596" width="13.44140625" customWidth="1"/>
    <col min="14597" max="14597" width="13.33203125" customWidth="1"/>
    <col min="14598" max="14598" width="15" customWidth="1"/>
    <col min="14599" max="14599" width="13.44140625" customWidth="1"/>
    <col min="14600" max="14600" width="15" customWidth="1"/>
    <col min="14601" max="14601" width="13.5546875" customWidth="1"/>
    <col min="14602" max="14602" width="12.88671875" customWidth="1"/>
    <col min="14850" max="14850" width="11.88671875" customWidth="1"/>
    <col min="14851" max="14851" width="12.6640625" customWidth="1"/>
    <col min="14852" max="14852" width="13.44140625" customWidth="1"/>
    <col min="14853" max="14853" width="13.33203125" customWidth="1"/>
    <col min="14854" max="14854" width="15" customWidth="1"/>
    <col min="14855" max="14855" width="13.44140625" customWidth="1"/>
    <col min="14856" max="14856" width="15" customWidth="1"/>
    <col min="14857" max="14857" width="13.5546875" customWidth="1"/>
    <col min="14858" max="14858" width="12.88671875" customWidth="1"/>
    <col min="15106" max="15106" width="11.88671875" customWidth="1"/>
    <col min="15107" max="15107" width="12.6640625" customWidth="1"/>
    <col min="15108" max="15108" width="13.44140625" customWidth="1"/>
    <col min="15109" max="15109" width="13.33203125" customWidth="1"/>
    <col min="15110" max="15110" width="15" customWidth="1"/>
    <col min="15111" max="15111" width="13.44140625" customWidth="1"/>
    <col min="15112" max="15112" width="15" customWidth="1"/>
    <col min="15113" max="15113" width="13.5546875" customWidth="1"/>
    <col min="15114" max="15114" width="12.88671875" customWidth="1"/>
    <col min="15362" max="15362" width="11.88671875" customWidth="1"/>
    <col min="15363" max="15363" width="12.6640625" customWidth="1"/>
    <col min="15364" max="15364" width="13.44140625" customWidth="1"/>
    <col min="15365" max="15365" width="13.33203125" customWidth="1"/>
    <col min="15366" max="15366" width="15" customWidth="1"/>
    <col min="15367" max="15367" width="13.44140625" customWidth="1"/>
    <col min="15368" max="15368" width="15" customWidth="1"/>
    <col min="15369" max="15369" width="13.5546875" customWidth="1"/>
    <col min="15370" max="15370" width="12.88671875" customWidth="1"/>
    <col min="15618" max="15618" width="11.88671875" customWidth="1"/>
    <col min="15619" max="15619" width="12.6640625" customWidth="1"/>
    <col min="15620" max="15620" width="13.44140625" customWidth="1"/>
    <col min="15621" max="15621" width="13.33203125" customWidth="1"/>
    <col min="15622" max="15622" width="15" customWidth="1"/>
    <col min="15623" max="15623" width="13.44140625" customWidth="1"/>
    <col min="15624" max="15624" width="15" customWidth="1"/>
    <col min="15625" max="15625" width="13.5546875" customWidth="1"/>
    <col min="15626" max="15626" width="12.88671875" customWidth="1"/>
    <col min="15874" max="15874" width="11.88671875" customWidth="1"/>
    <col min="15875" max="15875" width="12.6640625" customWidth="1"/>
    <col min="15876" max="15876" width="13.44140625" customWidth="1"/>
    <col min="15877" max="15877" width="13.33203125" customWidth="1"/>
    <col min="15878" max="15878" width="15" customWidth="1"/>
    <col min="15879" max="15879" width="13.44140625" customWidth="1"/>
    <col min="15880" max="15880" width="15" customWidth="1"/>
    <col min="15881" max="15881" width="13.5546875" customWidth="1"/>
    <col min="15882" max="15882" width="12.88671875" customWidth="1"/>
    <col min="16130" max="16130" width="11.88671875" customWidth="1"/>
    <col min="16131" max="16131" width="12.6640625" customWidth="1"/>
    <col min="16132" max="16132" width="13.44140625" customWidth="1"/>
    <col min="16133" max="16133" width="13.33203125" customWidth="1"/>
    <col min="16134" max="16134" width="15" customWidth="1"/>
    <col min="16135" max="16135" width="13.44140625" customWidth="1"/>
    <col min="16136" max="16136" width="15" customWidth="1"/>
    <col min="16137" max="16137" width="13.5546875" customWidth="1"/>
    <col min="16138" max="16138" width="12.88671875" customWidth="1"/>
  </cols>
  <sheetData>
    <row r="1" spans="1:14" ht="15.6" x14ac:dyDescent="0.3">
      <c r="A1" s="1"/>
      <c r="B1" s="2"/>
      <c r="C1" s="1"/>
      <c r="D1" s="1"/>
      <c r="E1" s="1"/>
      <c r="F1" s="2"/>
      <c r="G1" s="2"/>
      <c r="H1" s="2"/>
      <c r="I1" s="1"/>
    </row>
    <row r="2" spans="1:14" ht="15.6" x14ac:dyDescent="0.3">
      <c r="A2" s="1" t="s">
        <v>0</v>
      </c>
      <c r="B2" s="3">
        <v>917.22</v>
      </c>
      <c r="C2" s="1"/>
      <c r="D2" s="1"/>
      <c r="E2" s="1"/>
      <c r="F2" s="2"/>
      <c r="G2" s="2"/>
      <c r="H2" s="2"/>
      <c r="I2" s="1"/>
    </row>
    <row r="3" spans="1:14" ht="16.2" thickBot="1" x14ac:dyDescent="0.35">
      <c r="A3" s="88" t="s">
        <v>173</v>
      </c>
      <c r="B3" s="88"/>
      <c r="C3" s="4"/>
      <c r="D3" s="4"/>
      <c r="E3" s="4"/>
      <c r="F3" s="5"/>
      <c r="G3" s="5"/>
      <c r="H3" s="2"/>
      <c r="I3" s="1"/>
    </row>
    <row r="4" spans="1:14" ht="78.599999999999994" thickTop="1" x14ac:dyDescent="0.3">
      <c r="A4" s="6" t="s">
        <v>1</v>
      </c>
      <c r="B4" s="7" t="s">
        <v>2</v>
      </c>
      <c r="C4" s="8" t="s">
        <v>3</v>
      </c>
      <c r="D4" s="9" t="s">
        <v>4</v>
      </c>
      <c r="E4" s="9" t="s">
        <v>5</v>
      </c>
      <c r="F4" s="10" t="s">
        <v>6</v>
      </c>
      <c r="G4" s="10" t="s">
        <v>7</v>
      </c>
      <c r="H4" s="11" t="s">
        <v>8</v>
      </c>
      <c r="I4" s="12" t="s">
        <v>9</v>
      </c>
      <c r="J4" s="13" t="s">
        <v>170</v>
      </c>
      <c r="L4" s="14"/>
      <c r="M4" s="14"/>
      <c r="N4" s="14"/>
    </row>
    <row r="5" spans="1:14" ht="15.6" x14ac:dyDescent="0.3">
      <c r="A5" s="15">
        <v>1</v>
      </c>
      <c r="B5" s="77">
        <v>13</v>
      </c>
      <c r="C5" s="20">
        <f>J5-(J5*0)</f>
        <v>929.1</v>
      </c>
      <c r="D5" s="17">
        <v>133.4</v>
      </c>
      <c r="E5" s="19">
        <v>5.4489999999999998</v>
      </c>
      <c r="F5" s="19">
        <f>(E5*($B$2-C5-D5)+B5*(C5+D5))</f>
        <v>13020.869280000001</v>
      </c>
      <c r="G5" s="19">
        <f>B5*$B$2</f>
        <v>11923.86</v>
      </c>
      <c r="H5" s="19">
        <f>F5-G5</f>
        <v>1097.0092800000002</v>
      </c>
      <c r="I5" s="20">
        <f>$B$2-D5</f>
        <v>783.82</v>
      </c>
      <c r="J5" s="20">
        <v>929.1</v>
      </c>
    </row>
    <row r="6" spans="1:14" ht="15.6" x14ac:dyDescent="0.3">
      <c r="A6" s="15">
        <v>2</v>
      </c>
      <c r="B6" s="77">
        <v>13</v>
      </c>
      <c r="C6" s="20">
        <f t="shared" ref="C6:C52" si="0">J6-(J6*0)</f>
        <v>929.1</v>
      </c>
      <c r="D6" s="23">
        <v>131.6</v>
      </c>
      <c r="E6" s="19">
        <v>5.4489999999999998</v>
      </c>
      <c r="F6" s="19">
        <f t="shared" ref="F6:F52" si="1">(E6*($B$2-C6-D6)+B6*(C6+D6))</f>
        <v>13007.277480000001</v>
      </c>
      <c r="G6" s="19">
        <f t="shared" ref="G6:G52" si="2">B6*$B$2</f>
        <v>11923.86</v>
      </c>
      <c r="H6" s="19">
        <f t="shared" ref="H6:H52" si="3">F6-G6</f>
        <v>1083.4174800000001</v>
      </c>
      <c r="I6" s="20">
        <f t="shared" ref="I6:I52" si="4">$B$2-D6</f>
        <v>785.62</v>
      </c>
      <c r="J6" s="20">
        <v>929.1</v>
      </c>
    </row>
    <row r="7" spans="1:14" ht="15.6" x14ac:dyDescent="0.3">
      <c r="A7" s="15">
        <v>3</v>
      </c>
      <c r="B7" s="77">
        <v>13</v>
      </c>
      <c r="C7" s="20">
        <f t="shared" si="0"/>
        <v>929.1</v>
      </c>
      <c r="D7" s="23">
        <v>130.19999999999999</v>
      </c>
      <c r="E7" s="19">
        <v>5.4489999999999998</v>
      </c>
      <c r="F7" s="19">
        <f t="shared" si="1"/>
        <v>12996.70608</v>
      </c>
      <c r="G7" s="19">
        <f t="shared" si="2"/>
        <v>11923.86</v>
      </c>
      <c r="H7" s="19">
        <f t="shared" si="3"/>
        <v>1072.8460799999993</v>
      </c>
      <c r="I7" s="20">
        <f t="shared" si="4"/>
        <v>787.02</v>
      </c>
      <c r="J7" s="20">
        <v>929.1</v>
      </c>
    </row>
    <row r="8" spans="1:14" ht="15.6" x14ac:dyDescent="0.3">
      <c r="A8" s="15">
        <v>4</v>
      </c>
      <c r="B8" s="77">
        <v>13</v>
      </c>
      <c r="C8" s="20">
        <f t="shared" si="0"/>
        <v>929.1</v>
      </c>
      <c r="D8" s="23">
        <v>128.69999999999999</v>
      </c>
      <c r="E8" s="19">
        <v>5.4489999999999998</v>
      </c>
      <c r="F8" s="19">
        <f t="shared" si="1"/>
        <v>12985.379579999999</v>
      </c>
      <c r="G8" s="19">
        <f t="shared" si="2"/>
        <v>11923.86</v>
      </c>
      <c r="H8" s="19">
        <f t="shared" si="3"/>
        <v>1061.5195799999983</v>
      </c>
      <c r="I8" s="20">
        <f t="shared" si="4"/>
        <v>788.52</v>
      </c>
      <c r="J8" s="20">
        <v>929.1</v>
      </c>
    </row>
    <row r="9" spans="1:14" ht="15.6" x14ac:dyDescent="0.3">
      <c r="A9" s="15">
        <v>5</v>
      </c>
      <c r="B9" s="77">
        <v>13</v>
      </c>
      <c r="C9" s="20">
        <f t="shared" si="0"/>
        <v>929.1</v>
      </c>
      <c r="D9" s="23">
        <v>127.9</v>
      </c>
      <c r="E9" s="19">
        <v>5.4489999999999998</v>
      </c>
      <c r="F9" s="19">
        <f t="shared" si="1"/>
        <v>12979.33878</v>
      </c>
      <c r="G9" s="19">
        <f t="shared" si="2"/>
        <v>11923.86</v>
      </c>
      <c r="H9" s="19">
        <f t="shared" si="3"/>
        <v>1055.4787799999995</v>
      </c>
      <c r="I9" s="20">
        <f t="shared" si="4"/>
        <v>789.32</v>
      </c>
      <c r="J9" s="20">
        <v>929.1</v>
      </c>
    </row>
    <row r="10" spans="1:14" ht="15.6" x14ac:dyDescent="0.3">
      <c r="A10" s="15">
        <v>6</v>
      </c>
      <c r="B10" s="77">
        <v>13</v>
      </c>
      <c r="C10" s="20">
        <f t="shared" si="0"/>
        <v>929.1</v>
      </c>
      <c r="D10" s="23">
        <v>127.2</v>
      </c>
      <c r="E10" s="19">
        <v>5.4489999999999998</v>
      </c>
      <c r="F10" s="19">
        <f t="shared" si="1"/>
        <v>12974.05308</v>
      </c>
      <c r="G10" s="19">
        <f t="shared" si="2"/>
        <v>11923.86</v>
      </c>
      <c r="H10" s="19">
        <f t="shared" si="3"/>
        <v>1050.1930799999991</v>
      </c>
      <c r="I10" s="20">
        <f t="shared" si="4"/>
        <v>790.02</v>
      </c>
      <c r="J10" s="20">
        <v>929.1</v>
      </c>
    </row>
    <row r="11" spans="1:14" ht="15.6" x14ac:dyDescent="0.3">
      <c r="A11" s="15">
        <v>7</v>
      </c>
      <c r="B11" s="77">
        <v>13</v>
      </c>
      <c r="C11" s="20">
        <f t="shared" si="0"/>
        <v>929.1</v>
      </c>
      <c r="D11" s="23">
        <v>126.8</v>
      </c>
      <c r="E11" s="19">
        <v>5.4489999999999998</v>
      </c>
      <c r="F11" s="19">
        <f t="shared" si="1"/>
        <v>12971.03268</v>
      </c>
      <c r="G11" s="19">
        <f t="shared" si="2"/>
        <v>11923.86</v>
      </c>
      <c r="H11" s="19">
        <f t="shared" si="3"/>
        <v>1047.1726799999997</v>
      </c>
      <c r="I11" s="20">
        <f t="shared" si="4"/>
        <v>790.42000000000007</v>
      </c>
      <c r="J11" s="20">
        <v>929.1</v>
      </c>
    </row>
    <row r="12" spans="1:14" ht="15.6" x14ac:dyDescent="0.3">
      <c r="A12" s="15">
        <v>8</v>
      </c>
      <c r="B12" s="77">
        <v>13</v>
      </c>
      <c r="C12" s="20">
        <f t="shared" si="0"/>
        <v>929.1</v>
      </c>
      <c r="D12" s="23">
        <v>126.4</v>
      </c>
      <c r="E12" s="19">
        <v>5.4489999999999998</v>
      </c>
      <c r="F12" s="19">
        <f t="shared" si="1"/>
        <v>12968.012280000001</v>
      </c>
      <c r="G12" s="19">
        <f t="shared" si="2"/>
        <v>11923.86</v>
      </c>
      <c r="H12" s="19">
        <f t="shared" si="3"/>
        <v>1044.1522800000002</v>
      </c>
      <c r="I12" s="20">
        <f t="shared" si="4"/>
        <v>790.82</v>
      </c>
      <c r="J12" s="20">
        <v>929.1</v>
      </c>
    </row>
    <row r="13" spans="1:14" ht="15.6" x14ac:dyDescent="0.3">
      <c r="A13" s="15">
        <v>9</v>
      </c>
      <c r="B13" s="77">
        <v>13</v>
      </c>
      <c r="C13" s="20">
        <f t="shared" si="0"/>
        <v>929.1</v>
      </c>
      <c r="D13" s="23">
        <v>126.8</v>
      </c>
      <c r="E13" s="19">
        <v>5.4489999999999998</v>
      </c>
      <c r="F13" s="19">
        <f t="shared" si="1"/>
        <v>12971.03268</v>
      </c>
      <c r="G13" s="19">
        <f t="shared" si="2"/>
        <v>11923.86</v>
      </c>
      <c r="H13" s="19">
        <f t="shared" si="3"/>
        <v>1047.1726799999997</v>
      </c>
      <c r="I13" s="20">
        <f t="shared" si="4"/>
        <v>790.42000000000007</v>
      </c>
      <c r="J13" s="20">
        <v>929.1</v>
      </c>
    </row>
    <row r="14" spans="1:14" ht="15.6" x14ac:dyDescent="0.3">
      <c r="A14" s="15">
        <v>10</v>
      </c>
      <c r="B14" s="77">
        <v>13</v>
      </c>
      <c r="C14" s="20">
        <f t="shared" si="0"/>
        <v>940.1</v>
      </c>
      <c r="D14" s="23">
        <v>127.1</v>
      </c>
      <c r="E14" s="19">
        <v>5.4489999999999998</v>
      </c>
      <c r="F14" s="19">
        <f t="shared" si="1"/>
        <v>13056.358980000001</v>
      </c>
      <c r="G14" s="19">
        <f t="shared" si="2"/>
        <v>11923.86</v>
      </c>
      <c r="H14" s="19">
        <f t="shared" si="3"/>
        <v>1132.4989800000003</v>
      </c>
      <c r="I14" s="20">
        <f t="shared" si="4"/>
        <v>790.12</v>
      </c>
      <c r="J14" s="20">
        <v>940.1</v>
      </c>
    </row>
    <row r="15" spans="1:14" ht="15.6" x14ac:dyDescent="0.3">
      <c r="A15" s="15">
        <v>11</v>
      </c>
      <c r="B15" s="77">
        <v>13</v>
      </c>
      <c r="C15" s="20">
        <f t="shared" si="0"/>
        <v>950</v>
      </c>
      <c r="D15" s="23">
        <v>129.4</v>
      </c>
      <c r="E15" s="19">
        <v>5.4489999999999998</v>
      </c>
      <c r="F15" s="19">
        <f t="shared" si="1"/>
        <v>13148.481180000001</v>
      </c>
      <c r="G15" s="19">
        <f t="shared" si="2"/>
        <v>11923.86</v>
      </c>
      <c r="H15" s="19">
        <f t="shared" si="3"/>
        <v>1224.6211800000001</v>
      </c>
      <c r="I15" s="20">
        <f t="shared" si="4"/>
        <v>787.82</v>
      </c>
      <c r="J15" s="20">
        <v>950</v>
      </c>
    </row>
    <row r="16" spans="1:14" ht="15.6" x14ac:dyDescent="0.3">
      <c r="A16" s="15">
        <v>12</v>
      </c>
      <c r="B16" s="77">
        <v>13</v>
      </c>
      <c r="C16" s="20">
        <f t="shared" si="0"/>
        <v>950</v>
      </c>
      <c r="D16" s="23">
        <v>131.6</v>
      </c>
      <c r="E16" s="19">
        <v>5.4489999999999998</v>
      </c>
      <c r="F16" s="19">
        <f t="shared" si="1"/>
        <v>13165.09338</v>
      </c>
      <c r="G16" s="19">
        <f t="shared" si="2"/>
        <v>11923.86</v>
      </c>
      <c r="H16" s="19">
        <f t="shared" si="3"/>
        <v>1241.2333799999997</v>
      </c>
      <c r="I16" s="20">
        <f t="shared" si="4"/>
        <v>785.62</v>
      </c>
      <c r="J16" s="20">
        <v>950</v>
      </c>
    </row>
    <row r="17" spans="1:10" ht="15.6" x14ac:dyDescent="0.3">
      <c r="A17" s="15">
        <v>13</v>
      </c>
      <c r="B17" s="77">
        <v>13</v>
      </c>
      <c r="C17" s="20">
        <f t="shared" si="0"/>
        <v>950</v>
      </c>
      <c r="D17" s="23">
        <v>134.19999999999999</v>
      </c>
      <c r="E17" s="19">
        <v>5.4489999999999998</v>
      </c>
      <c r="F17" s="19">
        <f t="shared" si="1"/>
        <v>13184.725980000001</v>
      </c>
      <c r="G17" s="19">
        <f t="shared" si="2"/>
        <v>11923.86</v>
      </c>
      <c r="H17" s="19">
        <f t="shared" si="3"/>
        <v>1260.8659800000005</v>
      </c>
      <c r="I17" s="20">
        <f t="shared" si="4"/>
        <v>783.02</v>
      </c>
      <c r="J17" s="20">
        <v>950</v>
      </c>
    </row>
    <row r="18" spans="1:10" ht="15.6" x14ac:dyDescent="0.3">
      <c r="A18" s="15">
        <v>14</v>
      </c>
      <c r="B18" s="77">
        <v>13</v>
      </c>
      <c r="C18" s="20">
        <f t="shared" si="0"/>
        <v>950</v>
      </c>
      <c r="D18" s="23">
        <v>136.80000000000001</v>
      </c>
      <c r="E18" s="19">
        <v>5.4489999999999998</v>
      </c>
      <c r="F18" s="19">
        <f t="shared" si="1"/>
        <v>13204.35858</v>
      </c>
      <c r="G18" s="19">
        <f t="shared" si="2"/>
        <v>11923.86</v>
      </c>
      <c r="H18" s="19">
        <f t="shared" si="3"/>
        <v>1280.4985799999995</v>
      </c>
      <c r="I18" s="20">
        <f t="shared" si="4"/>
        <v>780.42000000000007</v>
      </c>
      <c r="J18" s="20">
        <v>950</v>
      </c>
    </row>
    <row r="19" spans="1:10" ht="15.6" x14ac:dyDescent="0.3">
      <c r="A19" s="15">
        <v>15</v>
      </c>
      <c r="B19" s="77">
        <v>13</v>
      </c>
      <c r="C19" s="20">
        <f t="shared" si="0"/>
        <v>950</v>
      </c>
      <c r="D19" s="23">
        <v>147.9</v>
      </c>
      <c r="E19" s="19">
        <v>5.4489999999999998</v>
      </c>
      <c r="F19" s="19">
        <f t="shared" si="1"/>
        <v>13288.17468</v>
      </c>
      <c r="G19" s="19">
        <f t="shared" si="2"/>
        <v>11923.86</v>
      </c>
      <c r="H19" s="19">
        <f t="shared" si="3"/>
        <v>1364.3146799999995</v>
      </c>
      <c r="I19" s="20">
        <f t="shared" si="4"/>
        <v>769.32</v>
      </c>
      <c r="J19" s="20">
        <v>950</v>
      </c>
    </row>
    <row r="20" spans="1:10" ht="15.6" x14ac:dyDescent="0.3">
      <c r="A20" s="15">
        <v>16</v>
      </c>
      <c r="B20" s="77">
        <v>13</v>
      </c>
      <c r="C20" s="20">
        <f t="shared" si="0"/>
        <v>954</v>
      </c>
      <c r="D20" s="23">
        <v>159.1</v>
      </c>
      <c r="E20" s="19">
        <v>5.4489999999999998</v>
      </c>
      <c r="F20" s="19">
        <f t="shared" si="1"/>
        <v>13402.94988</v>
      </c>
      <c r="G20" s="19">
        <f t="shared" si="2"/>
        <v>11923.86</v>
      </c>
      <c r="H20" s="19">
        <f t="shared" si="3"/>
        <v>1479.0898799999995</v>
      </c>
      <c r="I20" s="20">
        <f t="shared" si="4"/>
        <v>758.12</v>
      </c>
      <c r="J20" s="20">
        <v>954</v>
      </c>
    </row>
    <row r="21" spans="1:10" ht="15.6" x14ac:dyDescent="0.3">
      <c r="A21" s="15">
        <v>17</v>
      </c>
      <c r="B21" s="77">
        <v>13</v>
      </c>
      <c r="C21" s="20">
        <f t="shared" si="0"/>
        <v>929.1</v>
      </c>
      <c r="D21" s="23">
        <v>163.19999999999999</v>
      </c>
      <c r="E21" s="19">
        <v>0</v>
      </c>
      <c r="F21" s="19">
        <f t="shared" si="1"/>
        <v>14199.9</v>
      </c>
      <c r="G21" s="19">
        <f t="shared" si="2"/>
        <v>11923.86</v>
      </c>
      <c r="H21" s="19">
        <f t="shared" si="3"/>
        <v>2276.0399999999991</v>
      </c>
      <c r="I21" s="20">
        <f t="shared" si="4"/>
        <v>754.02</v>
      </c>
      <c r="J21" s="20">
        <v>929.1</v>
      </c>
    </row>
    <row r="22" spans="1:10" ht="15.6" x14ac:dyDescent="0.3">
      <c r="A22" s="15">
        <v>18</v>
      </c>
      <c r="B22" s="77">
        <v>13</v>
      </c>
      <c r="C22" s="20">
        <f t="shared" si="0"/>
        <v>850</v>
      </c>
      <c r="D22" s="23">
        <v>167.3</v>
      </c>
      <c r="E22" s="19">
        <v>0</v>
      </c>
      <c r="F22" s="19">
        <f t="shared" si="1"/>
        <v>13224.9</v>
      </c>
      <c r="G22" s="19">
        <f t="shared" si="2"/>
        <v>11923.86</v>
      </c>
      <c r="H22" s="19">
        <f t="shared" si="3"/>
        <v>1301.0399999999991</v>
      </c>
      <c r="I22" s="20">
        <f t="shared" si="4"/>
        <v>749.92000000000007</v>
      </c>
      <c r="J22" s="20">
        <v>850</v>
      </c>
    </row>
    <row r="23" spans="1:10" ht="15.6" x14ac:dyDescent="0.3">
      <c r="A23" s="15">
        <v>19</v>
      </c>
      <c r="B23" s="77">
        <v>13</v>
      </c>
      <c r="C23" s="20">
        <f t="shared" si="0"/>
        <v>884.3</v>
      </c>
      <c r="D23" s="23">
        <v>168.3</v>
      </c>
      <c r="E23" s="19">
        <v>0</v>
      </c>
      <c r="F23" s="19">
        <f t="shared" si="1"/>
        <v>13683.8</v>
      </c>
      <c r="G23" s="19">
        <f t="shared" si="2"/>
        <v>11923.86</v>
      </c>
      <c r="H23" s="19">
        <f t="shared" si="3"/>
        <v>1759.9399999999987</v>
      </c>
      <c r="I23" s="20">
        <f t="shared" si="4"/>
        <v>748.92000000000007</v>
      </c>
      <c r="J23" s="20">
        <v>884.3</v>
      </c>
    </row>
    <row r="24" spans="1:10" ht="15.6" x14ac:dyDescent="0.3">
      <c r="A24" s="15">
        <v>20</v>
      </c>
      <c r="B24" s="77">
        <v>13</v>
      </c>
      <c r="C24" s="20">
        <f t="shared" si="0"/>
        <v>890</v>
      </c>
      <c r="D24" s="23">
        <v>169.3</v>
      </c>
      <c r="E24" s="19">
        <v>0</v>
      </c>
      <c r="F24" s="19">
        <f t="shared" si="1"/>
        <v>13770.9</v>
      </c>
      <c r="G24" s="19">
        <f t="shared" si="2"/>
        <v>11923.86</v>
      </c>
      <c r="H24" s="19">
        <f t="shared" si="3"/>
        <v>1847.0399999999991</v>
      </c>
      <c r="I24" s="20">
        <f t="shared" si="4"/>
        <v>747.92000000000007</v>
      </c>
      <c r="J24" s="20">
        <v>890</v>
      </c>
    </row>
    <row r="25" spans="1:10" ht="15.6" x14ac:dyDescent="0.3">
      <c r="A25" s="15">
        <v>21</v>
      </c>
      <c r="B25" s="77">
        <v>13</v>
      </c>
      <c r="C25" s="20">
        <f t="shared" si="0"/>
        <v>900</v>
      </c>
      <c r="D25" s="23">
        <v>167.7</v>
      </c>
      <c r="E25" s="19">
        <v>0</v>
      </c>
      <c r="F25" s="19">
        <f t="shared" si="1"/>
        <v>13880.1</v>
      </c>
      <c r="G25" s="19">
        <f t="shared" si="2"/>
        <v>11923.86</v>
      </c>
      <c r="H25" s="19">
        <f t="shared" si="3"/>
        <v>1956.2399999999998</v>
      </c>
      <c r="I25" s="20">
        <f t="shared" si="4"/>
        <v>749.52</v>
      </c>
      <c r="J25" s="20">
        <v>900</v>
      </c>
    </row>
    <row r="26" spans="1:10" ht="15.6" x14ac:dyDescent="0.3">
      <c r="A26" s="15">
        <v>22</v>
      </c>
      <c r="B26" s="77">
        <v>13</v>
      </c>
      <c r="C26" s="20">
        <f t="shared" si="0"/>
        <v>891.7</v>
      </c>
      <c r="D26" s="23">
        <v>166.1</v>
      </c>
      <c r="E26" s="19">
        <v>0</v>
      </c>
      <c r="F26" s="19">
        <f t="shared" si="1"/>
        <v>13751.4</v>
      </c>
      <c r="G26" s="19">
        <f t="shared" si="2"/>
        <v>11923.86</v>
      </c>
      <c r="H26" s="19">
        <f t="shared" si="3"/>
        <v>1827.5399999999991</v>
      </c>
      <c r="I26" s="20">
        <f t="shared" si="4"/>
        <v>751.12</v>
      </c>
      <c r="J26" s="20">
        <v>891.7</v>
      </c>
    </row>
    <row r="27" spans="1:10" ht="15.6" x14ac:dyDescent="0.3">
      <c r="A27" s="15">
        <v>23</v>
      </c>
      <c r="B27" s="77">
        <v>13</v>
      </c>
      <c r="C27" s="20">
        <f t="shared" si="0"/>
        <v>891.7</v>
      </c>
      <c r="D27" s="23">
        <v>160.69999999999999</v>
      </c>
      <c r="E27" s="19">
        <v>0</v>
      </c>
      <c r="F27" s="19">
        <f t="shared" si="1"/>
        <v>13681.2</v>
      </c>
      <c r="G27" s="19">
        <f t="shared" si="2"/>
        <v>11923.86</v>
      </c>
      <c r="H27" s="19">
        <f t="shared" si="3"/>
        <v>1757.3400000000001</v>
      </c>
      <c r="I27" s="20">
        <f t="shared" si="4"/>
        <v>756.52</v>
      </c>
      <c r="J27" s="20">
        <v>891.7</v>
      </c>
    </row>
    <row r="28" spans="1:10" ht="15.6" x14ac:dyDescent="0.3">
      <c r="A28" s="15">
        <v>24</v>
      </c>
      <c r="B28" s="77">
        <v>13</v>
      </c>
      <c r="C28" s="20">
        <f t="shared" si="0"/>
        <v>890</v>
      </c>
      <c r="D28" s="23">
        <v>155.4</v>
      </c>
      <c r="E28" s="19">
        <v>0</v>
      </c>
      <c r="F28" s="19">
        <f t="shared" si="1"/>
        <v>13590.2</v>
      </c>
      <c r="G28" s="19">
        <f t="shared" si="2"/>
        <v>11923.86</v>
      </c>
      <c r="H28" s="19">
        <f t="shared" si="3"/>
        <v>1666.3400000000001</v>
      </c>
      <c r="I28" s="20">
        <f t="shared" si="4"/>
        <v>761.82</v>
      </c>
      <c r="J28" s="20">
        <v>890</v>
      </c>
    </row>
    <row r="29" spans="1:10" ht="15.6" x14ac:dyDescent="0.3">
      <c r="A29" s="15">
        <v>25</v>
      </c>
      <c r="B29" s="77">
        <v>13</v>
      </c>
      <c r="C29" s="20">
        <f t="shared" si="0"/>
        <v>884.3</v>
      </c>
      <c r="D29" s="23">
        <v>159.5</v>
      </c>
      <c r="E29" s="19">
        <v>0</v>
      </c>
      <c r="F29" s="19">
        <f t="shared" si="1"/>
        <v>13569.4</v>
      </c>
      <c r="G29" s="19">
        <f t="shared" si="2"/>
        <v>11923.86</v>
      </c>
      <c r="H29" s="19">
        <f t="shared" si="3"/>
        <v>1645.5399999999991</v>
      </c>
      <c r="I29" s="20">
        <f t="shared" si="4"/>
        <v>757.72</v>
      </c>
      <c r="J29" s="20">
        <v>884.3</v>
      </c>
    </row>
    <row r="30" spans="1:10" ht="15.6" x14ac:dyDescent="0.3">
      <c r="A30" s="15">
        <v>26</v>
      </c>
      <c r="B30" s="77">
        <v>13</v>
      </c>
      <c r="C30" s="20">
        <f t="shared" si="0"/>
        <v>884.3</v>
      </c>
      <c r="D30" s="23">
        <v>163.69999999999999</v>
      </c>
      <c r="E30" s="19">
        <v>0</v>
      </c>
      <c r="F30" s="19">
        <f t="shared" si="1"/>
        <v>13624</v>
      </c>
      <c r="G30" s="19">
        <f t="shared" si="2"/>
        <v>11923.86</v>
      </c>
      <c r="H30" s="19">
        <f t="shared" si="3"/>
        <v>1700.1399999999994</v>
      </c>
      <c r="I30" s="20">
        <f t="shared" si="4"/>
        <v>753.52</v>
      </c>
      <c r="J30" s="20">
        <v>884.3</v>
      </c>
    </row>
    <row r="31" spans="1:10" ht="15.6" x14ac:dyDescent="0.3">
      <c r="A31" s="15">
        <v>27</v>
      </c>
      <c r="B31" s="77">
        <v>13</v>
      </c>
      <c r="C31" s="20">
        <f t="shared" si="0"/>
        <v>890</v>
      </c>
      <c r="D31" s="23">
        <v>167.2</v>
      </c>
      <c r="E31" s="19">
        <v>0</v>
      </c>
      <c r="F31" s="19">
        <f t="shared" si="1"/>
        <v>13743.6</v>
      </c>
      <c r="G31" s="19">
        <f t="shared" si="2"/>
        <v>11923.86</v>
      </c>
      <c r="H31" s="19">
        <f t="shared" si="3"/>
        <v>1819.7399999999998</v>
      </c>
      <c r="I31" s="20">
        <f t="shared" si="4"/>
        <v>750.02</v>
      </c>
      <c r="J31" s="20">
        <v>890</v>
      </c>
    </row>
    <row r="32" spans="1:10" ht="15.6" x14ac:dyDescent="0.3">
      <c r="A32" s="15">
        <v>28</v>
      </c>
      <c r="B32" s="77">
        <v>13</v>
      </c>
      <c r="C32" s="20">
        <f t="shared" si="0"/>
        <v>900</v>
      </c>
      <c r="D32" s="23">
        <v>170.8</v>
      </c>
      <c r="E32" s="19">
        <v>0</v>
      </c>
      <c r="F32" s="19">
        <f t="shared" si="1"/>
        <v>13920.4</v>
      </c>
      <c r="G32" s="19">
        <f t="shared" si="2"/>
        <v>11923.86</v>
      </c>
      <c r="H32" s="19">
        <f t="shared" si="3"/>
        <v>1996.5399999999991</v>
      </c>
      <c r="I32" s="20">
        <f t="shared" si="4"/>
        <v>746.42000000000007</v>
      </c>
      <c r="J32" s="20">
        <v>900</v>
      </c>
    </row>
    <row r="33" spans="1:10" ht="15.6" x14ac:dyDescent="0.3">
      <c r="A33" s="15">
        <v>29</v>
      </c>
      <c r="B33" s="77">
        <v>13</v>
      </c>
      <c r="C33" s="20">
        <f t="shared" si="0"/>
        <v>950</v>
      </c>
      <c r="D33" s="23">
        <v>171.4</v>
      </c>
      <c r="E33" s="19">
        <v>0</v>
      </c>
      <c r="F33" s="19">
        <f t="shared" si="1"/>
        <v>14578.2</v>
      </c>
      <c r="G33" s="19">
        <f t="shared" si="2"/>
        <v>11923.86</v>
      </c>
      <c r="H33" s="19">
        <f t="shared" si="3"/>
        <v>2654.34</v>
      </c>
      <c r="I33" s="20">
        <f t="shared" si="4"/>
        <v>745.82</v>
      </c>
      <c r="J33" s="20">
        <v>950</v>
      </c>
    </row>
    <row r="34" spans="1:10" ht="15.6" x14ac:dyDescent="0.3">
      <c r="A34" s="15">
        <v>30</v>
      </c>
      <c r="B34" s="77">
        <v>13</v>
      </c>
      <c r="C34" s="20">
        <f t="shared" si="0"/>
        <v>950</v>
      </c>
      <c r="D34" s="23">
        <v>171.9</v>
      </c>
      <c r="E34" s="19">
        <v>0</v>
      </c>
      <c r="F34" s="19">
        <f t="shared" si="1"/>
        <v>14584.7</v>
      </c>
      <c r="G34" s="19">
        <f t="shared" si="2"/>
        <v>11923.86</v>
      </c>
      <c r="H34" s="19">
        <f t="shared" si="3"/>
        <v>2660.84</v>
      </c>
      <c r="I34" s="20">
        <f t="shared" si="4"/>
        <v>745.32</v>
      </c>
      <c r="J34" s="20">
        <v>950</v>
      </c>
    </row>
    <row r="35" spans="1:10" ht="15.6" x14ac:dyDescent="0.3">
      <c r="A35" s="15">
        <v>31</v>
      </c>
      <c r="B35" s="77">
        <v>13</v>
      </c>
      <c r="C35" s="20">
        <f t="shared" si="0"/>
        <v>929.1</v>
      </c>
      <c r="D35" s="23">
        <v>172</v>
      </c>
      <c r="E35" s="19">
        <v>5.4489999999999998</v>
      </c>
      <c r="F35" s="19">
        <f t="shared" si="1"/>
        <v>13312.337879999999</v>
      </c>
      <c r="G35" s="19">
        <f t="shared" si="2"/>
        <v>11923.86</v>
      </c>
      <c r="H35" s="19">
        <f t="shared" si="3"/>
        <v>1388.4778799999985</v>
      </c>
      <c r="I35" s="20">
        <f t="shared" si="4"/>
        <v>745.22</v>
      </c>
      <c r="J35" s="20">
        <v>929.1</v>
      </c>
    </row>
    <row r="36" spans="1:10" ht="15.6" x14ac:dyDescent="0.3">
      <c r="A36" s="15">
        <v>32</v>
      </c>
      <c r="B36" s="77">
        <v>13</v>
      </c>
      <c r="C36" s="20">
        <f t="shared" si="0"/>
        <v>962</v>
      </c>
      <c r="D36" s="23">
        <v>172.2</v>
      </c>
      <c r="E36" s="19">
        <v>5.4489999999999998</v>
      </c>
      <c r="F36" s="19">
        <f t="shared" si="1"/>
        <v>13562.27598</v>
      </c>
      <c r="G36" s="19">
        <f t="shared" si="2"/>
        <v>11923.86</v>
      </c>
      <c r="H36" s="19">
        <f t="shared" si="3"/>
        <v>1638.4159799999998</v>
      </c>
      <c r="I36" s="20">
        <f t="shared" si="4"/>
        <v>745.02</v>
      </c>
      <c r="J36" s="20">
        <v>962</v>
      </c>
    </row>
    <row r="37" spans="1:10" ht="15.6" x14ac:dyDescent="0.3">
      <c r="A37" s="15">
        <v>33</v>
      </c>
      <c r="B37" s="77">
        <v>13</v>
      </c>
      <c r="C37" s="20">
        <f t="shared" si="0"/>
        <v>999</v>
      </c>
      <c r="D37" s="23">
        <v>168.7</v>
      </c>
      <c r="E37" s="19">
        <v>5.4489999999999998</v>
      </c>
      <c r="F37" s="19">
        <f t="shared" si="1"/>
        <v>13815.234480000001</v>
      </c>
      <c r="G37" s="19">
        <f t="shared" si="2"/>
        <v>11923.86</v>
      </c>
      <c r="H37" s="19">
        <f t="shared" si="3"/>
        <v>1891.3744800000004</v>
      </c>
      <c r="I37" s="20">
        <f t="shared" si="4"/>
        <v>748.52</v>
      </c>
      <c r="J37" s="20">
        <v>999</v>
      </c>
    </row>
    <row r="38" spans="1:10" ht="15.6" x14ac:dyDescent="0.3">
      <c r="A38" s="15">
        <v>34</v>
      </c>
      <c r="B38" s="77">
        <v>13</v>
      </c>
      <c r="C38" s="20">
        <f t="shared" si="0"/>
        <v>962</v>
      </c>
      <c r="D38" s="23">
        <v>165.2</v>
      </c>
      <c r="E38" s="19">
        <v>5.4489999999999998</v>
      </c>
      <c r="F38" s="19">
        <f t="shared" si="1"/>
        <v>13509.41898</v>
      </c>
      <c r="G38" s="19">
        <f t="shared" si="2"/>
        <v>11923.86</v>
      </c>
      <c r="H38" s="19">
        <f t="shared" si="3"/>
        <v>1585.5589799999998</v>
      </c>
      <c r="I38" s="20">
        <f t="shared" si="4"/>
        <v>752.02</v>
      </c>
      <c r="J38" s="20">
        <v>962</v>
      </c>
    </row>
    <row r="39" spans="1:10" ht="15.6" x14ac:dyDescent="0.3">
      <c r="A39" s="15">
        <v>35</v>
      </c>
      <c r="B39" s="77">
        <v>13</v>
      </c>
      <c r="C39" s="20">
        <f t="shared" si="0"/>
        <v>1365.4</v>
      </c>
      <c r="D39" s="23">
        <v>166.8</v>
      </c>
      <c r="E39" s="19">
        <v>5.4489999999999998</v>
      </c>
      <c r="F39" s="19">
        <f t="shared" si="1"/>
        <v>16567.573980000001</v>
      </c>
      <c r="G39" s="19">
        <f t="shared" si="2"/>
        <v>11923.86</v>
      </c>
      <c r="H39" s="19">
        <f t="shared" si="3"/>
        <v>4643.7139800000004</v>
      </c>
      <c r="I39" s="20">
        <f t="shared" si="4"/>
        <v>750.42000000000007</v>
      </c>
      <c r="J39" s="20">
        <v>1365.4</v>
      </c>
    </row>
    <row r="40" spans="1:10" ht="15.6" x14ac:dyDescent="0.3">
      <c r="A40" s="15">
        <v>36</v>
      </c>
      <c r="B40" s="77">
        <v>13</v>
      </c>
      <c r="C40" s="20">
        <f t="shared" si="0"/>
        <v>1365.4</v>
      </c>
      <c r="D40" s="23">
        <v>168.3</v>
      </c>
      <c r="E40" s="19">
        <v>5.4489999999999998</v>
      </c>
      <c r="F40" s="19">
        <f t="shared" si="1"/>
        <v>16578.900480000004</v>
      </c>
      <c r="G40" s="19">
        <f t="shared" si="2"/>
        <v>11923.86</v>
      </c>
      <c r="H40" s="19">
        <f t="shared" si="3"/>
        <v>4655.0404800000033</v>
      </c>
      <c r="I40" s="20">
        <f t="shared" si="4"/>
        <v>748.92000000000007</v>
      </c>
      <c r="J40" s="20">
        <v>1365.4</v>
      </c>
    </row>
    <row r="41" spans="1:10" ht="15.6" x14ac:dyDescent="0.3">
      <c r="A41" s="15">
        <v>37</v>
      </c>
      <c r="B41" s="77">
        <v>13</v>
      </c>
      <c r="C41" s="20">
        <f t="shared" si="0"/>
        <v>1365.4</v>
      </c>
      <c r="D41" s="23">
        <v>165.5</v>
      </c>
      <c r="E41" s="19">
        <v>5.4489999999999998</v>
      </c>
      <c r="F41" s="19">
        <f t="shared" si="1"/>
        <v>16557.757680000002</v>
      </c>
      <c r="G41" s="19">
        <f t="shared" si="2"/>
        <v>11923.86</v>
      </c>
      <c r="H41" s="19">
        <f t="shared" si="3"/>
        <v>4633.8976800000019</v>
      </c>
      <c r="I41" s="20">
        <f t="shared" si="4"/>
        <v>751.72</v>
      </c>
      <c r="J41" s="20">
        <v>1365.4</v>
      </c>
    </row>
    <row r="42" spans="1:10" ht="15.6" x14ac:dyDescent="0.3">
      <c r="A42" s="15">
        <v>38</v>
      </c>
      <c r="B42" s="77">
        <v>13</v>
      </c>
      <c r="C42" s="20">
        <f t="shared" si="0"/>
        <v>1365.4</v>
      </c>
      <c r="D42" s="23">
        <v>162.80000000000001</v>
      </c>
      <c r="E42" s="19">
        <v>5.4489999999999998</v>
      </c>
      <c r="F42" s="19">
        <f t="shared" si="1"/>
        <v>16537.369980000003</v>
      </c>
      <c r="G42" s="19">
        <f t="shared" si="2"/>
        <v>11923.86</v>
      </c>
      <c r="H42" s="19">
        <f t="shared" si="3"/>
        <v>4613.5099800000025</v>
      </c>
      <c r="I42" s="20">
        <f t="shared" si="4"/>
        <v>754.42000000000007</v>
      </c>
      <c r="J42" s="20">
        <v>1365.4</v>
      </c>
    </row>
    <row r="43" spans="1:10" ht="15.6" x14ac:dyDescent="0.3">
      <c r="A43" s="15">
        <v>39</v>
      </c>
      <c r="B43" s="77">
        <v>13</v>
      </c>
      <c r="C43" s="20">
        <f t="shared" si="0"/>
        <v>962</v>
      </c>
      <c r="D43" s="23">
        <v>160.19999999999999</v>
      </c>
      <c r="E43" s="19">
        <v>5.4489999999999998</v>
      </c>
      <c r="F43" s="19">
        <f t="shared" si="1"/>
        <v>13471.663980000001</v>
      </c>
      <c r="G43" s="19">
        <f t="shared" si="2"/>
        <v>11923.86</v>
      </c>
      <c r="H43" s="19">
        <f t="shared" si="3"/>
        <v>1547.8039800000006</v>
      </c>
      <c r="I43" s="20">
        <f t="shared" si="4"/>
        <v>757.02</v>
      </c>
      <c r="J43" s="20">
        <v>962</v>
      </c>
    </row>
    <row r="44" spans="1:10" ht="15.6" x14ac:dyDescent="0.3">
      <c r="A44" s="15">
        <v>40</v>
      </c>
      <c r="B44" s="77">
        <v>13</v>
      </c>
      <c r="C44" s="20">
        <f t="shared" si="0"/>
        <v>950</v>
      </c>
      <c r="D44" s="23">
        <v>157.5</v>
      </c>
      <c r="E44" s="19">
        <v>5.4489999999999998</v>
      </c>
      <c r="F44" s="19">
        <f t="shared" si="1"/>
        <v>13360.664280000001</v>
      </c>
      <c r="G44" s="19">
        <f t="shared" si="2"/>
        <v>11923.86</v>
      </c>
      <c r="H44" s="19">
        <f t="shared" si="3"/>
        <v>1436.8042800000003</v>
      </c>
      <c r="I44" s="20">
        <f t="shared" si="4"/>
        <v>759.72</v>
      </c>
      <c r="J44" s="20">
        <v>950</v>
      </c>
    </row>
    <row r="45" spans="1:10" ht="15.6" x14ac:dyDescent="0.3">
      <c r="A45" s="15">
        <v>41</v>
      </c>
      <c r="B45" s="77">
        <v>13</v>
      </c>
      <c r="C45" s="20">
        <f t="shared" si="0"/>
        <v>954</v>
      </c>
      <c r="D45" s="23">
        <v>158.19999999999999</v>
      </c>
      <c r="E45" s="19">
        <v>5.4489999999999998</v>
      </c>
      <c r="F45" s="19">
        <f t="shared" si="1"/>
        <v>13396.153980000001</v>
      </c>
      <c r="G45" s="19">
        <f t="shared" si="2"/>
        <v>11923.86</v>
      </c>
      <c r="H45" s="19">
        <f t="shared" si="3"/>
        <v>1472.2939800000004</v>
      </c>
      <c r="I45" s="20">
        <f t="shared" si="4"/>
        <v>759.02</v>
      </c>
      <c r="J45" s="20">
        <v>954</v>
      </c>
    </row>
    <row r="46" spans="1:10" ht="15.6" x14ac:dyDescent="0.3">
      <c r="A46" s="15">
        <v>42</v>
      </c>
      <c r="B46" s="77">
        <v>13</v>
      </c>
      <c r="C46" s="20">
        <f t="shared" si="0"/>
        <v>964.6</v>
      </c>
      <c r="D46" s="23">
        <v>159</v>
      </c>
      <c r="E46" s="19">
        <v>5.4489999999999998</v>
      </c>
      <c r="F46" s="19">
        <f t="shared" si="1"/>
        <v>13482.23538</v>
      </c>
      <c r="G46" s="19">
        <f t="shared" si="2"/>
        <v>11923.86</v>
      </c>
      <c r="H46" s="19">
        <f t="shared" si="3"/>
        <v>1558.3753799999995</v>
      </c>
      <c r="I46" s="20">
        <f t="shared" si="4"/>
        <v>758.22</v>
      </c>
      <c r="J46" s="20">
        <v>964.6</v>
      </c>
    </row>
    <row r="47" spans="1:10" ht="15.6" x14ac:dyDescent="0.3">
      <c r="A47" s="15">
        <v>43</v>
      </c>
      <c r="B47" s="77">
        <v>13</v>
      </c>
      <c r="C47" s="20">
        <f t="shared" si="0"/>
        <v>954</v>
      </c>
      <c r="D47" s="23">
        <v>156.1</v>
      </c>
      <c r="E47" s="19">
        <v>5.4489999999999998</v>
      </c>
      <c r="F47" s="19">
        <f t="shared" si="1"/>
        <v>13380.29688</v>
      </c>
      <c r="G47" s="19">
        <f t="shared" si="2"/>
        <v>11923.86</v>
      </c>
      <c r="H47" s="19">
        <f t="shared" si="3"/>
        <v>1456.4368799999993</v>
      </c>
      <c r="I47" s="20">
        <f t="shared" si="4"/>
        <v>761.12</v>
      </c>
      <c r="J47" s="20">
        <v>954</v>
      </c>
    </row>
    <row r="48" spans="1:10" ht="15.6" x14ac:dyDescent="0.3">
      <c r="A48" s="15">
        <v>44</v>
      </c>
      <c r="B48" s="77">
        <v>13</v>
      </c>
      <c r="C48" s="20">
        <f t="shared" si="0"/>
        <v>950</v>
      </c>
      <c r="D48" s="23">
        <v>153.30000000000001</v>
      </c>
      <c r="E48" s="19">
        <v>5.4489999999999998</v>
      </c>
      <c r="F48" s="19">
        <f t="shared" si="1"/>
        <v>13328.950080000001</v>
      </c>
      <c r="G48" s="19">
        <f t="shared" si="2"/>
        <v>11923.86</v>
      </c>
      <c r="H48" s="19">
        <f t="shared" si="3"/>
        <v>1405.0900799999999</v>
      </c>
      <c r="I48" s="20">
        <f t="shared" si="4"/>
        <v>763.92000000000007</v>
      </c>
      <c r="J48" s="20">
        <v>950</v>
      </c>
    </row>
    <row r="49" spans="1:12" ht="15.6" x14ac:dyDescent="0.3">
      <c r="A49" s="15">
        <v>45</v>
      </c>
      <c r="B49" s="77">
        <v>13</v>
      </c>
      <c r="C49" s="20">
        <f t="shared" si="0"/>
        <v>950</v>
      </c>
      <c r="D49" s="23">
        <v>149.80000000000001</v>
      </c>
      <c r="E49" s="19">
        <v>5.4489999999999998</v>
      </c>
      <c r="F49" s="19">
        <f t="shared" si="1"/>
        <v>13302.521580000001</v>
      </c>
      <c r="G49" s="19">
        <f t="shared" si="2"/>
        <v>11923.86</v>
      </c>
      <c r="H49" s="19">
        <f t="shared" si="3"/>
        <v>1378.66158</v>
      </c>
      <c r="I49" s="20">
        <f t="shared" si="4"/>
        <v>767.42000000000007</v>
      </c>
      <c r="J49" s="20">
        <v>950</v>
      </c>
    </row>
    <row r="50" spans="1:12" ht="15.6" x14ac:dyDescent="0.3">
      <c r="A50" s="15">
        <v>46</v>
      </c>
      <c r="B50" s="77">
        <v>13</v>
      </c>
      <c r="C50" s="20">
        <f t="shared" si="0"/>
        <v>929.1</v>
      </c>
      <c r="D50" s="23">
        <v>146.19999999999999</v>
      </c>
      <c r="E50" s="19">
        <v>5.4489999999999998</v>
      </c>
      <c r="F50" s="19">
        <f t="shared" si="1"/>
        <v>13117.522079999999</v>
      </c>
      <c r="G50" s="19">
        <f t="shared" si="2"/>
        <v>11923.86</v>
      </c>
      <c r="H50" s="19">
        <f t="shared" si="3"/>
        <v>1193.6620799999982</v>
      </c>
      <c r="I50" s="20">
        <f t="shared" si="4"/>
        <v>771.02</v>
      </c>
      <c r="J50" s="20">
        <v>929.1</v>
      </c>
    </row>
    <row r="51" spans="1:12" ht="15.6" x14ac:dyDescent="0.3">
      <c r="A51" s="15">
        <v>47</v>
      </c>
      <c r="B51" s="77">
        <v>13</v>
      </c>
      <c r="C51" s="20">
        <f t="shared" si="0"/>
        <v>929.1</v>
      </c>
      <c r="D51" s="23">
        <v>142</v>
      </c>
      <c r="E51" s="19">
        <v>5.4489999999999998</v>
      </c>
      <c r="F51" s="19">
        <f t="shared" si="1"/>
        <v>13085.807879999998</v>
      </c>
      <c r="G51" s="19">
        <f t="shared" si="2"/>
        <v>11923.86</v>
      </c>
      <c r="H51" s="19">
        <f t="shared" si="3"/>
        <v>1161.9478799999979</v>
      </c>
      <c r="I51" s="20">
        <f t="shared" si="4"/>
        <v>775.22</v>
      </c>
      <c r="J51" s="20">
        <v>929.1</v>
      </c>
    </row>
    <row r="52" spans="1:12" ht="15.6" x14ac:dyDescent="0.3">
      <c r="A52" s="15">
        <v>48</v>
      </c>
      <c r="B52" s="77">
        <v>13</v>
      </c>
      <c r="C52" s="20">
        <f t="shared" si="0"/>
        <v>917</v>
      </c>
      <c r="D52" s="23">
        <v>137.69999999999999</v>
      </c>
      <c r="E52" s="19">
        <v>5.4489999999999998</v>
      </c>
      <c r="F52" s="19">
        <f t="shared" si="1"/>
        <v>12961.97148</v>
      </c>
      <c r="G52" s="19">
        <f t="shared" si="2"/>
        <v>11923.86</v>
      </c>
      <c r="H52" s="19">
        <f t="shared" si="3"/>
        <v>1038.1114799999996</v>
      </c>
      <c r="I52" s="20">
        <f t="shared" si="4"/>
        <v>779.52</v>
      </c>
      <c r="J52" s="20">
        <v>917</v>
      </c>
    </row>
    <row r="53" spans="1:12" ht="16.2" thickBot="1" x14ac:dyDescent="0.35">
      <c r="A53" s="25" t="s">
        <v>10</v>
      </c>
      <c r="B53" s="26"/>
      <c r="C53" s="26"/>
      <c r="D53" s="26"/>
      <c r="E53" s="27">
        <f>SUM(E5:E52)</f>
        <v>185.2660000000001</v>
      </c>
      <c r="F53" s="28">
        <f>SUM(F5:F52)</f>
        <v>656455.20161999983</v>
      </c>
      <c r="G53" s="29">
        <f>SUM(G5:G52)</f>
        <v>572345.27999999956</v>
      </c>
      <c r="H53" s="30">
        <f>F53-G53</f>
        <v>84109.92162000027</v>
      </c>
      <c r="I53" s="31"/>
      <c r="J53" s="20"/>
      <c r="L53">
        <f>F53/G53*100</f>
        <v>114.69566091643148</v>
      </c>
    </row>
    <row r="54" spans="1:12" ht="16.2" thickTop="1" x14ac:dyDescent="0.3">
      <c r="A54" s="33"/>
      <c r="B54" s="34"/>
      <c r="C54" s="34"/>
      <c r="D54" s="34"/>
      <c r="E54" s="35"/>
      <c r="F54" s="36"/>
      <c r="G54" s="37"/>
      <c r="H54" s="38"/>
      <c r="I54" s="39"/>
      <c r="J54" s="40"/>
    </row>
    <row r="55" spans="1:12" ht="15.6" x14ac:dyDescent="0.3">
      <c r="A55" s="89" t="s">
        <v>21</v>
      </c>
      <c r="B55" s="90"/>
      <c r="C55" s="90"/>
      <c r="D55" s="90"/>
      <c r="E55" s="90"/>
      <c r="F55" s="90"/>
      <c r="G55" s="90"/>
      <c r="H55" s="90"/>
    </row>
    <row r="56" spans="1:12" ht="15.6" x14ac:dyDescent="0.3">
      <c r="A56" s="1"/>
      <c r="B56" s="87" t="s">
        <v>174</v>
      </c>
      <c r="C56" s="87"/>
      <c r="D56" s="87"/>
      <c r="E56" s="87"/>
      <c r="F56" s="87"/>
      <c r="G56" s="87"/>
      <c r="H56" s="87"/>
    </row>
    <row r="57" spans="1:12" ht="15.6" x14ac:dyDescent="0.3">
      <c r="A57" s="1"/>
      <c r="B57" s="91" t="s">
        <v>128</v>
      </c>
      <c r="C57" s="91"/>
      <c r="D57" s="1" t="s">
        <v>160</v>
      </c>
      <c r="E57" s="2"/>
      <c r="F57" s="2"/>
      <c r="G57" s="2"/>
      <c r="H57" s="1"/>
    </row>
    <row r="58" spans="1:12" ht="15.6" x14ac:dyDescent="0.3">
      <c r="A58" s="1"/>
      <c r="B58" s="45"/>
      <c r="C58" s="1"/>
      <c r="D58" s="1" t="s">
        <v>161</v>
      </c>
      <c r="E58" s="2"/>
      <c r="F58" s="2"/>
      <c r="G58" s="2"/>
      <c r="H58" s="1"/>
    </row>
    <row r="59" spans="1:12" ht="15.6" x14ac:dyDescent="0.3">
      <c r="B59" s="76" t="s">
        <v>166</v>
      </c>
      <c r="C59" s="76"/>
      <c r="D59" s="76"/>
      <c r="E59" s="2"/>
      <c r="F59" s="2"/>
      <c r="G59" s="2"/>
      <c r="H59" s="1"/>
      <c r="J59" s="46"/>
      <c r="K59" s="46"/>
    </row>
    <row r="60" spans="1:12" ht="15.6" x14ac:dyDescent="0.3">
      <c r="B60" s="89"/>
      <c r="C60" s="89"/>
      <c r="D60" s="89"/>
      <c r="E60" s="89"/>
      <c r="F60" s="89"/>
      <c r="G60" s="89"/>
      <c r="H60" s="89"/>
      <c r="I60" s="89"/>
    </row>
  </sheetData>
  <mergeCells count="4">
    <mergeCell ref="A3:B3"/>
    <mergeCell ref="A55:H55"/>
    <mergeCell ref="B57:C57"/>
    <mergeCell ref="B60:I60"/>
  </mergeCells>
  <conditionalFormatting sqref="F5:F52">
    <cfRule type="expression" priority="2" stopIfTrue="1">
      <formula>-1</formula>
    </cfRule>
  </conditionalFormatting>
  <conditionalFormatting sqref="A53:I54">
    <cfRule type="colorScale" priority="3">
      <colorScale>
        <cfvo type="min"/>
        <cfvo type="percent" val="100"/>
        <color rgb="FFFF7128"/>
        <color rgb="FFFFEF9C"/>
      </colorScale>
    </cfRule>
  </conditionalFormatting>
  <conditionalFormatting sqref="E5:E52">
    <cfRule type="expression" priority="1" stopIfTrue="1">
      <formula>-1</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3"/>
  <sheetViews>
    <sheetView topLeftCell="A28" workbookViewId="0">
      <selection activeCell="B62" sqref="B62"/>
    </sheetView>
  </sheetViews>
  <sheetFormatPr defaultRowHeight="14.4" x14ac:dyDescent="0.3"/>
  <cols>
    <col min="2" max="2" width="11.88671875" customWidth="1"/>
    <col min="3" max="3" width="12.6640625" customWidth="1"/>
    <col min="4" max="4" width="13.44140625" customWidth="1"/>
    <col min="5" max="5" width="13.33203125" customWidth="1"/>
    <col min="6" max="6" width="15" style="50" customWidth="1"/>
    <col min="7" max="7" width="13.44140625" style="50" customWidth="1"/>
    <col min="8" max="8" width="15" style="50" customWidth="1"/>
    <col min="9" max="9" width="13.5546875" customWidth="1"/>
    <col min="10" max="10" width="12.88671875" customWidth="1"/>
    <col min="258" max="258" width="11.88671875" customWidth="1"/>
    <col min="259" max="259" width="12.6640625" customWidth="1"/>
    <col min="260" max="260" width="13.44140625" customWidth="1"/>
    <col min="261" max="261" width="13.33203125" customWidth="1"/>
    <col min="262" max="262" width="15" customWidth="1"/>
    <col min="263" max="263" width="13.44140625" customWidth="1"/>
    <col min="264" max="264" width="15" customWidth="1"/>
    <col min="265" max="265" width="13.5546875" customWidth="1"/>
    <col min="266" max="266" width="12.88671875" customWidth="1"/>
    <col min="514" max="514" width="11.88671875" customWidth="1"/>
    <col min="515" max="515" width="12.6640625" customWidth="1"/>
    <col min="516" max="516" width="13.44140625" customWidth="1"/>
    <col min="517" max="517" width="13.33203125" customWidth="1"/>
    <col min="518" max="518" width="15" customWidth="1"/>
    <col min="519" max="519" width="13.44140625" customWidth="1"/>
    <col min="520" max="520" width="15" customWidth="1"/>
    <col min="521" max="521" width="13.5546875" customWidth="1"/>
    <col min="522" max="522" width="12.88671875" customWidth="1"/>
    <col min="770" max="770" width="11.88671875" customWidth="1"/>
    <col min="771" max="771" width="12.6640625" customWidth="1"/>
    <col min="772" max="772" width="13.44140625" customWidth="1"/>
    <col min="773" max="773" width="13.33203125" customWidth="1"/>
    <col min="774" max="774" width="15" customWidth="1"/>
    <col min="775" max="775" width="13.44140625" customWidth="1"/>
    <col min="776" max="776" width="15" customWidth="1"/>
    <col min="777" max="777" width="13.5546875" customWidth="1"/>
    <col min="778" max="778" width="12.88671875" customWidth="1"/>
    <col min="1026" max="1026" width="11.88671875" customWidth="1"/>
    <col min="1027" max="1027" width="12.6640625" customWidth="1"/>
    <col min="1028" max="1028" width="13.44140625" customWidth="1"/>
    <col min="1029" max="1029" width="13.33203125" customWidth="1"/>
    <col min="1030" max="1030" width="15" customWidth="1"/>
    <col min="1031" max="1031" width="13.44140625" customWidth="1"/>
    <col min="1032" max="1032" width="15" customWidth="1"/>
    <col min="1033" max="1033" width="13.5546875" customWidth="1"/>
    <col min="1034" max="1034" width="12.88671875" customWidth="1"/>
    <col min="1282" max="1282" width="11.88671875" customWidth="1"/>
    <col min="1283" max="1283" width="12.6640625" customWidth="1"/>
    <col min="1284" max="1284" width="13.44140625" customWidth="1"/>
    <col min="1285" max="1285" width="13.33203125" customWidth="1"/>
    <col min="1286" max="1286" width="15" customWidth="1"/>
    <col min="1287" max="1287" width="13.44140625" customWidth="1"/>
    <col min="1288" max="1288" width="15" customWidth="1"/>
    <col min="1289" max="1289" width="13.5546875" customWidth="1"/>
    <col min="1290" max="1290" width="12.88671875" customWidth="1"/>
    <col min="1538" max="1538" width="11.88671875" customWidth="1"/>
    <col min="1539" max="1539" width="12.6640625" customWidth="1"/>
    <col min="1540" max="1540" width="13.44140625" customWidth="1"/>
    <col min="1541" max="1541" width="13.33203125" customWidth="1"/>
    <col min="1542" max="1542" width="15" customWidth="1"/>
    <col min="1543" max="1543" width="13.44140625" customWidth="1"/>
    <col min="1544" max="1544" width="15" customWidth="1"/>
    <col min="1545" max="1545" width="13.5546875" customWidth="1"/>
    <col min="1546" max="1546" width="12.88671875" customWidth="1"/>
    <col min="1794" max="1794" width="11.88671875" customWidth="1"/>
    <col min="1795" max="1795" width="12.6640625" customWidth="1"/>
    <col min="1796" max="1796" width="13.44140625" customWidth="1"/>
    <col min="1797" max="1797" width="13.33203125" customWidth="1"/>
    <col min="1798" max="1798" width="15" customWidth="1"/>
    <col min="1799" max="1799" width="13.44140625" customWidth="1"/>
    <col min="1800" max="1800" width="15" customWidth="1"/>
    <col min="1801" max="1801" width="13.5546875" customWidth="1"/>
    <col min="1802" max="1802" width="12.88671875" customWidth="1"/>
    <col min="2050" max="2050" width="11.88671875" customWidth="1"/>
    <col min="2051" max="2051" width="12.6640625" customWidth="1"/>
    <col min="2052" max="2052" width="13.44140625" customWidth="1"/>
    <col min="2053" max="2053" width="13.33203125" customWidth="1"/>
    <col min="2054" max="2054" width="15" customWidth="1"/>
    <col min="2055" max="2055" width="13.44140625" customWidth="1"/>
    <col min="2056" max="2056" width="15" customWidth="1"/>
    <col min="2057" max="2057" width="13.5546875" customWidth="1"/>
    <col min="2058" max="2058" width="12.88671875" customWidth="1"/>
    <col min="2306" max="2306" width="11.88671875" customWidth="1"/>
    <col min="2307" max="2307" width="12.6640625" customWidth="1"/>
    <col min="2308" max="2308" width="13.44140625" customWidth="1"/>
    <col min="2309" max="2309" width="13.33203125" customWidth="1"/>
    <col min="2310" max="2310" width="15" customWidth="1"/>
    <col min="2311" max="2311" width="13.44140625" customWidth="1"/>
    <col min="2312" max="2312" width="15" customWidth="1"/>
    <col min="2313" max="2313" width="13.5546875" customWidth="1"/>
    <col min="2314" max="2314" width="12.88671875" customWidth="1"/>
    <col min="2562" max="2562" width="11.88671875" customWidth="1"/>
    <col min="2563" max="2563" width="12.6640625" customWidth="1"/>
    <col min="2564" max="2564" width="13.44140625" customWidth="1"/>
    <col min="2565" max="2565" width="13.33203125" customWidth="1"/>
    <col min="2566" max="2566" width="15" customWidth="1"/>
    <col min="2567" max="2567" width="13.44140625" customWidth="1"/>
    <col min="2568" max="2568" width="15" customWidth="1"/>
    <col min="2569" max="2569" width="13.5546875" customWidth="1"/>
    <col min="2570" max="2570" width="12.88671875" customWidth="1"/>
    <col min="2818" max="2818" width="11.88671875" customWidth="1"/>
    <col min="2819" max="2819" width="12.6640625" customWidth="1"/>
    <col min="2820" max="2820" width="13.44140625" customWidth="1"/>
    <col min="2821" max="2821" width="13.33203125" customWidth="1"/>
    <col min="2822" max="2822" width="15" customWidth="1"/>
    <col min="2823" max="2823" width="13.44140625" customWidth="1"/>
    <col min="2824" max="2824" width="15" customWidth="1"/>
    <col min="2825" max="2825" width="13.5546875" customWidth="1"/>
    <col min="2826" max="2826" width="12.88671875" customWidth="1"/>
    <col min="3074" max="3074" width="11.88671875" customWidth="1"/>
    <col min="3075" max="3075" width="12.6640625" customWidth="1"/>
    <col min="3076" max="3076" width="13.44140625" customWidth="1"/>
    <col min="3077" max="3077" width="13.33203125" customWidth="1"/>
    <col min="3078" max="3078" width="15" customWidth="1"/>
    <col min="3079" max="3079" width="13.44140625" customWidth="1"/>
    <col min="3080" max="3080" width="15" customWidth="1"/>
    <col min="3081" max="3081" width="13.5546875" customWidth="1"/>
    <col min="3082" max="3082" width="12.88671875" customWidth="1"/>
    <col min="3330" max="3330" width="11.88671875" customWidth="1"/>
    <col min="3331" max="3331" width="12.6640625" customWidth="1"/>
    <col min="3332" max="3332" width="13.44140625" customWidth="1"/>
    <col min="3333" max="3333" width="13.33203125" customWidth="1"/>
    <col min="3334" max="3334" width="15" customWidth="1"/>
    <col min="3335" max="3335" width="13.44140625" customWidth="1"/>
    <col min="3336" max="3336" width="15" customWidth="1"/>
    <col min="3337" max="3337" width="13.5546875" customWidth="1"/>
    <col min="3338" max="3338" width="12.88671875" customWidth="1"/>
    <col min="3586" max="3586" width="11.88671875" customWidth="1"/>
    <col min="3587" max="3587" width="12.6640625" customWidth="1"/>
    <col min="3588" max="3588" width="13.44140625" customWidth="1"/>
    <col min="3589" max="3589" width="13.33203125" customWidth="1"/>
    <col min="3590" max="3590" width="15" customWidth="1"/>
    <col min="3591" max="3591" width="13.44140625" customWidth="1"/>
    <col min="3592" max="3592" width="15" customWidth="1"/>
    <col min="3593" max="3593" width="13.5546875" customWidth="1"/>
    <col min="3594" max="3594" width="12.88671875" customWidth="1"/>
    <col min="3842" max="3842" width="11.88671875" customWidth="1"/>
    <col min="3843" max="3843" width="12.6640625" customWidth="1"/>
    <col min="3844" max="3844" width="13.44140625" customWidth="1"/>
    <col min="3845" max="3845" width="13.33203125" customWidth="1"/>
    <col min="3846" max="3846" width="15" customWidth="1"/>
    <col min="3847" max="3847" width="13.44140625" customWidth="1"/>
    <col min="3848" max="3848" width="15" customWidth="1"/>
    <col min="3849" max="3849" width="13.5546875" customWidth="1"/>
    <col min="3850" max="3850" width="12.88671875" customWidth="1"/>
    <col min="4098" max="4098" width="11.88671875" customWidth="1"/>
    <col min="4099" max="4099" width="12.6640625" customWidth="1"/>
    <col min="4100" max="4100" width="13.44140625" customWidth="1"/>
    <col min="4101" max="4101" width="13.33203125" customWidth="1"/>
    <col min="4102" max="4102" width="15" customWidth="1"/>
    <col min="4103" max="4103" width="13.44140625" customWidth="1"/>
    <col min="4104" max="4104" width="15" customWidth="1"/>
    <col min="4105" max="4105" width="13.5546875" customWidth="1"/>
    <col min="4106" max="4106" width="12.88671875" customWidth="1"/>
    <col min="4354" max="4354" width="11.88671875" customWidth="1"/>
    <col min="4355" max="4355" width="12.6640625" customWidth="1"/>
    <col min="4356" max="4356" width="13.44140625" customWidth="1"/>
    <col min="4357" max="4357" width="13.33203125" customWidth="1"/>
    <col min="4358" max="4358" width="15" customWidth="1"/>
    <col min="4359" max="4359" width="13.44140625" customWidth="1"/>
    <col min="4360" max="4360" width="15" customWidth="1"/>
    <col min="4361" max="4361" width="13.5546875" customWidth="1"/>
    <col min="4362" max="4362" width="12.88671875" customWidth="1"/>
    <col min="4610" max="4610" width="11.88671875" customWidth="1"/>
    <col min="4611" max="4611" width="12.6640625" customWidth="1"/>
    <col min="4612" max="4612" width="13.44140625" customWidth="1"/>
    <col min="4613" max="4613" width="13.33203125" customWidth="1"/>
    <col min="4614" max="4614" width="15" customWidth="1"/>
    <col min="4615" max="4615" width="13.44140625" customWidth="1"/>
    <col min="4616" max="4616" width="15" customWidth="1"/>
    <col min="4617" max="4617" width="13.5546875" customWidth="1"/>
    <col min="4618" max="4618" width="12.88671875" customWidth="1"/>
    <col min="4866" max="4866" width="11.88671875" customWidth="1"/>
    <col min="4867" max="4867" width="12.6640625" customWidth="1"/>
    <col min="4868" max="4868" width="13.44140625" customWidth="1"/>
    <col min="4869" max="4869" width="13.33203125" customWidth="1"/>
    <col min="4870" max="4870" width="15" customWidth="1"/>
    <col min="4871" max="4871" width="13.44140625" customWidth="1"/>
    <col min="4872" max="4872" width="15" customWidth="1"/>
    <col min="4873" max="4873" width="13.5546875" customWidth="1"/>
    <col min="4874" max="4874" width="12.88671875" customWidth="1"/>
    <col min="5122" max="5122" width="11.88671875" customWidth="1"/>
    <col min="5123" max="5123" width="12.6640625" customWidth="1"/>
    <col min="5124" max="5124" width="13.44140625" customWidth="1"/>
    <col min="5125" max="5125" width="13.33203125" customWidth="1"/>
    <col min="5126" max="5126" width="15" customWidth="1"/>
    <col min="5127" max="5127" width="13.44140625" customWidth="1"/>
    <col min="5128" max="5128" width="15" customWidth="1"/>
    <col min="5129" max="5129" width="13.5546875" customWidth="1"/>
    <col min="5130" max="5130" width="12.88671875" customWidth="1"/>
    <col min="5378" max="5378" width="11.88671875" customWidth="1"/>
    <col min="5379" max="5379" width="12.6640625" customWidth="1"/>
    <col min="5380" max="5380" width="13.44140625" customWidth="1"/>
    <col min="5381" max="5381" width="13.33203125" customWidth="1"/>
    <col min="5382" max="5382" width="15" customWidth="1"/>
    <col min="5383" max="5383" width="13.44140625" customWidth="1"/>
    <col min="5384" max="5384" width="15" customWidth="1"/>
    <col min="5385" max="5385" width="13.5546875" customWidth="1"/>
    <col min="5386" max="5386" width="12.88671875" customWidth="1"/>
    <col min="5634" max="5634" width="11.88671875" customWidth="1"/>
    <col min="5635" max="5635" width="12.6640625" customWidth="1"/>
    <col min="5636" max="5636" width="13.44140625" customWidth="1"/>
    <col min="5637" max="5637" width="13.33203125" customWidth="1"/>
    <col min="5638" max="5638" width="15" customWidth="1"/>
    <col min="5639" max="5639" width="13.44140625" customWidth="1"/>
    <col min="5640" max="5640" width="15" customWidth="1"/>
    <col min="5641" max="5641" width="13.5546875" customWidth="1"/>
    <col min="5642" max="5642" width="12.88671875" customWidth="1"/>
    <col min="5890" max="5890" width="11.88671875" customWidth="1"/>
    <col min="5891" max="5891" width="12.6640625" customWidth="1"/>
    <col min="5892" max="5892" width="13.44140625" customWidth="1"/>
    <col min="5893" max="5893" width="13.33203125" customWidth="1"/>
    <col min="5894" max="5894" width="15" customWidth="1"/>
    <col min="5895" max="5895" width="13.44140625" customWidth="1"/>
    <col min="5896" max="5896" width="15" customWidth="1"/>
    <col min="5897" max="5897" width="13.5546875" customWidth="1"/>
    <col min="5898" max="5898" width="12.88671875" customWidth="1"/>
    <col min="6146" max="6146" width="11.88671875" customWidth="1"/>
    <col min="6147" max="6147" width="12.6640625" customWidth="1"/>
    <col min="6148" max="6148" width="13.44140625" customWidth="1"/>
    <col min="6149" max="6149" width="13.33203125" customWidth="1"/>
    <col min="6150" max="6150" width="15" customWidth="1"/>
    <col min="6151" max="6151" width="13.44140625" customWidth="1"/>
    <col min="6152" max="6152" width="15" customWidth="1"/>
    <col min="6153" max="6153" width="13.5546875" customWidth="1"/>
    <col min="6154" max="6154" width="12.88671875" customWidth="1"/>
    <col min="6402" max="6402" width="11.88671875" customWidth="1"/>
    <col min="6403" max="6403" width="12.6640625" customWidth="1"/>
    <col min="6404" max="6404" width="13.44140625" customWidth="1"/>
    <col min="6405" max="6405" width="13.33203125" customWidth="1"/>
    <col min="6406" max="6406" width="15" customWidth="1"/>
    <col min="6407" max="6407" width="13.44140625" customWidth="1"/>
    <col min="6408" max="6408" width="15" customWidth="1"/>
    <col min="6409" max="6409" width="13.5546875" customWidth="1"/>
    <col min="6410" max="6410" width="12.88671875" customWidth="1"/>
    <col min="6658" max="6658" width="11.88671875" customWidth="1"/>
    <col min="6659" max="6659" width="12.6640625" customWidth="1"/>
    <col min="6660" max="6660" width="13.44140625" customWidth="1"/>
    <col min="6661" max="6661" width="13.33203125" customWidth="1"/>
    <col min="6662" max="6662" width="15" customWidth="1"/>
    <col min="6663" max="6663" width="13.44140625" customWidth="1"/>
    <col min="6664" max="6664" width="15" customWidth="1"/>
    <col min="6665" max="6665" width="13.5546875" customWidth="1"/>
    <col min="6666" max="6666" width="12.88671875" customWidth="1"/>
    <col min="6914" max="6914" width="11.88671875" customWidth="1"/>
    <col min="6915" max="6915" width="12.6640625" customWidth="1"/>
    <col min="6916" max="6916" width="13.44140625" customWidth="1"/>
    <col min="6917" max="6917" width="13.33203125" customWidth="1"/>
    <col min="6918" max="6918" width="15" customWidth="1"/>
    <col min="6919" max="6919" width="13.44140625" customWidth="1"/>
    <col min="6920" max="6920" width="15" customWidth="1"/>
    <col min="6921" max="6921" width="13.5546875" customWidth="1"/>
    <col min="6922" max="6922" width="12.88671875" customWidth="1"/>
    <col min="7170" max="7170" width="11.88671875" customWidth="1"/>
    <col min="7171" max="7171" width="12.6640625" customWidth="1"/>
    <col min="7172" max="7172" width="13.44140625" customWidth="1"/>
    <col min="7173" max="7173" width="13.33203125" customWidth="1"/>
    <col min="7174" max="7174" width="15" customWidth="1"/>
    <col min="7175" max="7175" width="13.44140625" customWidth="1"/>
    <col min="7176" max="7176" width="15" customWidth="1"/>
    <col min="7177" max="7177" width="13.5546875" customWidth="1"/>
    <col min="7178" max="7178" width="12.88671875" customWidth="1"/>
    <col min="7426" max="7426" width="11.88671875" customWidth="1"/>
    <col min="7427" max="7427" width="12.6640625" customWidth="1"/>
    <col min="7428" max="7428" width="13.44140625" customWidth="1"/>
    <col min="7429" max="7429" width="13.33203125" customWidth="1"/>
    <col min="7430" max="7430" width="15" customWidth="1"/>
    <col min="7431" max="7431" width="13.44140625" customWidth="1"/>
    <col min="7432" max="7432" width="15" customWidth="1"/>
    <col min="7433" max="7433" width="13.5546875" customWidth="1"/>
    <col min="7434" max="7434" width="12.88671875" customWidth="1"/>
    <col min="7682" max="7682" width="11.88671875" customWidth="1"/>
    <col min="7683" max="7683" width="12.6640625" customWidth="1"/>
    <col min="7684" max="7684" width="13.44140625" customWidth="1"/>
    <col min="7685" max="7685" width="13.33203125" customWidth="1"/>
    <col min="7686" max="7686" width="15" customWidth="1"/>
    <col min="7687" max="7687" width="13.44140625" customWidth="1"/>
    <col min="7688" max="7688" width="15" customWidth="1"/>
    <col min="7689" max="7689" width="13.5546875" customWidth="1"/>
    <col min="7690" max="7690" width="12.88671875" customWidth="1"/>
    <col min="7938" max="7938" width="11.88671875" customWidth="1"/>
    <col min="7939" max="7939" width="12.6640625" customWidth="1"/>
    <col min="7940" max="7940" width="13.44140625" customWidth="1"/>
    <col min="7941" max="7941" width="13.33203125" customWidth="1"/>
    <col min="7942" max="7942" width="15" customWidth="1"/>
    <col min="7943" max="7943" width="13.44140625" customWidth="1"/>
    <col min="7944" max="7944" width="15" customWidth="1"/>
    <col min="7945" max="7945" width="13.5546875" customWidth="1"/>
    <col min="7946" max="7946" width="12.88671875" customWidth="1"/>
    <col min="8194" max="8194" width="11.88671875" customWidth="1"/>
    <col min="8195" max="8195" width="12.6640625" customWidth="1"/>
    <col min="8196" max="8196" width="13.44140625" customWidth="1"/>
    <col min="8197" max="8197" width="13.33203125" customWidth="1"/>
    <col min="8198" max="8198" width="15" customWidth="1"/>
    <col min="8199" max="8199" width="13.44140625" customWidth="1"/>
    <col min="8200" max="8200" width="15" customWidth="1"/>
    <col min="8201" max="8201" width="13.5546875" customWidth="1"/>
    <col min="8202" max="8202" width="12.88671875" customWidth="1"/>
    <col min="8450" max="8450" width="11.88671875" customWidth="1"/>
    <col min="8451" max="8451" width="12.6640625" customWidth="1"/>
    <col min="8452" max="8452" width="13.44140625" customWidth="1"/>
    <col min="8453" max="8453" width="13.33203125" customWidth="1"/>
    <col min="8454" max="8454" width="15" customWidth="1"/>
    <col min="8455" max="8455" width="13.44140625" customWidth="1"/>
    <col min="8456" max="8456" width="15" customWidth="1"/>
    <col min="8457" max="8457" width="13.5546875" customWidth="1"/>
    <col min="8458" max="8458" width="12.88671875" customWidth="1"/>
    <col min="8706" max="8706" width="11.88671875" customWidth="1"/>
    <col min="8707" max="8707" width="12.6640625" customWidth="1"/>
    <col min="8708" max="8708" width="13.44140625" customWidth="1"/>
    <col min="8709" max="8709" width="13.33203125" customWidth="1"/>
    <col min="8710" max="8710" width="15" customWidth="1"/>
    <col min="8711" max="8711" width="13.44140625" customWidth="1"/>
    <col min="8712" max="8712" width="15" customWidth="1"/>
    <col min="8713" max="8713" width="13.5546875" customWidth="1"/>
    <col min="8714" max="8714" width="12.88671875" customWidth="1"/>
    <col min="8962" max="8962" width="11.88671875" customWidth="1"/>
    <col min="8963" max="8963" width="12.6640625" customWidth="1"/>
    <col min="8964" max="8964" width="13.44140625" customWidth="1"/>
    <col min="8965" max="8965" width="13.33203125" customWidth="1"/>
    <col min="8966" max="8966" width="15" customWidth="1"/>
    <col min="8967" max="8967" width="13.44140625" customWidth="1"/>
    <col min="8968" max="8968" width="15" customWidth="1"/>
    <col min="8969" max="8969" width="13.5546875" customWidth="1"/>
    <col min="8970" max="8970" width="12.88671875" customWidth="1"/>
    <col min="9218" max="9218" width="11.88671875" customWidth="1"/>
    <col min="9219" max="9219" width="12.6640625" customWidth="1"/>
    <col min="9220" max="9220" width="13.44140625" customWidth="1"/>
    <col min="9221" max="9221" width="13.33203125" customWidth="1"/>
    <col min="9222" max="9222" width="15" customWidth="1"/>
    <col min="9223" max="9223" width="13.44140625" customWidth="1"/>
    <col min="9224" max="9224" width="15" customWidth="1"/>
    <col min="9225" max="9225" width="13.5546875" customWidth="1"/>
    <col min="9226" max="9226" width="12.88671875" customWidth="1"/>
    <col min="9474" max="9474" width="11.88671875" customWidth="1"/>
    <col min="9475" max="9475" width="12.6640625" customWidth="1"/>
    <col min="9476" max="9476" width="13.44140625" customWidth="1"/>
    <col min="9477" max="9477" width="13.33203125" customWidth="1"/>
    <col min="9478" max="9478" width="15" customWidth="1"/>
    <col min="9479" max="9479" width="13.44140625" customWidth="1"/>
    <col min="9480" max="9480" width="15" customWidth="1"/>
    <col min="9481" max="9481" width="13.5546875" customWidth="1"/>
    <col min="9482" max="9482" width="12.88671875" customWidth="1"/>
    <col min="9730" max="9730" width="11.88671875" customWidth="1"/>
    <col min="9731" max="9731" width="12.6640625" customWidth="1"/>
    <col min="9732" max="9732" width="13.44140625" customWidth="1"/>
    <col min="9733" max="9733" width="13.33203125" customWidth="1"/>
    <col min="9734" max="9734" width="15" customWidth="1"/>
    <col min="9735" max="9735" width="13.44140625" customWidth="1"/>
    <col min="9736" max="9736" width="15" customWidth="1"/>
    <col min="9737" max="9737" width="13.5546875" customWidth="1"/>
    <col min="9738" max="9738" width="12.88671875" customWidth="1"/>
    <col min="9986" max="9986" width="11.88671875" customWidth="1"/>
    <col min="9987" max="9987" width="12.6640625" customWidth="1"/>
    <col min="9988" max="9988" width="13.44140625" customWidth="1"/>
    <col min="9989" max="9989" width="13.33203125" customWidth="1"/>
    <col min="9990" max="9990" width="15" customWidth="1"/>
    <col min="9991" max="9991" width="13.44140625" customWidth="1"/>
    <col min="9992" max="9992" width="15" customWidth="1"/>
    <col min="9993" max="9993" width="13.5546875" customWidth="1"/>
    <col min="9994" max="9994" width="12.88671875" customWidth="1"/>
    <col min="10242" max="10242" width="11.88671875" customWidth="1"/>
    <col min="10243" max="10243" width="12.6640625" customWidth="1"/>
    <col min="10244" max="10244" width="13.44140625" customWidth="1"/>
    <col min="10245" max="10245" width="13.33203125" customWidth="1"/>
    <col min="10246" max="10246" width="15" customWidth="1"/>
    <col min="10247" max="10247" width="13.44140625" customWidth="1"/>
    <col min="10248" max="10248" width="15" customWidth="1"/>
    <col min="10249" max="10249" width="13.5546875" customWidth="1"/>
    <col min="10250" max="10250" width="12.88671875" customWidth="1"/>
    <col min="10498" max="10498" width="11.88671875" customWidth="1"/>
    <col min="10499" max="10499" width="12.6640625" customWidth="1"/>
    <col min="10500" max="10500" width="13.44140625" customWidth="1"/>
    <col min="10501" max="10501" width="13.33203125" customWidth="1"/>
    <col min="10502" max="10502" width="15" customWidth="1"/>
    <col min="10503" max="10503" width="13.44140625" customWidth="1"/>
    <col min="10504" max="10504" width="15" customWidth="1"/>
    <col min="10505" max="10505" width="13.5546875" customWidth="1"/>
    <col min="10506" max="10506" width="12.88671875" customWidth="1"/>
    <col min="10754" max="10754" width="11.88671875" customWidth="1"/>
    <col min="10755" max="10755" width="12.6640625" customWidth="1"/>
    <col min="10756" max="10756" width="13.44140625" customWidth="1"/>
    <col min="10757" max="10757" width="13.33203125" customWidth="1"/>
    <col min="10758" max="10758" width="15" customWidth="1"/>
    <col min="10759" max="10759" width="13.44140625" customWidth="1"/>
    <col min="10760" max="10760" width="15" customWidth="1"/>
    <col min="10761" max="10761" width="13.5546875" customWidth="1"/>
    <col min="10762" max="10762" width="12.88671875" customWidth="1"/>
    <col min="11010" max="11010" width="11.88671875" customWidth="1"/>
    <col min="11011" max="11011" width="12.6640625" customWidth="1"/>
    <col min="11012" max="11012" width="13.44140625" customWidth="1"/>
    <col min="11013" max="11013" width="13.33203125" customWidth="1"/>
    <col min="11014" max="11014" width="15" customWidth="1"/>
    <col min="11015" max="11015" width="13.44140625" customWidth="1"/>
    <col min="11016" max="11016" width="15" customWidth="1"/>
    <col min="11017" max="11017" width="13.5546875" customWidth="1"/>
    <col min="11018" max="11018" width="12.88671875" customWidth="1"/>
    <col min="11266" max="11266" width="11.88671875" customWidth="1"/>
    <col min="11267" max="11267" width="12.6640625" customWidth="1"/>
    <col min="11268" max="11268" width="13.44140625" customWidth="1"/>
    <col min="11269" max="11269" width="13.33203125" customWidth="1"/>
    <col min="11270" max="11270" width="15" customWidth="1"/>
    <col min="11271" max="11271" width="13.44140625" customWidth="1"/>
    <col min="11272" max="11272" width="15" customWidth="1"/>
    <col min="11273" max="11273" width="13.5546875" customWidth="1"/>
    <col min="11274" max="11274" width="12.88671875" customWidth="1"/>
    <col min="11522" max="11522" width="11.88671875" customWidth="1"/>
    <col min="11523" max="11523" width="12.6640625" customWidth="1"/>
    <col min="11524" max="11524" width="13.44140625" customWidth="1"/>
    <col min="11525" max="11525" width="13.33203125" customWidth="1"/>
    <col min="11526" max="11526" width="15" customWidth="1"/>
    <col min="11527" max="11527" width="13.44140625" customWidth="1"/>
    <col min="11528" max="11528" width="15" customWidth="1"/>
    <col min="11529" max="11529" width="13.5546875" customWidth="1"/>
    <col min="11530" max="11530" width="12.88671875" customWidth="1"/>
    <col min="11778" max="11778" width="11.88671875" customWidth="1"/>
    <col min="11779" max="11779" width="12.6640625" customWidth="1"/>
    <col min="11780" max="11780" width="13.44140625" customWidth="1"/>
    <col min="11781" max="11781" width="13.33203125" customWidth="1"/>
    <col min="11782" max="11782" width="15" customWidth="1"/>
    <col min="11783" max="11783" width="13.44140625" customWidth="1"/>
    <col min="11784" max="11784" width="15" customWidth="1"/>
    <col min="11785" max="11785" width="13.5546875" customWidth="1"/>
    <col min="11786" max="11786" width="12.88671875" customWidth="1"/>
    <col min="12034" max="12034" width="11.88671875" customWidth="1"/>
    <col min="12035" max="12035" width="12.6640625" customWidth="1"/>
    <col min="12036" max="12036" width="13.44140625" customWidth="1"/>
    <col min="12037" max="12037" width="13.33203125" customWidth="1"/>
    <col min="12038" max="12038" width="15" customWidth="1"/>
    <col min="12039" max="12039" width="13.44140625" customWidth="1"/>
    <col min="12040" max="12040" width="15" customWidth="1"/>
    <col min="12041" max="12041" width="13.5546875" customWidth="1"/>
    <col min="12042" max="12042" width="12.88671875" customWidth="1"/>
    <col min="12290" max="12290" width="11.88671875" customWidth="1"/>
    <col min="12291" max="12291" width="12.6640625" customWidth="1"/>
    <col min="12292" max="12292" width="13.44140625" customWidth="1"/>
    <col min="12293" max="12293" width="13.33203125" customWidth="1"/>
    <col min="12294" max="12294" width="15" customWidth="1"/>
    <col min="12295" max="12295" width="13.44140625" customWidth="1"/>
    <col min="12296" max="12296" width="15" customWidth="1"/>
    <col min="12297" max="12297" width="13.5546875" customWidth="1"/>
    <col min="12298" max="12298" width="12.88671875" customWidth="1"/>
    <col min="12546" max="12546" width="11.88671875" customWidth="1"/>
    <col min="12547" max="12547" width="12.6640625" customWidth="1"/>
    <col min="12548" max="12548" width="13.44140625" customWidth="1"/>
    <col min="12549" max="12549" width="13.33203125" customWidth="1"/>
    <col min="12550" max="12550" width="15" customWidth="1"/>
    <col min="12551" max="12551" width="13.44140625" customWidth="1"/>
    <col min="12552" max="12552" width="15" customWidth="1"/>
    <col min="12553" max="12553" width="13.5546875" customWidth="1"/>
    <col min="12554" max="12554" width="12.88671875" customWidth="1"/>
    <col min="12802" max="12802" width="11.88671875" customWidth="1"/>
    <col min="12803" max="12803" width="12.6640625" customWidth="1"/>
    <col min="12804" max="12804" width="13.44140625" customWidth="1"/>
    <col min="12805" max="12805" width="13.33203125" customWidth="1"/>
    <col min="12806" max="12806" width="15" customWidth="1"/>
    <col min="12807" max="12807" width="13.44140625" customWidth="1"/>
    <col min="12808" max="12808" width="15" customWidth="1"/>
    <col min="12809" max="12809" width="13.5546875" customWidth="1"/>
    <col min="12810" max="12810" width="12.88671875" customWidth="1"/>
    <col min="13058" max="13058" width="11.88671875" customWidth="1"/>
    <col min="13059" max="13059" width="12.6640625" customWidth="1"/>
    <col min="13060" max="13060" width="13.44140625" customWidth="1"/>
    <col min="13061" max="13061" width="13.33203125" customWidth="1"/>
    <col min="13062" max="13062" width="15" customWidth="1"/>
    <col min="13063" max="13063" width="13.44140625" customWidth="1"/>
    <col min="13064" max="13064" width="15" customWidth="1"/>
    <col min="13065" max="13065" width="13.5546875" customWidth="1"/>
    <col min="13066" max="13066" width="12.88671875" customWidth="1"/>
    <col min="13314" max="13314" width="11.88671875" customWidth="1"/>
    <col min="13315" max="13315" width="12.6640625" customWidth="1"/>
    <col min="13316" max="13316" width="13.44140625" customWidth="1"/>
    <col min="13317" max="13317" width="13.33203125" customWidth="1"/>
    <col min="13318" max="13318" width="15" customWidth="1"/>
    <col min="13319" max="13319" width="13.44140625" customWidth="1"/>
    <col min="13320" max="13320" width="15" customWidth="1"/>
    <col min="13321" max="13321" width="13.5546875" customWidth="1"/>
    <col min="13322" max="13322" width="12.88671875" customWidth="1"/>
    <col min="13570" max="13570" width="11.88671875" customWidth="1"/>
    <col min="13571" max="13571" width="12.6640625" customWidth="1"/>
    <col min="13572" max="13572" width="13.44140625" customWidth="1"/>
    <col min="13573" max="13573" width="13.33203125" customWidth="1"/>
    <col min="13574" max="13574" width="15" customWidth="1"/>
    <col min="13575" max="13575" width="13.44140625" customWidth="1"/>
    <col min="13576" max="13576" width="15" customWidth="1"/>
    <col min="13577" max="13577" width="13.5546875" customWidth="1"/>
    <col min="13578" max="13578" width="12.88671875" customWidth="1"/>
    <col min="13826" max="13826" width="11.88671875" customWidth="1"/>
    <col min="13827" max="13827" width="12.6640625" customWidth="1"/>
    <col min="13828" max="13828" width="13.44140625" customWidth="1"/>
    <col min="13829" max="13829" width="13.33203125" customWidth="1"/>
    <col min="13830" max="13830" width="15" customWidth="1"/>
    <col min="13831" max="13831" width="13.44140625" customWidth="1"/>
    <col min="13832" max="13832" width="15" customWidth="1"/>
    <col min="13833" max="13833" width="13.5546875" customWidth="1"/>
    <col min="13834" max="13834" width="12.88671875" customWidth="1"/>
    <col min="14082" max="14082" width="11.88671875" customWidth="1"/>
    <col min="14083" max="14083" width="12.6640625" customWidth="1"/>
    <col min="14084" max="14084" width="13.44140625" customWidth="1"/>
    <col min="14085" max="14085" width="13.33203125" customWidth="1"/>
    <col min="14086" max="14086" width="15" customWidth="1"/>
    <col min="14087" max="14087" width="13.44140625" customWidth="1"/>
    <col min="14088" max="14088" width="15" customWidth="1"/>
    <col min="14089" max="14089" width="13.5546875" customWidth="1"/>
    <col min="14090" max="14090" width="12.88671875" customWidth="1"/>
    <col min="14338" max="14338" width="11.88671875" customWidth="1"/>
    <col min="14339" max="14339" width="12.6640625" customWidth="1"/>
    <col min="14340" max="14340" width="13.44140625" customWidth="1"/>
    <col min="14341" max="14341" width="13.33203125" customWidth="1"/>
    <col min="14342" max="14342" width="15" customWidth="1"/>
    <col min="14343" max="14343" width="13.44140625" customWidth="1"/>
    <col min="14344" max="14344" width="15" customWidth="1"/>
    <col min="14345" max="14345" width="13.5546875" customWidth="1"/>
    <col min="14346" max="14346" width="12.88671875" customWidth="1"/>
    <col min="14594" max="14594" width="11.88671875" customWidth="1"/>
    <col min="14595" max="14595" width="12.6640625" customWidth="1"/>
    <col min="14596" max="14596" width="13.44140625" customWidth="1"/>
    <col min="14597" max="14597" width="13.33203125" customWidth="1"/>
    <col min="14598" max="14598" width="15" customWidth="1"/>
    <col min="14599" max="14599" width="13.44140625" customWidth="1"/>
    <col min="14600" max="14600" width="15" customWidth="1"/>
    <col min="14601" max="14601" width="13.5546875" customWidth="1"/>
    <col min="14602" max="14602" width="12.88671875" customWidth="1"/>
    <col min="14850" max="14850" width="11.88671875" customWidth="1"/>
    <col min="14851" max="14851" width="12.6640625" customWidth="1"/>
    <col min="14852" max="14852" width="13.44140625" customWidth="1"/>
    <col min="14853" max="14853" width="13.33203125" customWidth="1"/>
    <col min="14854" max="14854" width="15" customWidth="1"/>
    <col min="14855" max="14855" width="13.44140625" customWidth="1"/>
    <col min="14856" max="14856" width="15" customWidth="1"/>
    <col min="14857" max="14857" width="13.5546875" customWidth="1"/>
    <col min="14858" max="14858" width="12.88671875" customWidth="1"/>
    <col min="15106" max="15106" width="11.88671875" customWidth="1"/>
    <col min="15107" max="15107" width="12.6640625" customWidth="1"/>
    <col min="15108" max="15108" width="13.44140625" customWidth="1"/>
    <col min="15109" max="15109" width="13.33203125" customWidth="1"/>
    <col min="15110" max="15110" width="15" customWidth="1"/>
    <col min="15111" max="15111" width="13.44140625" customWidth="1"/>
    <col min="15112" max="15112" width="15" customWidth="1"/>
    <col min="15113" max="15113" width="13.5546875" customWidth="1"/>
    <col min="15114" max="15114" width="12.88671875" customWidth="1"/>
    <col min="15362" max="15362" width="11.88671875" customWidth="1"/>
    <col min="15363" max="15363" width="12.6640625" customWidth="1"/>
    <col min="15364" max="15364" width="13.44140625" customWidth="1"/>
    <col min="15365" max="15365" width="13.33203125" customWidth="1"/>
    <col min="15366" max="15366" width="15" customWidth="1"/>
    <col min="15367" max="15367" width="13.44140625" customWidth="1"/>
    <col min="15368" max="15368" width="15" customWidth="1"/>
    <col min="15369" max="15369" width="13.5546875" customWidth="1"/>
    <col min="15370" max="15370" width="12.88671875" customWidth="1"/>
    <col min="15618" max="15618" width="11.88671875" customWidth="1"/>
    <col min="15619" max="15619" width="12.6640625" customWidth="1"/>
    <col min="15620" max="15620" width="13.44140625" customWidth="1"/>
    <col min="15621" max="15621" width="13.33203125" customWidth="1"/>
    <col min="15622" max="15622" width="15" customWidth="1"/>
    <col min="15623" max="15623" width="13.44140625" customWidth="1"/>
    <col min="15624" max="15624" width="15" customWidth="1"/>
    <col min="15625" max="15625" width="13.5546875" customWidth="1"/>
    <col min="15626" max="15626" width="12.88671875" customWidth="1"/>
    <col min="15874" max="15874" width="11.88671875" customWidth="1"/>
    <col min="15875" max="15875" width="12.6640625" customWidth="1"/>
    <col min="15876" max="15876" width="13.44140625" customWidth="1"/>
    <col min="15877" max="15877" width="13.33203125" customWidth="1"/>
    <col min="15878" max="15878" width="15" customWidth="1"/>
    <col min="15879" max="15879" width="13.44140625" customWidth="1"/>
    <col min="15880" max="15880" width="15" customWidth="1"/>
    <col min="15881" max="15881" width="13.5546875" customWidth="1"/>
    <col min="15882" max="15882" width="12.88671875" customWidth="1"/>
    <col min="16130" max="16130" width="11.88671875" customWidth="1"/>
    <col min="16131" max="16131" width="12.6640625" customWidth="1"/>
    <col min="16132" max="16132" width="13.44140625" customWidth="1"/>
    <col min="16133" max="16133" width="13.33203125" customWidth="1"/>
    <col min="16134" max="16134" width="15" customWidth="1"/>
    <col min="16135" max="16135" width="13.44140625" customWidth="1"/>
    <col min="16136" max="16136" width="15" customWidth="1"/>
    <col min="16137" max="16137" width="13.5546875" customWidth="1"/>
    <col min="16138" max="16138" width="12.88671875" customWidth="1"/>
  </cols>
  <sheetData>
    <row r="1" spans="1:14" ht="15.6" x14ac:dyDescent="0.3">
      <c r="A1" s="1"/>
      <c r="B1" s="2"/>
      <c r="C1" s="1"/>
      <c r="D1" s="1"/>
      <c r="E1" s="1"/>
      <c r="F1" s="2"/>
      <c r="G1" s="2"/>
      <c r="H1" s="2"/>
      <c r="I1" s="1"/>
    </row>
    <row r="2" spans="1:14" ht="15.6" x14ac:dyDescent="0.3">
      <c r="A2" s="1" t="s">
        <v>0</v>
      </c>
      <c r="B2" s="3">
        <v>917.22</v>
      </c>
      <c r="C2" s="1"/>
      <c r="D2" s="1"/>
      <c r="E2" s="1"/>
      <c r="F2" s="2"/>
      <c r="G2" s="2"/>
      <c r="H2" s="2"/>
      <c r="I2" s="1"/>
    </row>
    <row r="3" spans="1:14" ht="16.2" thickBot="1" x14ac:dyDescent="0.35">
      <c r="A3" s="88" t="s">
        <v>26</v>
      </c>
      <c r="B3" s="88"/>
      <c r="C3" s="4"/>
      <c r="D3" s="4"/>
      <c r="E3" s="4"/>
      <c r="F3" s="5"/>
      <c r="G3" s="5"/>
      <c r="H3" s="2"/>
      <c r="I3" s="1"/>
    </row>
    <row r="4" spans="1:14" ht="78.599999999999994" thickTop="1" x14ac:dyDescent="0.3">
      <c r="A4" s="6" t="s">
        <v>1</v>
      </c>
      <c r="B4" s="7" t="s">
        <v>2</v>
      </c>
      <c r="C4" s="8" t="s">
        <v>3</v>
      </c>
      <c r="D4" s="9" t="s">
        <v>4</v>
      </c>
      <c r="E4" s="9" t="s">
        <v>5</v>
      </c>
      <c r="F4" s="10" t="s">
        <v>6</v>
      </c>
      <c r="G4" s="10" t="s">
        <v>7</v>
      </c>
      <c r="H4" s="11" t="s">
        <v>8</v>
      </c>
      <c r="I4" s="12" t="s">
        <v>9</v>
      </c>
      <c r="J4" s="13" t="s">
        <v>13</v>
      </c>
      <c r="L4" s="14"/>
      <c r="M4" s="14"/>
      <c r="N4" s="14"/>
    </row>
    <row r="5" spans="1:14" ht="15.6" x14ac:dyDescent="0.3">
      <c r="A5" s="15">
        <v>1</v>
      </c>
      <c r="B5" s="16"/>
      <c r="C5" s="17">
        <f>J5+(J5*0)</f>
        <v>600.1</v>
      </c>
      <c r="D5" s="17">
        <v>133.4</v>
      </c>
      <c r="E5" s="18">
        <v>0</v>
      </c>
      <c r="F5" s="19">
        <f>(E5*($B$2-C5-D5)+B5*(C5+D5))</f>
        <v>0</v>
      </c>
      <c r="G5" s="19">
        <f>B5*$B$2</f>
        <v>0</v>
      </c>
      <c r="H5" s="19">
        <f>F5-G5</f>
        <v>0</v>
      </c>
      <c r="I5" s="20">
        <f>$B$2-D5</f>
        <v>783.82</v>
      </c>
      <c r="J5" s="21">
        <v>600.1</v>
      </c>
      <c r="K5" s="22"/>
    </row>
    <row r="6" spans="1:14" ht="15.6" x14ac:dyDescent="0.3">
      <c r="A6" s="15">
        <v>2</v>
      </c>
      <c r="B6" s="16"/>
      <c r="C6" s="17">
        <f t="shared" ref="C6:C52" si="0">J6+(J6*0)</f>
        <v>600.1</v>
      </c>
      <c r="D6" s="23">
        <v>131.6</v>
      </c>
      <c r="E6" s="18">
        <v>0</v>
      </c>
      <c r="F6" s="19">
        <f t="shared" ref="F6:F52" si="1">(E6*($B$2-C6-D6)+B6*(C6+D6))</f>
        <v>0</v>
      </c>
      <c r="G6" s="19">
        <f t="shared" ref="G6:G52" si="2">B6*$B$2</f>
        <v>0</v>
      </c>
      <c r="H6" s="19">
        <f t="shared" ref="H6:H52" si="3">F6-G6</f>
        <v>0</v>
      </c>
      <c r="I6" s="20">
        <f t="shared" ref="I6:I52" si="4">$B$2-D6</f>
        <v>785.62</v>
      </c>
      <c r="J6" s="21">
        <v>600.1</v>
      </c>
      <c r="K6" s="22"/>
      <c r="M6" s="22"/>
    </row>
    <row r="7" spans="1:14" ht="15.6" x14ac:dyDescent="0.3">
      <c r="A7" s="15">
        <v>3</v>
      </c>
      <c r="B7" s="16"/>
      <c r="C7" s="17">
        <f t="shared" si="0"/>
        <v>600.1</v>
      </c>
      <c r="D7" s="23">
        <v>130.19999999999999</v>
      </c>
      <c r="E7" s="18">
        <v>0</v>
      </c>
      <c r="F7" s="19">
        <f t="shared" si="1"/>
        <v>0</v>
      </c>
      <c r="G7" s="19">
        <f t="shared" si="2"/>
        <v>0</v>
      </c>
      <c r="H7" s="19">
        <f t="shared" si="3"/>
        <v>0</v>
      </c>
      <c r="I7" s="20">
        <f t="shared" si="4"/>
        <v>787.02</v>
      </c>
      <c r="J7" s="21">
        <v>600.1</v>
      </c>
      <c r="K7" s="22"/>
      <c r="M7" s="22"/>
    </row>
    <row r="8" spans="1:14" ht="15.6" x14ac:dyDescent="0.3">
      <c r="A8" s="15">
        <v>4</v>
      </c>
      <c r="B8" s="16"/>
      <c r="C8" s="17">
        <f t="shared" si="0"/>
        <v>600.1</v>
      </c>
      <c r="D8" s="23">
        <v>128.69999999999999</v>
      </c>
      <c r="E8" s="18">
        <v>0</v>
      </c>
      <c r="F8" s="19">
        <f t="shared" si="1"/>
        <v>0</v>
      </c>
      <c r="G8" s="19">
        <f t="shared" si="2"/>
        <v>0</v>
      </c>
      <c r="H8" s="19">
        <f t="shared" si="3"/>
        <v>0</v>
      </c>
      <c r="I8" s="20">
        <f t="shared" si="4"/>
        <v>788.52</v>
      </c>
      <c r="J8" s="21">
        <v>600.1</v>
      </c>
      <c r="K8" s="22"/>
      <c r="M8" s="22"/>
    </row>
    <row r="9" spans="1:14" ht="15.6" x14ac:dyDescent="0.3">
      <c r="A9" s="15">
        <v>5</v>
      </c>
      <c r="B9" s="16"/>
      <c r="C9" s="17">
        <f t="shared" si="0"/>
        <v>600.1</v>
      </c>
      <c r="D9" s="23">
        <v>127.9</v>
      </c>
      <c r="E9" s="18">
        <v>0</v>
      </c>
      <c r="F9" s="19">
        <f t="shared" si="1"/>
        <v>0</v>
      </c>
      <c r="G9" s="19">
        <f t="shared" si="2"/>
        <v>0</v>
      </c>
      <c r="H9" s="19">
        <f t="shared" si="3"/>
        <v>0</v>
      </c>
      <c r="I9" s="20">
        <f t="shared" si="4"/>
        <v>789.32</v>
      </c>
      <c r="J9" s="21">
        <v>600.1</v>
      </c>
      <c r="K9" s="22"/>
      <c r="M9" s="22"/>
    </row>
    <row r="10" spans="1:14" ht="15.6" x14ac:dyDescent="0.3">
      <c r="A10" s="15">
        <v>6</v>
      </c>
      <c r="B10" s="16"/>
      <c r="C10" s="17">
        <f t="shared" si="0"/>
        <v>600.1</v>
      </c>
      <c r="D10" s="23">
        <v>127.2</v>
      </c>
      <c r="E10" s="18">
        <v>0</v>
      </c>
      <c r="F10" s="19">
        <f t="shared" si="1"/>
        <v>0</v>
      </c>
      <c r="G10" s="19">
        <f t="shared" si="2"/>
        <v>0</v>
      </c>
      <c r="H10" s="19">
        <f t="shared" si="3"/>
        <v>0</v>
      </c>
      <c r="I10" s="20">
        <f t="shared" si="4"/>
        <v>790.02</v>
      </c>
      <c r="J10" s="21">
        <v>600.1</v>
      </c>
      <c r="K10" s="22"/>
      <c r="M10" s="22"/>
    </row>
    <row r="11" spans="1:14" ht="15.6" x14ac:dyDescent="0.3">
      <c r="A11" s="15">
        <v>7</v>
      </c>
      <c r="B11" s="16"/>
      <c r="C11" s="17">
        <f t="shared" si="0"/>
        <v>600.1</v>
      </c>
      <c r="D11" s="23">
        <v>126.8</v>
      </c>
      <c r="E11" s="18">
        <v>0</v>
      </c>
      <c r="F11" s="19">
        <f t="shared" si="1"/>
        <v>0</v>
      </c>
      <c r="G11" s="19">
        <f t="shared" si="2"/>
        <v>0</v>
      </c>
      <c r="H11" s="19">
        <f t="shared" si="3"/>
        <v>0</v>
      </c>
      <c r="I11" s="20">
        <f t="shared" si="4"/>
        <v>790.42000000000007</v>
      </c>
      <c r="J11" s="21">
        <v>600.1</v>
      </c>
      <c r="K11" s="22"/>
      <c r="M11" s="22"/>
    </row>
    <row r="12" spans="1:14" ht="15.6" x14ac:dyDescent="0.3">
      <c r="A12" s="15">
        <v>8</v>
      </c>
      <c r="B12" s="16"/>
      <c r="C12" s="17">
        <f t="shared" si="0"/>
        <v>700</v>
      </c>
      <c r="D12" s="23">
        <v>126.4</v>
      </c>
      <c r="E12" s="18">
        <v>0</v>
      </c>
      <c r="F12" s="19">
        <f t="shared" si="1"/>
        <v>0</v>
      </c>
      <c r="G12" s="19">
        <f t="shared" si="2"/>
        <v>0</v>
      </c>
      <c r="H12" s="19">
        <f t="shared" si="3"/>
        <v>0</v>
      </c>
      <c r="I12" s="20">
        <f t="shared" si="4"/>
        <v>790.82</v>
      </c>
      <c r="J12" s="21">
        <v>700</v>
      </c>
      <c r="K12" s="22"/>
      <c r="M12" s="22"/>
    </row>
    <row r="13" spans="1:14" ht="15.6" x14ac:dyDescent="0.3">
      <c r="A13" s="15">
        <v>9</v>
      </c>
      <c r="B13" s="16"/>
      <c r="C13" s="17">
        <f t="shared" si="0"/>
        <v>600</v>
      </c>
      <c r="D13" s="23">
        <v>126.8</v>
      </c>
      <c r="E13" s="18">
        <v>0</v>
      </c>
      <c r="F13" s="19">
        <f t="shared" si="1"/>
        <v>0</v>
      </c>
      <c r="G13" s="19">
        <f t="shared" si="2"/>
        <v>0</v>
      </c>
      <c r="H13" s="19">
        <f t="shared" si="3"/>
        <v>0</v>
      </c>
      <c r="I13" s="20">
        <f t="shared" si="4"/>
        <v>790.42000000000007</v>
      </c>
      <c r="J13" s="21">
        <v>600</v>
      </c>
      <c r="K13" s="22"/>
      <c r="M13" s="22"/>
    </row>
    <row r="14" spans="1:14" ht="15.6" x14ac:dyDescent="0.3">
      <c r="A14" s="15">
        <v>10</v>
      </c>
      <c r="B14" s="16"/>
      <c r="C14" s="17">
        <f t="shared" si="0"/>
        <v>695</v>
      </c>
      <c r="D14" s="23">
        <v>127.1</v>
      </c>
      <c r="E14" s="18">
        <v>0</v>
      </c>
      <c r="F14" s="19">
        <f t="shared" si="1"/>
        <v>0</v>
      </c>
      <c r="G14" s="19">
        <f t="shared" si="2"/>
        <v>0</v>
      </c>
      <c r="H14" s="19">
        <f t="shared" si="3"/>
        <v>0</v>
      </c>
      <c r="I14" s="20">
        <f t="shared" si="4"/>
        <v>790.12</v>
      </c>
      <c r="J14" s="21">
        <v>695</v>
      </c>
      <c r="K14" s="22"/>
    </row>
    <row r="15" spans="1:14" ht="15.6" x14ac:dyDescent="0.3">
      <c r="A15" s="15">
        <v>11</v>
      </c>
      <c r="B15" s="16"/>
      <c r="C15" s="17">
        <f t="shared" si="0"/>
        <v>650</v>
      </c>
      <c r="D15" s="23">
        <v>129.4</v>
      </c>
      <c r="E15" s="18">
        <v>0</v>
      </c>
      <c r="F15" s="19">
        <f t="shared" si="1"/>
        <v>0</v>
      </c>
      <c r="G15" s="19">
        <f t="shared" si="2"/>
        <v>0</v>
      </c>
      <c r="H15" s="19">
        <f t="shared" si="3"/>
        <v>0</v>
      </c>
      <c r="I15" s="20">
        <f t="shared" si="4"/>
        <v>787.82</v>
      </c>
      <c r="J15" s="21">
        <v>650</v>
      </c>
      <c r="K15" s="22"/>
    </row>
    <row r="16" spans="1:14" ht="15.6" x14ac:dyDescent="0.3">
      <c r="A16" s="15">
        <v>12</v>
      </c>
      <c r="B16" s="16"/>
      <c r="C16" s="17">
        <f t="shared" si="0"/>
        <v>600</v>
      </c>
      <c r="D16" s="23">
        <v>131.6</v>
      </c>
      <c r="E16" s="18">
        <v>0</v>
      </c>
      <c r="F16" s="19">
        <f t="shared" si="1"/>
        <v>0</v>
      </c>
      <c r="G16" s="19">
        <f t="shared" si="2"/>
        <v>0</v>
      </c>
      <c r="H16" s="19">
        <f t="shared" si="3"/>
        <v>0</v>
      </c>
      <c r="I16" s="20">
        <f t="shared" si="4"/>
        <v>785.62</v>
      </c>
      <c r="J16" s="21">
        <v>600</v>
      </c>
      <c r="K16" s="22"/>
    </row>
    <row r="17" spans="1:11" ht="15.6" x14ac:dyDescent="0.3">
      <c r="A17" s="15">
        <v>13</v>
      </c>
      <c r="B17" s="16"/>
      <c r="C17" s="17">
        <f t="shared" si="0"/>
        <v>600.1</v>
      </c>
      <c r="D17" s="23">
        <v>134.19999999999999</v>
      </c>
      <c r="E17" s="18">
        <v>0</v>
      </c>
      <c r="F17" s="19">
        <f t="shared" si="1"/>
        <v>0</v>
      </c>
      <c r="G17" s="19">
        <f t="shared" si="2"/>
        <v>0</v>
      </c>
      <c r="H17" s="19">
        <f t="shared" si="3"/>
        <v>0</v>
      </c>
      <c r="I17" s="20">
        <f t="shared" si="4"/>
        <v>783.02</v>
      </c>
      <c r="J17" s="21">
        <v>600.1</v>
      </c>
      <c r="K17" s="22"/>
    </row>
    <row r="18" spans="1:11" ht="15.6" x14ac:dyDescent="0.3">
      <c r="A18" s="15">
        <v>14</v>
      </c>
      <c r="B18" s="16"/>
      <c r="C18" s="17">
        <f t="shared" si="0"/>
        <v>695</v>
      </c>
      <c r="D18" s="23">
        <v>136.80000000000001</v>
      </c>
      <c r="E18" s="18">
        <v>0</v>
      </c>
      <c r="F18" s="19">
        <f t="shared" si="1"/>
        <v>0</v>
      </c>
      <c r="G18" s="19">
        <f t="shared" si="2"/>
        <v>0</v>
      </c>
      <c r="H18" s="19">
        <f t="shared" si="3"/>
        <v>0</v>
      </c>
      <c r="I18" s="20">
        <f t="shared" si="4"/>
        <v>780.42000000000007</v>
      </c>
      <c r="J18" s="21">
        <v>695</v>
      </c>
      <c r="K18" s="22"/>
    </row>
    <row r="19" spans="1:11" ht="15.6" x14ac:dyDescent="0.3">
      <c r="A19" s="15">
        <v>15</v>
      </c>
      <c r="B19" s="16"/>
      <c r="C19" s="17">
        <f t="shared" si="0"/>
        <v>725</v>
      </c>
      <c r="D19" s="23">
        <v>147.9</v>
      </c>
      <c r="E19" s="18">
        <v>0</v>
      </c>
      <c r="F19" s="19">
        <f t="shared" si="1"/>
        <v>0</v>
      </c>
      <c r="G19" s="19">
        <f t="shared" si="2"/>
        <v>0</v>
      </c>
      <c r="H19" s="19">
        <f t="shared" si="3"/>
        <v>0</v>
      </c>
      <c r="I19" s="20">
        <f t="shared" si="4"/>
        <v>769.32</v>
      </c>
      <c r="J19" s="21">
        <v>725</v>
      </c>
      <c r="K19" s="22"/>
    </row>
    <row r="20" spans="1:11" ht="15.6" x14ac:dyDescent="0.3">
      <c r="A20" s="15">
        <v>16</v>
      </c>
      <c r="B20" s="16"/>
      <c r="C20" s="17">
        <f t="shared" si="0"/>
        <v>800</v>
      </c>
      <c r="D20" s="23">
        <v>159.1</v>
      </c>
      <c r="E20" s="18">
        <v>0</v>
      </c>
      <c r="F20" s="19">
        <f t="shared" si="1"/>
        <v>0</v>
      </c>
      <c r="G20" s="19">
        <f t="shared" si="2"/>
        <v>0</v>
      </c>
      <c r="H20" s="19">
        <f t="shared" si="3"/>
        <v>0</v>
      </c>
      <c r="I20" s="20">
        <f t="shared" si="4"/>
        <v>758.12</v>
      </c>
      <c r="J20" s="21">
        <v>800</v>
      </c>
      <c r="K20" s="22"/>
    </row>
    <row r="21" spans="1:11" ht="15.6" x14ac:dyDescent="0.3">
      <c r="A21" s="15">
        <v>17</v>
      </c>
      <c r="B21" s="16"/>
      <c r="C21" s="17">
        <f t="shared" si="0"/>
        <v>890</v>
      </c>
      <c r="D21" s="23">
        <v>163.19999999999999</v>
      </c>
      <c r="E21" s="18">
        <v>0</v>
      </c>
      <c r="F21" s="19">
        <f t="shared" si="1"/>
        <v>0</v>
      </c>
      <c r="G21" s="19">
        <f t="shared" si="2"/>
        <v>0</v>
      </c>
      <c r="H21" s="19">
        <f t="shared" si="3"/>
        <v>0</v>
      </c>
      <c r="I21" s="20">
        <f t="shared" si="4"/>
        <v>754.02</v>
      </c>
      <c r="J21" s="21">
        <v>890</v>
      </c>
      <c r="K21" s="22"/>
    </row>
    <row r="22" spans="1:11" ht="15.6" x14ac:dyDescent="0.3">
      <c r="A22" s="15">
        <v>18</v>
      </c>
      <c r="B22" s="16"/>
      <c r="C22" s="17">
        <f t="shared" si="0"/>
        <v>800</v>
      </c>
      <c r="D22" s="23">
        <v>167.3</v>
      </c>
      <c r="E22" s="18">
        <v>0</v>
      </c>
      <c r="F22" s="19">
        <f t="shared" si="1"/>
        <v>0</v>
      </c>
      <c r="G22" s="19">
        <f t="shared" si="2"/>
        <v>0</v>
      </c>
      <c r="H22" s="19">
        <f t="shared" si="3"/>
        <v>0</v>
      </c>
      <c r="I22" s="20">
        <f t="shared" si="4"/>
        <v>749.92000000000007</v>
      </c>
      <c r="J22" s="21">
        <v>800</v>
      </c>
      <c r="K22" s="22"/>
    </row>
    <row r="23" spans="1:11" ht="15.6" x14ac:dyDescent="0.3">
      <c r="A23" s="15">
        <v>19</v>
      </c>
      <c r="B23" s="16"/>
      <c r="C23" s="17">
        <f t="shared" si="0"/>
        <v>800</v>
      </c>
      <c r="D23" s="23">
        <v>168.3</v>
      </c>
      <c r="E23" s="18">
        <v>0</v>
      </c>
      <c r="F23" s="19">
        <f t="shared" si="1"/>
        <v>0</v>
      </c>
      <c r="G23" s="19">
        <f t="shared" si="2"/>
        <v>0</v>
      </c>
      <c r="H23" s="19">
        <f t="shared" si="3"/>
        <v>0</v>
      </c>
      <c r="I23" s="20">
        <f t="shared" si="4"/>
        <v>748.92000000000007</v>
      </c>
      <c r="J23" s="21">
        <v>800</v>
      </c>
      <c r="K23" s="22"/>
    </row>
    <row r="24" spans="1:11" ht="15.6" x14ac:dyDescent="0.3">
      <c r="A24" s="15">
        <v>20</v>
      </c>
      <c r="B24" s="24"/>
      <c r="C24" s="17">
        <f t="shared" si="0"/>
        <v>850</v>
      </c>
      <c r="D24" s="23">
        <v>169.3</v>
      </c>
      <c r="E24" s="18">
        <v>0</v>
      </c>
      <c r="F24" s="19">
        <f t="shared" si="1"/>
        <v>0</v>
      </c>
      <c r="G24" s="19">
        <f t="shared" si="2"/>
        <v>0</v>
      </c>
      <c r="H24" s="19">
        <f t="shared" si="3"/>
        <v>0</v>
      </c>
      <c r="I24" s="20">
        <f t="shared" si="4"/>
        <v>747.92000000000007</v>
      </c>
      <c r="J24" s="21">
        <v>850</v>
      </c>
      <c r="K24" s="22"/>
    </row>
    <row r="25" spans="1:11" ht="15.6" x14ac:dyDescent="0.3">
      <c r="A25" s="15">
        <v>21</v>
      </c>
      <c r="B25" s="24"/>
      <c r="C25" s="17">
        <f t="shared" si="0"/>
        <v>800</v>
      </c>
      <c r="D25" s="23">
        <v>167.7</v>
      </c>
      <c r="E25" s="18">
        <v>0</v>
      </c>
      <c r="F25" s="19">
        <f t="shared" si="1"/>
        <v>0</v>
      </c>
      <c r="G25" s="19">
        <f t="shared" si="2"/>
        <v>0</v>
      </c>
      <c r="H25" s="19">
        <f t="shared" si="3"/>
        <v>0</v>
      </c>
      <c r="I25" s="20">
        <f t="shared" si="4"/>
        <v>749.52</v>
      </c>
      <c r="J25" s="21">
        <v>800</v>
      </c>
      <c r="K25" s="22"/>
    </row>
    <row r="26" spans="1:11" ht="15.6" x14ac:dyDescent="0.3">
      <c r="A26" s="15">
        <v>22</v>
      </c>
      <c r="B26" s="24"/>
      <c r="C26" s="17">
        <f t="shared" si="0"/>
        <v>620</v>
      </c>
      <c r="D26" s="23">
        <v>166.1</v>
      </c>
      <c r="E26" s="18">
        <v>0</v>
      </c>
      <c r="F26" s="19">
        <f t="shared" si="1"/>
        <v>0</v>
      </c>
      <c r="G26" s="19">
        <f t="shared" si="2"/>
        <v>0</v>
      </c>
      <c r="H26" s="19">
        <f t="shared" si="3"/>
        <v>0</v>
      </c>
      <c r="I26" s="20">
        <f t="shared" si="4"/>
        <v>751.12</v>
      </c>
      <c r="J26" s="21">
        <v>620</v>
      </c>
      <c r="K26" s="22"/>
    </row>
    <row r="27" spans="1:11" ht="15.6" x14ac:dyDescent="0.3">
      <c r="A27" s="15">
        <v>23</v>
      </c>
      <c r="B27" s="24"/>
      <c r="C27" s="17">
        <f t="shared" si="0"/>
        <v>598</v>
      </c>
      <c r="D27" s="23">
        <v>160.69999999999999</v>
      </c>
      <c r="E27" s="18">
        <v>0</v>
      </c>
      <c r="F27" s="19">
        <f t="shared" si="1"/>
        <v>0</v>
      </c>
      <c r="G27" s="19">
        <f t="shared" si="2"/>
        <v>0</v>
      </c>
      <c r="H27" s="19">
        <f t="shared" si="3"/>
        <v>0</v>
      </c>
      <c r="I27" s="20">
        <f t="shared" si="4"/>
        <v>756.52</v>
      </c>
      <c r="J27" s="21">
        <v>598</v>
      </c>
      <c r="K27" s="22"/>
    </row>
    <row r="28" spans="1:11" ht="15.6" x14ac:dyDescent="0.3">
      <c r="A28" s="15">
        <v>24</v>
      </c>
      <c r="B28" s="24"/>
      <c r="C28" s="17">
        <f t="shared" si="0"/>
        <v>800</v>
      </c>
      <c r="D28" s="23">
        <v>155.4</v>
      </c>
      <c r="E28" s="18">
        <v>0</v>
      </c>
      <c r="F28" s="19">
        <f t="shared" si="1"/>
        <v>0</v>
      </c>
      <c r="G28" s="19">
        <f t="shared" si="2"/>
        <v>0</v>
      </c>
      <c r="H28" s="19">
        <f t="shared" si="3"/>
        <v>0</v>
      </c>
      <c r="I28" s="20">
        <f t="shared" si="4"/>
        <v>761.82</v>
      </c>
      <c r="J28" s="21">
        <v>800</v>
      </c>
      <c r="K28" s="22"/>
    </row>
    <row r="29" spans="1:11" ht="15.6" x14ac:dyDescent="0.3">
      <c r="A29" s="15">
        <v>25</v>
      </c>
      <c r="B29" s="24"/>
      <c r="C29" s="17">
        <f t="shared" si="0"/>
        <v>620</v>
      </c>
      <c r="D29" s="23">
        <v>159.5</v>
      </c>
      <c r="E29" s="18">
        <v>0</v>
      </c>
      <c r="F29" s="19">
        <f t="shared" si="1"/>
        <v>0</v>
      </c>
      <c r="G29" s="19">
        <f t="shared" si="2"/>
        <v>0</v>
      </c>
      <c r="H29" s="19">
        <f t="shared" si="3"/>
        <v>0</v>
      </c>
      <c r="I29" s="20">
        <f t="shared" si="4"/>
        <v>757.72</v>
      </c>
      <c r="J29" s="21">
        <v>620</v>
      </c>
      <c r="K29" s="22"/>
    </row>
    <row r="30" spans="1:11" ht="15.6" x14ac:dyDescent="0.3">
      <c r="A30" s="15">
        <v>26</v>
      </c>
      <c r="B30" s="24"/>
      <c r="C30" s="17">
        <f t="shared" si="0"/>
        <v>700</v>
      </c>
      <c r="D30" s="23">
        <v>163.69999999999999</v>
      </c>
      <c r="E30" s="18">
        <v>0</v>
      </c>
      <c r="F30" s="19">
        <f t="shared" si="1"/>
        <v>0</v>
      </c>
      <c r="G30" s="19">
        <f t="shared" si="2"/>
        <v>0</v>
      </c>
      <c r="H30" s="19">
        <f t="shared" si="3"/>
        <v>0</v>
      </c>
      <c r="I30" s="20">
        <f t="shared" si="4"/>
        <v>753.52</v>
      </c>
      <c r="J30" s="21">
        <v>700</v>
      </c>
      <c r="K30" s="22"/>
    </row>
    <row r="31" spans="1:11" ht="15.6" x14ac:dyDescent="0.3">
      <c r="A31" s="15">
        <v>27</v>
      </c>
      <c r="B31" s="24"/>
      <c r="C31" s="17">
        <f t="shared" si="0"/>
        <v>755</v>
      </c>
      <c r="D31" s="23">
        <v>167.2</v>
      </c>
      <c r="E31" s="18">
        <v>0</v>
      </c>
      <c r="F31" s="19">
        <f t="shared" si="1"/>
        <v>0</v>
      </c>
      <c r="G31" s="19">
        <f t="shared" si="2"/>
        <v>0</v>
      </c>
      <c r="H31" s="19">
        <f t="shared" si="3"/>
        <v>0</v>
      </c>
      <c r="I31" s="20">
        <f t="shared" si="4"/>
        <v>750.02</v>
      </c>
      <c r="J31" s="21">
        <v>755</v>
      </c>
      <c r="K31" s="22"/>
    </row>
    <row r="32" spans="1:11" ht="15.6" x14ac:dyDescent="0.3">
      <c r="A32" s="15">
        <v>28</v>
      </c>
      <c r="B32" s="16"/>
      <c r="C32" s="17">
        <f t="shared" si="0"/>
        <v>725</v>
      </c>
      <c r="D32" s="23">
        <v>170.8</v>
      </c>
      <c r="E32" s="18">
        <v>0</v>
      </c>
      <c r="F32" s="19">
        <f t="shared" si="1"/>
        <v>0</v>
      </c>
      <c r="G32" s="19">
        <f t="shared" si="2"/>
        <v>0</v>
      </c>
      <c r="H32" s="19">
        <f t="shared" si="3"/>
        <v>0</v>
      </c>
      <c r="I32" s="20">
        <f t="shared" si="4"/>
        <v>746.42000000000007</v>
      </c>
      <c r="J32" s="21">
        <v>725</v>
      </c>
      <c r="K32" s="22"/>
    </row>
    <row r="33" spans="1:11" ht="15.6" x14ac:dyDescent="0.3">
      <c r="A33" s="15">
        <v>29</v>
      </c>
      <c r="B33" s="16"/>
      <c r="C33" s="17">
        <f t="shared" si="0"/>
        <v>755</v>
      </c>
      <c r="D33" s="23">
        <v>171.4</v>
      </c>
      <c r="E33" s="18">
        <v>0</v>
      </c>
      <c r="F33" s="19">
        <f t="shared" si="1"/>
        <v>0</v>
      </c>
      <c r="G33" s="19">
        <f t="shared" si="2"/>
        <v>0</v>
      </c>
      <c r="H33" s="19">
        <f t="shared" si="3"/>
        <v>0</v>
      </c>
      <c r="I33" s="20">
        <f t="shared" si="4"/>
        <v>745.82</v>
      </c>
      <c r="J33" s="21">
        <v>755</v>
      </c>
      <c r="K33" s="22"/>
    </row>
    <row r="34" spans="1:11" ht="15.6" x14ac:dyDescent="0.3">
      <c r="A34" s="15">
        <v>30</v>
      </c>
      <c r="B34" s="16"/>
      <c r="C34" s="17">
        <f t="shared" si="0"/>
        <v>800</v>
      </c>
      <c r="D34" s="23">
        <v>171.9</v>
      </c>
      <c r="E34" s="18">
        <v>0</v>
      </c>
      <c r="F34" s="19">
        <f t="shared" si="1"/>
        <v>0</v>
      </c>
      <c r="G34" s="19">
        <f t="shared" si="2"/>
        <v>0</v>
      </c>
      <c r="H34" s="19">
        <f t="shared" si="3"/>
        <v>0</v>
      </c>
      <c r="I34" s="20">
        <f t="shared" si="4"/>
        <v>745.32</v>
      </c>
      <c r="J34" s="21">
        <v>800</v>
      </c>
      <c r="K34" s="22"/>
    </row>
    <row r="35" spans="1:11" ht="15.6" x14ac:dyDescent="0.3">
      <c r="A35" s="15">
        <v>31</v>
      </c>
      <c r="B35" s="16"/>
      <c r="C35" s="17">
        <f t="shared" si="0"/>
        <v>800</v>
      </c>
      <c r="D35" s="23">
        <v>172</v>
      </c>
      <c r="E35" s="18">
        <v>0</v>
      </c>
      <c r="F35" s="19">
        <f t="shared" si="1"/>
        <v>0</v>
      </c>
      <c r="G35" s="19">
        <f t="shared" si="2"/>
        <v>0</v>
      </c>
      <c r="H35" s="19">
        <f t="shared" si="3"/>
        <v>0</v>
      </c>
      <c r="I35" s="20">
        <f t="shared" si="4"/>
        <v>745.22</v>
      </c>
      <c r="J35" s="21">
        <v>800</v>
      </c>
      <c r="K35" s="22"/>
    </row>
    <row r="36" spans="1:11" ht="15.6" x14ac:dyDescent="0.3">
      <c r="A36" s="15">
        <v>32</v>
      </c>
      <c r="B36" s="16">
        <v>5.5</v>
      </c>
      <c r="C36" s="17">
        <f t="shared" si="0"/>
        <v>895</v>
      </c>
      <c r="D36" s="23">
        <v>172.2</v>
      </c>
      <c r="E36" s="18">
        <v>0</v>
      </c>
      <c r="F36" s="19">
        <f t="shared" si="1"/>
        <v>5869.6</v>
      </c>
      <c r="G36" s="19">
        <f t="shared" si="2"/>
        <v>5044.71</v>
      </c>
      <c r="H36" s="19">
        <f t="shared" si="3"/>
        <v>824.89000000000033</v>
      </c>
      <c r="I36" s="20">
        <f t="shared" si="4"/>
        <v>745.02</v>
      </c>
      <c r="J36" s="21">
        <v>895</v>
      </c>
      <c r="K36" s="22"/>
    </row>
    <row r="37" spans="1:11" ht="15.6" x14ac:dyDescent="0.3">
      <c r="A37" s="15">
        <v>33</v>
      </c>
      <c r="B37" s="16">
        <v>5.5</v>
      </c>
      <c r="C37" s="17">
        <f t="shared" si="0"/>
        <v>938</v>
      </c>
      <c r="D37" s="23">
        <v>168.7</v>
      </c>
      <c r="E37" s="18">
        <v>0</v>
      </c>
      <c r="F37" s="19">
        <f t="shared" si="1"/>
        <v>6086.85</v>
      </c>
      <c r="G37" s="19">
        <f t="shared" si="2"/>
        <v>5044.71</v>
      </c>
      <c r="H37" s="19">
        <f t="shared" si="3"/>
        <v>1042.1400000000003</v>
      </c>
      <c r="I37" s="20">
        <f t="shared" si="4"/>
        <v>748.52</v>
      </c>
      <c r="J37" s="21">
        <v>938</v>
      </c>
      <c r="K37" s="22"/>
    </row>
    <row r="38" spans="1:11" ht="15.6" x14ac:dyDescent="0.3">
      <c r="A38" s="15">
        <v>34</v>
      </c>
      <c r="B38" s="16">
        <v>5.5</v>
      </c>
      <c r="C38" s="17">
        <f t="shared" si="0"/>
        <v>895</v>
      </c>
      <c r="D38" s="23">
        <v>165.2</v>
      </c>
      <c r="E38" s="18">
        <v>0</v>
      </c>
      <c r="F38" s="19">
        <f t="shared" si="1"/>
        <v>5831.1</v>
      </c>
      <c r="G38" s="19">
        <f t="shared" si="2"/>
        <v>5044.71</v>
      </c>
      <c r="H38" s="19">
        <f t="shared" si="3"/>
        <v>786.39000000000033</v>
      </c>
      <c r="I38" s="20">
        <f t="shared" si="4"/>
        <v>752.02</v>
      </c>
      <c r="J38" s="21">
        <v>895</v>
      </c>
      <c r="K38" s="22"/>
    </row>
    <row r="39" spans="1:11" ht="15.6" x14ac:dyDescent="0.3">
      <c r="A39" s="15">
        <v>35</v>
      </c>
      <c r="B39" s="16">
        <v>5.5</v>
      </c>
      <c r="C39" s="17">
        <f t="shared" si="0"/>
        <v>958</v>
      </c>
      <c r="D39" s="23">
        <v>166.8</v>
      </c>
      <c r="E39" s="18">
        <v>0</v>
      </c>
      <c r="F39" s="19">
        <f t="shared" si="1"/>
        <v>6186.4</v>
      </c>
      <c r="G39" s="19">
        <f t="shared" si="2"/>
        <v>5044.71</v>
      </c>
      <c r="H39" s="19">
        <f t="shared" si="3"/>
        <v>1141.6899999999996</v>
      </c>
      <c r="I39" s="20">
        <f t="shared" si="4"/>
        <v>750.42000000000007</v>
      </c>
      <c r="J39" s="21">
        <v>958</v>
      </c>
      <c r="K39" s="22"/>
    </row>
    <row r="40" spans="1:11" ht="15.6" x14ac:dyDescent="0.3">
      <c r="A40" s="15">
        <v>36</v>
      </c>
      <c r="B40" s="16">
        <v>5.5</v>
      </c>
      <c r="C40" s="17">
        <f t="shared" si="0"/>
        <v>999</v>
      </c>
      <c r="D40" s="23">
        <v>168.3</v>
      </c>
      <c r="E40" s="18">
        <v>5.4630000000000001</v>
      </c>
      <c r="F40" s="19">
        <f t="shared" si="1"/>
        <v>5053.9629599999998</v>
      </c>
      <c r="G40" s="19">
        <f t="shared" si="2"/>
        <v>5044.71</v>
      </c>
      <c r="H40" s="19">
        <f t="shared" si="3"/>
        <v>9.2529599999998027</v>
      </c>
      <c r="I40" s="20">
        <f t="shared" si="4"/>
        <v>748.92000000000007</v>
      </c>
      <c r="J40" s="21">
        <v>999</v>
      </c>
      <c r="K40" s="22"/>
    </row>
    <row r="41" spans="1:11" ht="15.6" x14ac:dyDescent="0.3">
      <c r="A41" s="15">
        <v>37</v>
      </c>
      <c r="B41" s="16">
        <v>5.5</v>
      </c>
      <c r="C41" s="17">
        <f t="shared" si="0"/>
        <v>958.3</v>
      </c>
      <c r="D41" s="23">
        <v>165.5</v>
      </c>
      <c r="E41" s="18">
        <v>5.4630000000000001</v>
      </c>
      <c r="F41" s="19">
        <f t="shared" si="1"/>
        <v>5052.3534600000003</v>
      </c>
      <c r="G41" s="19">
        <f t="shared" si="2"/>
        <v>5044.71</v>
      </c>
      <c r="H41" s="19">
        <f t="shared" si="3"/>
        <v>7.643460000000232</v>
      </c>
      <c r="I41" s="20">
        <f t="shared" si="4"/>
        <v>751.72</v>
      </c>
      <c r="J41" s="21">
        <v>958.3</v>
      </c>
      <c r="K41" s="22"/>
    </row>
    <row r="42" spans="1:11" ht="15.6" x14ac:dyDescent="0.3">
      <c r="A42" s="15">
        <v>38</v>
      </c>
      <c r="B42" s="16">
        <v>5.5</v>
      </c>
      <c r="C42" s="17">
        <f t="shared" si="0"/>
        <v>958.3</v>
      </c>
      <c r="D42" s="23">
        <v>162.80000000000001</v>
      </c>
      <c r="E42" s="18">
        <v>5.4630000000000001</v>
      </c>
      <c r="F42" s="19">
        <f t="shared" si="1"/>
        <v>5052.2535599999992</v>
      </c>
      <c r="G42" s="19">
        <f t="shared" si="2"/>
        <v>5044.71</v>
      </c>
      <c r="H42" s="19">
        <f t="shared" si="3"/>
        <v>7.5435599999991609</v>
      </c>
      <c r="I42" s="20">
        <f t="shared" si="4"/>
        <v>754.42000000000007</v>
      </c>
      <c r="J42" s="21">
        <v>958.3</v>
      </c>
      <c r="K42" s="22"/>
    </row>
    <row r="43" spans="1:11" ht="15.6" x14ac:dyDescent="0.3">
      <c r="A43" s="15">
        <v>39</v>
      </c>
      <c r="B43" s="16">
        <v>5.5</v>
      </c>
      <c r="C43" s="17">
        <f t="shared" si="0"/>
        <v>895</v>
      </c>
      <c r="D43" s="23">
        <v>160.19999999999999</v>
      </c>
      <c r="E43" s="18">
        <v>5.4630000000000001</v>
      </c>
      <c r="F43" s="19">
        <f t="shared" si="1"/>
        <v>5049.8152600000003</v>
      </c>
      <c r="G43" s="19">
        <f t="shared" si="2"/>
        <v>5044.71</v>
      </c>
      <c r="H43" s="19">
        <f t="shared" si="3"/>
        <v>5.1052600000002712</v>
      </c>
      <c r="I43" s="20">
        <f t="shared" si="4"/>
        <v>757.02</v>
      </c>
      <c r="J43" s="21">
        <v>895</v>
      </c>
      <c r="K43" s="22"/>
    </row>
    <row r="44" spans="1:11" ht="15.6" x14ac:dyDescent="0.3">
      <c r="A44" s="15">
        <v>40</v>
      </c>
      <c r="B44" s="16">
        <v>5.5</v>
      </c>
      <c r="C44" s="17">
        <f t="shared" si="0"/>
        <v>897.7</v>
      </c>
      <c r="D44" s="23">
        <v>157.5</v>
      </c>
      <c r="E44" s="18">
        <v>5.4630000000000001</v>
      </c>
      <c r="F44" s="19">
        <f t="shared" si="1"/>
        <v>5049.8152600000003</v>
      </c>
      <c r="G44" s="19">
        <f t="shared" si="2"/>
        <v>5044.71</v>
      </c>
      <c r="H44" s="19">
        <f t="shared" si="3"/>
        <v>5.1052600000002712</v>
      </c>
      <c r="I44" s="20">
        <f t="shared" si="4"/>
        <v>759.72</v>
      </c>
      <c r="J44" s="21">
        <v>897.7</v>
      </c>
      <c r="K44" s="22"/>
    </row>
    <row r="45" spans="1:11" ht="15.6" x14ac:dyDescent="0.3">
      <c r="A45" s="15">
        <v>41</v>
      </c>
      <c r="B45" s="16">
        <v>5.5</v>
      </c>
      <c r="C45" s="17">
        <f t="shared" si="0"/>
        <v>939</v>
      </c>
      <c r="D45" s="23">
        <v>158.19999999999999</v>
      </c>
      <c r="E45" s="18">
        <v>5.4630000000000001</v>
      </c>
      <c r="F45" s="19">
        <f t="shared" si="1"/>
        <v>5051.3692600000004</v>
      </c>
      <c r="G45" s="19">
        <f t="shared" si="2"/>
        <v>5044.71</v>
      </c>
      <c r="H45" s="19">
        <f t="shared" si="3"/>
        <v>6.6592600000003586</v>
      </c>
      <c r="I45" s="20">
        <f t="shared" si="4"/>
        <v>759.02</v>
      </c>
      <c r="J45" s="21">
        <v>939</v>
      </c>
      <c r="K45" s="22"/>
    </row>
    <row r="46" spans="1:11" ht="15.6" x14ac:dyDescent="0.3">
      <c r="A46" s="15">
        <v>42</v>
      </c>
      <c r="B46" s="16">
        <v>5.5</v>
      </c>
      <c r="C46" s="17">
        <f t="shared" si="0"/>
        <v>938</v>
      </c>
      <c r="D46" s="23">
        <v>159</v>
      </c>
      <c r="E46" s="18">
        <v>5.4630000000000001</v>
      </c>
      <c r="F46" s="19">
        <f t="shared" si="1"/>
        <v>5051.36186</v>
      </c>
      <c r="G46" s="19">
        <f t="shared" si="2"/>
        <v>5044.71</v>
      </c>
      <c r="H46" s="19">
        <f t="shared" si="3"/>
        <v>6.6518599999999424</v>
      </c>
      <c r="I46" s="20">
        <f t="shared" si="4"/>
        <v>758.22</v>
      </c>
      <c r="J46" s="21">
        <v>938</v>
      </c>
      <c r="K46" s="22"/>
    </row>
    <row r="47" spans="1:11" ht="15.6" x14ac:dyDescent="0.3">
      <c r="A47" s="15">
        <v>43</v>
      </c>
      <c r="B47" s="16">
        <v>5.5</v>
      </c>
      <c r="C47" s="17">
        <f t="shared" si="0"/>
        <v>890</v>
      </c>
      <c r="D47" s="23">
        <v>156.1</v>
      </c>
      <c r="E47" s="18">
        <v>5.4630000000000001</v>
      </c>
      <c r="F47" s="19">
        <f t="shared" si="1"/>
        <v>5049.4785599999996</v>
      </c>
      <c r="G47" s="19">
        <f t="shared" si="2"/>
        <v>5044.71</v>
      </c>
      <c r="H47" s="19">
        <f t="shared" si="3"/>
        <v>4.7685599999995247</v>
      </c>
      <c r="I47" s="20">
        <f t="shared" si="4"/>
        <v>761.12</v>
      </c>
      <c r="J47" s="21">
        <v>890</v>
      </c>
      <c r="K47" s="22"/>
    </row>
    <row r="48" spans="1:11" ht="15.6" x14ac:dyDescent="0.3">
      <c r="A48" s="15">
        <v>44</v>
      </c>
      <c r="B48" s="16">
        <v>5.5</v>
      </c>
      <c r="C48" s="17">
        <f t="shared" si="0"/>
        <v>800</v>
      </c>
      <c r="D48" s="23">
        <v>153.30000000000001</v>
      </c>
      <c r="E48" s="18">
        <v>5.4630000000000001</v>
      </c>
      <c r="F48" s="19">
        <f t="shared" si="1"/>
        <v>5046.0449599999993</v>
      </c>
      <c r="G48" s="19">
        <f t="shared" si="2"/>
        <v>5044.71</v>
      </c>
      <c r="H48" s="19">
        <f t="shared" si="3"/>
        <v>1.3349599999992279</v>
      </c>
      <c r="I48" s="20">
        <f t="shared" si="4"/>
        <v>763.92000000000007</v>
      </c>
      <c r="J48" s="21">
        <v>800</v>
      </c>
      <c r="K48" s="22"/>
    </row>
    <row r="49" spans="1:11" ht="15.6" x14ac:dyDescent="0.3">
      <c r="A49" s="15">
        <v>45</v>
      </c>
      <c r="B49" s="16">
        <v>5.5</v>
      </c>
      <c r="C49" s="17">
        <f t="shared" si="0"/>
        <v>895</v>
      </c>
      <c r="D49" s="23">
        <v>149.80000000000001</v>
      </c>
      <c r="E49" s="18">
        <v>5.4630000000000001</v>
      </c>
      <c r="F49" s="19">
        <f t="shared" si="1"/>
        <v>5049.4304599999996</v>
      </c>
      <c r="G49" s="19">
        <f t="shared" si="2"/>
        <v>5044.71</v>
      </c>
      <c r="H49" s="19">
        <f t="shared" si="3"/>
        <v>4.720459999999548</v>
      </c>
      <c r="I49" s="20">
        <f t="shared" si="4"/>
        <v>767.42000000000007</v>
      </c>
      <c r="J49" s="21">
        <v>895</v>
      </c>
      <c r="K49" s="22"/>
    </row>
    <row r="50" spans="1:11" ht="15.6" x14ac:dyDescent="0.3">
      <c r="A50" s="15">
        <v>46</v>
      </c>
      <c r="B50" s="16">
        <v>5.5</v>
      </c>
      <c r="C50" s="17">
        <f t="shared" si="0"/>
        <v>894</v>
      </c>
      <c r="D50" s="23">
        <v>146.19999999999999</v>
      </c>
      <c r="E50" s="18">
        <v>5.4630000000000001</v>
      </c>
      <c r="F50" s="19">
        <f t="shared" si="1"/>
        <v>5049.2602600000009</v>
      </c>
      <c r="G50" s="19">
        <f t="shared" si="2"/>
        <v>5044.71</v>
      </c>
      <c r="H50" s="19">
        <f t="shared" si="3"/>
        <v>4.5502600000008897</v>
      </c>
      <c r="I50" s="20">
        <f t="shared" si="4"/>
        <v>771.02</v>
      </c>
      <c r="J50" s="21">
        <v>894</v>
      </c>
      <c r="K50" s="22"/>
    </row>
    <row r="51" spans="1:11" ht="15.6" x14ac:dyDescent="0.3">
      <c r="A51" s="15">
        <v>47</v>
      </c>
      <c r="B51" s="16"/>
      <c r="C51" s="17">
        <f t="shared" si="0"/>
        <v>600.1</v>
      </c>
      <c r="D51" s="23">
        <v>142</v>
      </c>
      <c r="E51" s="18">
        <v>0</v>
      </c>
      <c r="F51" s="19">
        <f t="shared" si="1"/>
        <v>0</v>
      </c>
      <c r="G51" s="19">
        <f t="shared" si="2"/>
        <v>0</v>
      </c>
      <c r="H51" s="19">
        <f t="shared" si="3"/>
        <v>0</v>
      </c>
      <c r="I51" s="20">
        <f t="shared" si="4"/>
        <v>775.22</v>
      </c>
      <c r="J51" s="21">
        <v>600.1</v>
      </c>
      <c r="K51" s="22"/>
    </row>
    <row r="52" spans="1:11" ht="15.6" x14ac:dyDescent="0.3">
      <c r="A52" s="15">
        <v>48</v>
      </c>
      <c r="B52" s="16"/>
      <c r="C52" s="17">
        <f t="shared" si="0"/>
        <v>600</v>
      </c>
      <c r="D52" s="23">
        <v>137.69999999999999</v>
      </c>
      <c r="E52" s="18">
        <v>0</v>
      </c>
      <c r="F52" s="19">
        <f t="shared" si="1"/>
        <v>0</v>
      </c>
      <c r="G52" s="19">
        <f t="shared" si="2"/>
        <v>0</v>
      </c>
      <c r="H52" s="19">
        <f t="shared" si="3"/>
        <v>0</v>
      </c>
      <c r="I52" s="20">
        <f t="shared" si="4"/>
        <v>779.52</v>
      </c>
      <c r="J52" s="21">
        <v>600</v>
      </c>
      <c r="K52" s="22"/>
    </row>
    <row r="53" spans="1:11" ht="16.2" thickBot="1" x14ac:dyDescent="0.35">
      <c r="A53" s="25" t="s">
        <v>10</v>
      </c>
      <c r="B53" s="26"/>
      <c r="C53" s="26"/>
      <c r="D53" s="26"/>
      <c r="E53" s="27">
        <f>SUM(E5:E52)</f>
        <v>60.093000000000004</v>
      </c>
      <c r="F53" s="28">
        <f>SUM(F5:F52)</f>
        <v>79529.095860000001</v>
      </c>
      <c r="G53" s="29">
        <f>SUM(G5:G52)</f>
        <v>75670.650000000009</v>
      </c>
      <c r="H53" s="30">
        <f>F53-G53</f>
        <v>3858.4458599999925</v>
      </c>
      <c r="I53" s="31"/>
      <c r="J53" s="32"/>
    </row>
    <row r="54" spans="1:11" ht="16.2" thickTop="1" x14ac:dyDescent="0.3">
      <c r="A54" s="33"/>
      <c r="B54" s="34"/>
      <c r="C54" s="34"/>
      <c r="D54" s="34"/>
      <c r="E54" s="35"/>
      <c r="F54" s="36"/>
      <c r="G54" s="37"/>
      <c r="H54" s="38"/>
      <c r="I54" s="39"/>
      <c r="J54" s="40"/>
    </row>
    <row r="55" spans="1:11" ht="15.6" x14ac:dyDescent="0.3">
      <c r="A55" s="89" t="s">
        <v>21</v>
      </c>
      <c r="B55" s="90"/>
      <c r="C55" s="90"/>
      <c r="D55" s="90"/>
      <c r="E55" s="90"/>
      <c r="F55" s="90"/>
      <c r="G55" s="90"/>
      <c r="H55" s="90"/>
    </row>
    <row r="56" spans="1:11" ht="15.6" x14ac:dyDescent="0.3">
      <c r="A56" s="53"/>
      <c r="B56" s="54"/>
      <c r="C56" s="54"/>
      <c r="D56" s="54"/>
      <c r="E56" s="54"/>
      <c r="F56" s="54"/>
      <c r="G56" s="54"/>
      <c r="H56" s="54"/>
    </row>
    <row r="57" spans="1:11" ht="15.6" x14ac:dyDescent="0.3">
      <c r="A57" s="1"/>
      <c r="B57" s="54" t="s">
        <v>27</v>
      </c>
      <c r="C57" s="54"/>
      <c r="D57" s="54"/>
      <c r="E57" s="54"/>
      <c r="F57" s="54"/>
      <c r="G57" s="54"/>
      <c r="H57" s="54"/>
    </row>
    <row r="58" spans="1:11" ht="15.6" x14ac:dyDescent="0.3">
      <c r="A58" s="1"/>
      <c r="B58" s="43" t="s">
        <v>22</v>
      </c>
      <c r="C58" s="44"/>
      <c r="D58" s="1"/>
      <c r="E58" s="2"/>
      <c r="F58" s="2"/>
      <c r="G58" s="2"/>
      <c r="H58" s="1"/>
    </row>
    <row r="59" spans="1:11" ht="15.6" x14ac:dyDescent="0.3">
      <c r="A59" s="1"/>
      <c r="B59" s="45" t="s">
        <v>28</v>
      </c>
      <c r="C59" s="44"/>
      <c r="D59" s="1"/>
      <c r="E59" s="2"/>
      <c r="F59" s="2"/>
      <c r="G59" s="2"/>
      <c r="H59" s="1"/>
    </row>
    <row r="60" spans="1:11" ht="15.6" x14ac:dyDescent="0.3">
      <c r="A60" s="1"/>
      <c r="B60" s="45" t="s">
        <v>29</v>
      </c>
      <c r="C60" s="44"/>
      <c r="D60" s="1"/>
      <c r="E60" s="2"/>
      <c r="F60" s="2"/>
      <c r="G60" s="2"/>
      <c r="H60" s="1"/>
    </row>
    <row r="61" spans="1:11" ht="15.6" x14ac:dyDescent="0.3">
      <c r="B61" s="45" t="s">
        <v>30</v>
      </c>
      <c r="C61" s="1"/>
      <c r="D61" s="1"/>
      <c r="E61" s="2"/>
      <c r="F61" s="2"/>
      <c r="G61" s="2"/>
      <c r="H61" s="1"/>
      <c r="J61" s="46"/>
      <c r="K61" s="46"/>
    </row>
    <row r="62" spans="1:11" ht="15.6" x14ac:dyDescent="0.3">
      <c r="B62" s="45" t="s">
        <v>31</v>
      </c>
      <c r="C62" s="1"/>
      <c r="D62" s="1"/>
      <c r="E62" s="2"/>
      <c r="F62" s="2"/>
      <c r="G62" s="2"/>
      <c r="H62" s="1"/>
    </row>
    <row r="63" spans="1:11" ht="15.6" x14ac:dyDescent="0.3">
      <c r="B63" s="47"/>
      <c r="C63" s="48"/>
      <c r="D63" s="48"/>
      <c r="E63" s="48"/>
      <c r="F63" s="49"/>
      <c r="G63" s="49"/>
    </row>
  </sheetData>
  <mergeCells count="2">
    <mergeCell ref="A3:B3"/>
    <mergeCell ref="A55:H55"/>
  </mergeCells>
  <conditionalFormatting sqref="F5:F52">
    <cfRule type="expression" priority="1" stopIfTrue="1">
      <formula>-1</formula>
    </cfRule>
  </conditionalFormatting>
  <conditionalFormatting sqref="A53:I54">
    <cfRule type="colorScale" priority="2">
      <colorScale>
        <cfvo type="min"/>
        <cfvo type="percent" val="100"/>
        <color rgb="FFFF7128"/>
        <color rgb="FFFFEF9C"/>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61"/>
  <sheetViews>
    <sheetView topLeftCell="A22" workbookViewId="0">
      <selection activeCell="B50" sqref="B50"/>
    </sheetView>
  </sheetViews>
  <sheetFormatPr defaultRowHeight="14.4" x14ac:dyDescent="0.3"/>
  <cols>
    <col min="2" max="2" width="11.88671875" customWidth="1"/>
    <col min="3" max="3" width="12.6640625" customWidth="1"/>
    <col min="4" max="4" width="13.44140625" customWidth="1"/>
    <col min="5" max="5" width="13.33203125" customWidth="1"/>
    <col min="6" max="6" width="15" style="50" customWidth="1"/>
    <col min="7" max="7" width="13.44140625" style="50" customWidth="1"/>
    <col min="8" max="8" width="15" style="50" customWidth="1"/>
    <col min="9" max="9" width="13.5546875" customWidth="1"/>
    <col min="10" max="10" width="12.88671875" customWidth="1"/>
    <col min="258" max="258" width="11.88671875" customWidth="1"/>
    <col min="259" max="259" width="12.6640625" customWidth="1"/>
    <col min="260" max="260" width="13.44140625" customWidth="1"/>
    <col min="261" max="261" width="13.33203125" customWidth="1"/>
    <col min="262" max="262" width="15" customWidth="1"/>
    <col min="263" max="263" width="13.44140625" customWidth="1"/>
    <col min="264" max="264" width="15" customWidth="1"/>
    <col min="265" max="265" width="13.5546875" customWidth="1"/>
    <col min="266" max="266" width="12.88671875" customWidth="1"/>
    <col min="514" max="514" width="11.88671875" customWidth="1"/>
    <col min="515" max="515" width="12.6640625" customWidth="1"/>
    <col min="516" max="516" width="13.44140625" customWidth="1"/>
    <col min="517" max="517" width="13.33203125" customWidth="1"/>
    <col min="518" max="518" width="15" customWidth="1"/>
    <col min="519" max="519" width="13.44140625" customWidth="1"/>
    <col min="520" max="520" width="15" customWidth="1"/>
    <col min="521" max="521" width="13.5546875" customWidth="1"/>
    <col min="522" max="522" width="12.88671875" customWidth="1"/>
    <col min="770" max="770" width="11.88671875" customWidth="1"/>
    <col min="771" max="771" width="12.6640625" customWidth="1"/>
    <col min="772" max="772" width="13.44140625" customWidth="1"/>
    <col min="773" max="773" width="13.33203125" customWidth="1"/>
    <col min="774" max="774" width="15" customWidth="1"/>
    <col min="775" max="775" width="13.44140625" customWidth="1"/>
    <col min="776" max="776" width="15" customWidth="1"/>
    <col min="777" max="777" width="13.5546875" customWidth="1"/>
    <col min="778" max="778" width="12.88671875" customWidth="1"/>
    <col min="1026" max="1026" width="11.88671875" customWidth="1"/>
    <col min="1027" max="1027" width="12.6640625" customWidth="1"/>
    <col min="1028" max="1028" width="13.44140625" customWidth="1"/>
    <col min="1029" max="1029" width="13.33203125" customWidth="1"/>
    <col min="1030" max="1030" width="15" customWidth="1"/>
    <col min="1031" max="1031" width="13.44140625" customWidth="1"/>
    <col min="1032" max="1032" width="15" customWidth="1"/>
    <col min="1033" max="1033" width="13.5546875" customWidth="1"/>
    <col min="1034" max="1034" width="12.88671875" customWidth="1"/>
    <col min="1282" max="1282" width="11.88671875" customWidth="1"/>
    <col min="1283" max="1283" width="12.6640625" customWidth="1"/>
    <col min="1284" max="1284" width="13.44140625" customWidth="1"/>
    <col min="1285" max="1285" width="13.33203125" customWidth="1"/>
    <col min="1286" max="1286" width="15" customWidth="1"/>
    <col min="1287" max="1287" width="13.44140625" customWidth="1"/>
    <col min="1288" max="1288" width="15" customWidth="1"/>
    <col min="1289" max="1289" width="13.5546875" customWidth="1"/>
    <col min="1290" max="1290" width="12.88671875" customWidth="1"/>
    <col min="1538" max="1538" width="11.88671875" customWidth="1"/>
    <col min="1539" max="1539" width="12.6640625" customWidth="1"/>
    <col min="1540" max="1540" width="13.44140625" customWidth="1"/>
    <col min="1541" max="1541" width="13.33203125" customWidth="1"/>
    <col min="1542" max="1542" width="15" customWidth="1"/>
    <col min="1543" max="1543" width="13.44140625" customWidth="1"/>
    <col min="1544" max="1544" width="15" customWidth="1"/>
    <col min="1545" max="1545" width="13.5546875" customWidth="1"/>
    <col min="1546" max="1546" width="12.88671875" customWidth="1"/>
    <col min="1794" max="1794" width="11.88671875" customWidth="1"/>
    <col min="1795" max="1795" width="12.6640625" customWidth="1"/>
    <col min="1796" max="1796" width="13.44140625" customWidth="1"/>
    <col min="1797" max="1797" width="13.33203125" customWidth="1"/>
    <col min="1798" max="1798" width="15" customWidth="1"/>
    <col min="1799" max="1799" width="13.44140625" customWidth="1"/>
    <col min="1800" max="1800" width="15" customWidth="1"/>
    <col min="1801" max="1801" width="13.5546875" customWidth="1"/>
    <col min="1802" max="1802" width="12.88671875" customWidth="1"/>
    <col min="2050" max="2050" width="11.88671875" customWidth="1"/>
    <col min="2051" max="2051" width="12.6640625" customWidth="1"/>
    <col min="2052" max="2052" width="13.44140625" customWidth="1"/>
    <col min="2053" max="2053" width="13.33203125" customWidth="1"/>
    <col min="2054" max="2054" width="15" customWidth="1"/>
    <col min="2055" max="2055" width="13.44140625" customWidth="1"/>
    <col min="2056" max="2056" width="15" customWidth="1"/>
    <col min="2057" max="2057" width="13.5546875" customWidth="1"/>
    <col min="2058" max="2058" width="12.88671875" customWidth="1"/>
    <col min="2306" max="2306" width="11.88671875" customWidth="1"/>
    <col min="2307" max="2307" width="12.6640625" customWidth="1"/>
    <col min="2308" max="2308" width="13.44140625" customWidth="1"/>
    <col min="2309" max="2309" width="13.33203125" customWidth="1"/>
    <col min="2310" max="2310" width="15" customWidth="1"/>
    <col min="2311" max="2311" width="13.44140625" customWidth="1"/>
    <col min="2312" max="2312" width="15" customWidth="1"/>
    <col min="2313" max="2313" width="13.5546875" customWidth="1"/>
    <col min="2314" max="2314" width="12.88671875" customWidth="1"/>
    <col min="2562" max="2562" width="11.88671875" customWidth="1"/>
    <col min="2563" max="2563" width="12.6640625" customWidth="1"/>
    <col min="2564" max="2564" width="13.44140625" customWidth="1"/>
    <col min="2565" max="2565" width="13.33203125" customWidth="1"/>
    <col min="2566" max="2566" width="15" customWidth="1"/>
    <col min="2567" max="2567" width="13.44140625" customWidth="1"/>
    <col min="2568" max="2568" width="15" customWidth="1"/>
    <col min="2569" max="2569" width="13.5546875" customWidth="1"/>
    <col min="2570" max="2570" width="12.88671875" customWidth="1"/>
    <col min="2818" max="2818" width="11.88671875" customWidth="1"/>
    <col min="2819" max="2819" width="12.6640625" customWidth="1"/>
    <col min="2820" max="2820" width="13.44140625" customWidth="1"/>
    <col min="2821" max="2821" width="13.33203125" customWidth="1"/>
    <col min="2822" max="2822" width="15" customWidth="1"/>
    <col min="2823" max="2823" width="13.44140625" customWidth="1"/>
    <col min="2824" max="2824" width="15" customWidth="1"/>
    <col min="2825" max="2825" width="13.5546875" customWidth="1"/>
    <col min="2826" max="2826" width="12.88671875" customWidth="1"/>
    <col min="3074" max="3074" width="11.88671875" customWidth="1"/>
    <col min="3075" max="3075" width="12.6640625" customWidth="1"/>
    <col min="3076" max="3076" width="13.44140625" customWidth="1"/>
    <col min="3077" max="3077" width="13.33203125" customWidth="1"/>
    <col min="3078" max="3078" width="15" customWidth="1"/>
    <col min="3079" max="3079" width="13.44140625" customWidth="1"/>
    <col min="3080" max="3080" width="15" customWidth="1"/>
    <col min="3081" max="3081" width="13.5546875" customWidth="1"/>
    <col min="3082" max="3082" width="12.88671875" customWidth="1"/>
    <col min="3330" max="3330" width="11.88671875" customWidth="1"/>
    <col min="3331" max="3331" width="12.6640625" customWidth="1"/>
    <col min="3332" max="3332" width="13.44140625" customWidth="1"/>
    <col min="3333" max="3333" width="13.33203125" customWidth="1"/>
    <col min="3334" max="3334" width="15" customWidth="1"/>
    <col min="3335" max="3335" width="13.44140625" customWidth="1"/>
    <col min="3336" max="3336" width="15" customWidth="1"/>
    <col min="3337" max="3337" width="13.5546875" customWidth="1"/>
    <col min="3338" max="3338" width="12.88671875" customWidth="1"/>
    <col min="3586" max="3586" width="11.88671875" customWidth="1"/>
    <col min="3587" max="3587" width="12.6640625" customWidth="1"/>
    <col min="3588" max="3588" width="13.44140625" customWidth="1"/>
    <col min="3589" max="3589" width="13.33203125" customWidth="1"/>
    <col min="3590" max="3590" width="15" customWidth="1"/>
    <col min="3591" max="3591" width="13.44140625" customWidth="1"/>
    <col min="3592" max="3592" width="15" customWidth="1"/>
    <col min="3593" max="3593" width="13.5546875" customWidth="1"/>
    <col min="3594" max="3594" width="12.88671875" customWidth="1"/>
    <col min="3842" max="3842" width="11.88671875" customWidth="1"/>
    <col min="3843" max="3843" width="12.6640625" customWidth="1"/>
    <col min="3844" max="3844" width="13.44140625" customWidth="1"/>
    <col min="3845" max="3845" width="13.33203125" customWidth="1"/>
    <col min="3846" max="3846" width="15" customWidth="1"/>
    <col min="3847" max="3847" width="13.44140625" customWidth="1"/>
    <col min="3848" max="3848" width="15" customWidth="1"/>
    <col min="3849" max="3849" width="13.5546875" customWidth="1"/>
    <col min="3850" max="3850" width="12.88671875" customWidth="1"/>
    <col min="4098" max="4098" width="11.88671875" customWidth="1"/>
    <col min="4099" max="4099" width="12.6640625" customWidth="1"/>
    <col min="4100" max="4100" width="13.44140625" customWidth="1"/>
    <col min="4101" max="4101" width="13.33203125" customWidth="1"/>
    <col min="4102" max="4102" width="15" customWidth="1"/>
    <col min="4103" max="4103" width="13.44140625" customWidth="1"/>
    <col min="4104" max="4104" width="15" customWidth="1"/>
    <col min="4105" max="4105" width="13.5546875" customWidth="1"/>
    <col min="4106" max="4106" width="12.88671875" customWidth="1"/>
    <col min="4354" max="4354" width="11.88671875" customWidth="1"/>
    <col min="4355" max="4355" width="12.6640625" customWidth="1"/>
    <col min="4356" max="4356" width="13.44140625" customWidth="1"/>
    <col min="4357" max="4357" width="13.33203125" customWidth="1"/>
    <col min="4358" max="4358" width="15" customWidth="1"/>
    <col min="4359" max="4359" width="13.44140625" customWidth="1"/>
    <col min="4360" max="4360" width="15" customWidth="1"/>
    <col min="4361" max="4361" width="13.5546875" customWidth="1"/>
    <col min="4362" max="4362" width="12.88671875" customWidth="1"/>
    <col min="4610" max="4610" width="11.88671875" customWidth="1"/>
    <col min="4611" max="4611" width="12.6640625" customWidth="1"/>
    <col min="4612" max="4612" width="13.44140625" customWidth="1"/>
    <col min="4613" max="4613" width="13.33203125" customWidth="1"/>
    <col min="4614" max="4614" width="15" customWidth="1"/>
    <col min="4615" max="4615" width="13.44140625" customWidth="1"/>
    <col min="4616" max="4616" width="15" customWidth="1"/>
    <col min="4617" max="4617" width="13.5546875" customWidth="1"/>
    <col min="4618" max="4618" width="12.88671875" customWidth="1"/>
    <col min="4866" max="4866" width="11.88671875" customWidth="1"/>
    <col min="4867" max="4867" width="12.6640625" customWidth="1"/>
    <col min="4868" max="4868" width="13.44140625" customWidth="1"/>
    <col min="4869" max="4869" width="13.33203125" customWidth="1"/>
    <col min="4870" max="4870" width="15" customWidth="1"/>
    <col min="4871" max="4871" width="13.44140625" customWidth="1"/>
    <col min="4872" max="4872" width="15" customWidth="1"/>
    <col min="4873" max="4873" width="13.5546875" customWidth="1"/>
    <col min="4874" max="4874" width="12.88671875" customWidth="1"/>
    <col min="5122" max="5122" width="11.88671875" customWidth="1"/>
    <col min="5123" max="5123" width="12.6640625" customWidth="1"/>
    <col min="5124" max="5124" width="13.44140625" customWidth="1"/>
    <col min="5125" max="5125" width="13.33203125" customWidth="1"/>
    <col min="5126" max="5126" width="15" customWidth="1"/>
    <col min="5127" max="5127" width="13.44140625" customWidth="1"/>
    <col min="5128" max="5128" width="15" customWidth="1"/>
    <col min="5129" max="5129" width="13.5546875" customWidth="1"/>
    <col min="5130" max="5130" width="12.88671875" customWidth="1"/>
    <col min="5378" max="5378" width="11.88671875" customWidth="1"/>
    <col min="5379" max="5379" width="12.6640625" customWidth="1"/>
    <col min="5380" max="5380" width="13.44140625" customWidth="1"/>
    <col min="5381" max="5381" width="13.33203125" customWidth="1"/>
    <col min="5382" max="5382" width="15" customWidth="1"/>
    <col min="5383" max="5383" width="13.44140625" customWidth="1"/>
    <col min="5384" max="5384" width="15" customWidth="1"/>
    <col min="5385" max="5385" width="13.5546875" customWidth="1"/>
    <col min="5386" max="5386" width="12.88671875" customWidth="1"/>
    <col min="5634" max="5634" width="11.88671875" customWidth="1"/>
    <col min="5635" max="5635" width="12.6640625" customWidth="1"/>
    <col min="5636" max="5636" width="13.44140625" customWidth="1"/>
    <col min="5637" max="5637" width="13.33203125" customWidth="1"/>
    <col min="5638" max="5638" width="15" customWidth="1"/>
    <col min="5639" max="5639" width="13.44140625" customWidth="1"/>
    <col min="5640" max="5640" width="15" customWidth="1"/>
    <col min="5641" max="5641" width="13.5546875" customWidth="1"/>
    <col min="5642" max="5642" width="12.88671875" customWidth="1"/>
    <col min="5890" max="5890" width="11.88671875" customWidth="1"/>
    <col min="5891" max="5891" width="12.6640625" customWidth="1"/>
    <col min="5892" max="5892" width="13.44140625" customWidth="1"/>
    <col min="5893" max="5893" width="13.33203125" customWidth="1"/>
    <col min="5894" max="5894" width="15" customWidth="1"/>
    <col min="5895" max="5895" width="13.44140625" customWidth="1"/>
    <col min="5896" max="5896" width="15" customWidth="1"/>
    <col min="5897" max="5897" width="13.5546875" customWidth="1"/>
    <col min="5898" max="5898" width="12.88671875" customWidth="1"/>
    <col min="6146" max="6146" width="11.88671875" customWidth="1"/>
    <col min="6147" max="6147" width="12.6640625" customWidth="1"/>
    <col min="6148" max="6148" width="13.44140625" customWidth="1"/>
    <col min="6149" max="6149" width="13.33203125" customWidth="1"/>
    <col min="6150" max="6150" width="15" customWidth="1"/>
    <col min="6151" max="6151" width="13.44140625" customWidth="1"/>
    <col min="6152" max="6152" width="15" customWidth="1"/>
    <col min="6153" max="6153" width="13.5546875" customWidth="1"/>
    <col min="6154" max="6154" width="12.88671875" customWidth="1"/>
    <col min="6402" max="6402" width="11.88671875" customWidth="1"/>
    <col min="6403" max="6403" width="12.6640625" customWidth="1"/>
    <col min="6404" max="6404" width="13.44140625" customWidth="1"/>
    <col min="6405" max="6405" width="13.33203125" customWidth="1"/>
    <col min="6406" max="6406" width="15" customWidth="1"/>
    <col min="6407" max="6407" width="13.44140625" customWidth="1"/>
    <col min="6408" max="6408" width="15" customWidth="1"/>
    <col min="6409" max="6409" width="13.5546875" customWidth="1"/>
    <col min="6410" max="6410" width="12.88671875" customWidth="1"/>
    <col min="6658" max="6658" width="11.88671875" customWidth="1"/>
    <col min="6659" max="6659" width="12.6640625" customWidth="1"/>
    <col min="6660" max="6660" width="13.44140625" customWidth="1"/>
    <col min="6661" max="6661" width="13.33203125" customWidth="1"/>
    <col min="6662" max="6662" width="15" customWidth="1"/>
    <col min="6663" max="6663" width="13.44140625" customWidth="1"/>
    <col min="6664" max="6664" width="15" customWidth="1"/>
    <col min="6665" max="6665" width="13.5546875" customWidth="1"/>
    <col min="6666" max="6666" width="12.88671875" customWidth="1"/>
    <col min="6914" max="6914" width="11.88671875" customWidth="1"/>
    <col min="6915" max="6915" width="12.6640625" customWidth="1"/>
    <col min="6916" max="6916" width="13.44140625" customWidth="1"/>
    <col min="6917" max="6917" width="13.33203125" customWidth="1"/>
    <col min="6918" max="6918" width="15" customWidth="1"/>
    <col min="6919" max="6919" width="13.44140625" customWidth="1"/>
    <col min="6920" max="6920" width="15" customWidth="1"/>
    <col min="6921" max="6921" width="13.5546875" customWidth="1"/>
    <col min="6922" max="6922" width="12.88671875" customWidth="1"/>
    <col min="7170" max="7170" width="11.88671875" customWidth="1"/>
    <col min="7171" max="7171" width="12.6640625" customWidth="1"/>
    <col min="7172" max="7172" width="13.44140625" customWidth="1"/>
    <col min="7173" max="7173" width="13.33203125" customWidth="1"/>
    <col min="7174" max="7174" width="15" customWidth="1"/>
    <col min="7175" max="7175" width="13.44140625" customWidth="1"/>
    <col min="7176" max="7176" width="15" customWidth="1"/>
    <col min="7177" max="7177" width="13.5546875" customWidth="1"/>
    <col min="7178" max="7178" width="12.88671875" customWidth="1"/>
    <col min="7426" max="7426" width="11.88671875" customWidth="1"/>
    <col min="7427" max="7427" width="12.6640625" customWidth="1"/>
    <col min="7428" max="7428" width="13.44140625" customWidth="1"/>
    <col min="7429" max="7429" width="13.33203125" customWidth="1"/>
    <col min="7430" max="7430" width="15" customWidth="1"/>
    <col min="7431" max="7431" width="13.44140625" customWidth="1"/>
    <col min="7432" max="7432" width="15" customWidth="1"/>
    <col min="7433" max="7433" width="13.5546875" customWidth="1"/>
    <col min="7434" max="7434" width="12.88671875" customWidth="1"/>
    <col min="7682" max="7682" width="11.88671875" customWidth="1"/>
    <col min="7683" max="7683" width="12.6640625" customWidth="1"/>
    <col min="7684" max="7684" width="13.44140625" customWidth="1"/>
    <col min="7685" max="7685" width="13.33203125" customWidth="1"/>
    <col min="7686" max="7686" width="15" customWidth="1"/>
    <col min="7687" max="7687" width="13.44140625" customWidth="1"/>
    <col min="7688" max="7688" width="15" customWidth="1"/>
    <col min="7689" max="7689" width="13.5546875" customWidth="1"/>
    <col min="7690" max="7690" width="12.88671875" customWidth="1"/>
    <col min="7938" max="7938" width="11.88671875" customWidth="1"/>
    <col min="7939" max="7939" width="12.6640625" customWidth="1"/>
    <col min="7940" max="7940" width="13.44140625" customWidth="1"/>
    <col min="7941" max="7941" width="13.33203125" customWidth="1"/>
    <col min="7942" max="7942" width="15" customWidth="1"/>
    <col min="7943" max="7943" width="13.44140625" customWidth="1"/>
    <col min="7944" max="7944" width="15" customWidth="1"/>
    <col min="7945" max="7945" width="13.5546875" customWidth="1"/>
    <col min="7946" max="7946" width="12.88671875" customWidth="1"/>
    <col min="8194" max="8194" width="11.88671875" customWidth="1"/>
    <col min="8195" max="8195" width="12.6640625" customWidth="1"/>
    <col min="8196" max="8196" width="13.44140625" customWidth="1"/>
    <col min="8197" max="8197" width="13.33203125" customWidth="1"/>
    <col min="8198" max="8198" width="15" customWidth="1"/>
    <col min="8199" max="8199" width="13.44140625" customWidth="1"/>
    <col min="8200" max="8200" width="15" customWidth="1"/>
    <col min="8201" max="8201" width="13.5546875" customWidth="1"/>
    <col min="8202" max="8202" width="12.88671875" customWidth="1"/>
    <col min="8450" max="8450" width="11.88671875" customWidth="1"/>
    <col min="8451" max="8451" width="12.6640625" customWidth="1"/>
    <col min="8452" max="8452" width="13.44140625" customWidth="1"/>
    <col min="8453" max="8453" width="13.33203125" customWidth="1"/>
    <col min="8454" max="8454" width="15" customWidth="1"/>
    <col min="8455" max="8455" width="13.44140625" customWidth="1"/>
    <col min="8456" max="8456" width="15" customWidth="1"/>
    <col min="8457" max="8457" width="13.5546875" customWidth="1"/>
    <col min="8458" max="8458" width="12.88671875" customWidth="1"/>
    <col min="8706" max="8706" width="11.88671875" customWidth="1"/>
    <col min="8707" max="8707" width="12.6640625" customWidth="1"/>
    <col min="8708" max="8708" width="13.44140625" customWidth="1"/>
    <col min="8709" max="8709" width="13.33203125" customWidth="1"/>
    <col min="8710" max="8710" width="15" customWidth="1"/>
    <col min="8711" max="8711" width="13.44140625" customWidth="1"/>
    <col min="8712" max="8712" width="15" customWidth="1"/>
    <col min="8713" max="8713" width="13.5546875" customWidth="1"/>
    <col min="8714" max="8714" width="12.88671875" customWidth="1"/>
    <col min="8962" max="8962" width="11.88671875" customWidth="1"/>
    <col min="8963" max="8963" width="12.6640625" customWidth="1"/>
    <col min="8964" max="8964" width="13.44140625" customWidth="1"/>
    <col min="8965" max="8965" width="13.33203125" customWidth="1"/>
    <col min="8966" max="8966" width="15" customWidth="1"/>
    <col min="8967" max="8967" width="13.44140625" customWidth="1"/>
    <col min="8968" max="8968" width="15" customWidth="1"/>
    <col min="8969" max="8969" width="13.5546875" customWidth="1"/>
    <col min="8970" max="8970" width="12.88671875" customWidth="1"/>
    <col min="9218" max="9218" width="11.88671875" customWidth="1"/>
    <col min="9219" max="9219" width="12.6640625" customWidth="1"/>
    <col min="9220" max="9220" width="13.44140625" customWidth="1"/>
    <col min="9221" max="9221" width="13.33203125" customWidth="1"/>
    <col min="9222" max="9222" width="15" customWidth="1"/>
    <col min="9223" max="9223" width="13.44140625" customWidth="1"/>
    <col min="9224" max="9224" width="15" customWidth="1"/>
    <col min="9225" max="9225" width="13.5546875" customWidth="1"/>
    <col min="9226" max="9226" width="12.88671875" customWidth="1"/>
    <col min="9474" max="9474" width="11.88671875" customWidth="1"/>
    <col min="9475" max="9475" width="12.6640625" customWidth="1"/>
    <col min="9476" max="9476" width="13.44140625" customWidth="1"/>
    <col min="9477" max="9477" width="13.33203125" customWidth="1"/>
    <col min="9478" max="9478" width="15" customWidth="1"/>
    <col min="9479" max="9479" width="13.44140625" customWidth="1"/>
    <col min="9480" max="9480" width="15" customWidth="1"/>
    <col min="9481" max="9481" width="13.5546875" customWidth="1"/>
    <col min="9482" max="9482" width="12.88671875" customWidth="1"/>
    <col min="9730" max="9730" width="11.88671875" customWidth="1"/>
    <col min="9731" max="9731" width="12.6640625" customWidth="1"/>
    <col min="9732" max="9732" width="13.44140625" customWidth="1"/>
    <col min="9733" max="9733" width="13.33203125" customWidth="1"/>
    <col min="9734" max="9734" width="15" customWidth="1"/>
    <col min="9735" max="9735" width="13.44140625" customWidth="1"/>
    <col min="9736" max="9736" width="15" customWidth="1"/>
    <col min="9737" max="9737" width="13.5546875" customWidth="1"/>
    <col min="9738" max="9738" width="12.88671875" customWidth="1"/>
    <col min="9986" max="9986" width="11.88671875" customWidth="1"/>
    <col min="9987" max="9987" width="12.6640625" customWidth="1"/>
    <col min="9988" max="9988" width="13.44140625" customWidth="1"/>
    <col min="9989" max="9989" width="13.33203125" customWidth="1"/>
    <col min="9990" max="9990" width="15" customWidth="1"/>
    <col min="9991" max="9991" width="13.44140625" customWidth="1"/>
    <col min="9992" max="9992" width="15" customWidth="1"/>
    <col min="9993" max="9993" width="13.5546875" customWidth="1"/>
    <col min="9994" max="9994" width="12.88671875" customWidth="1"/>
    <col min="10242" max="10242" width="11.88671875" customWidth="1"/>
    <col min="10243" max="10243" width="12.6640625" customWidth="1"/>
    <col min="10244" max="10244" width="13.44140625" customWidth="1"/>
    <col min="10245" max="10245" width="13.33203125" customWidth="1"/>
    <col min="10246" max="10246" width="15" customWidth="1"/>
    <col min="10247" max="10247" width="13.44140625" customWidth="1"/>
    <col min="10248" max="10248" width="15" customWidth="1"/>
    <col min="10249" max="10249" width="13.5546875" customWidth="1"/>
    <col min="10250" max="10250" width="12.88671875" customWidth="1"/>
    <col min="10498" max="10498" width="11.88671875" customWidth="1"/>
    <col min="10499" max="10499" width="12.6640625" customWidth="1"/>
    <col min="10500" max="10500" width="13.44140625" customWidth="1"/>
    <col min="10501" max="10501" width="13.33203125" customWidth="1"/>
    <col min="10502" max="10502" width="15" customWidth="1"/>
    <col min="10503" max="10503" width="13.44140625" customWidth="1"/>
    <col min="10504" max="10504" width="15" customWidth="1"/>
    <col min="10505" max="10505" width="13.5546875" customWidth="1"/>
    <col min="10506" max="10506" width="12.88671875" customWidth="1"/>
    <col min="10754" max="10754" width="11.88671875" customWidth="1"/>
    <col min="10755" max="10755" width="12.6640625" customWidth="1"/>
    <col min="10756" max="10756" width="13.44140625" customWidth="1"/>
    <col min="10757" max="10757" width="13.33203125" customWidth="1"/>
    <col min="10758" max="10758" width="15" customWidth="1"/>
    <col min="10759" max="10759" width="13.44140625" customWidth="1"/>
    <col min="10760" max="10760" width="15" customWidth="1"/>
    <col min="10761" max="10761" width="13.5546875" customWidth="1"/>
    <col min="10762" max="10762" width="12.88671875" customWidth="1"/>
    <col min="11010" max="11010" width="11.88671875" customWidth="1"/>
    <col min="11011" max="11011" width="12.6640625" customWidth="1"/>
    <col min="11012" max="11012" width="13.44140625" customWidth="1"/>
    <col min="11013" max="11013" width="13.33203125" customWidth="1"/>
    <col min="11014" max="11014" width="15" customWidth="1"/>
    <col min="11015" max="11015" width="13.44140625" customWidth="1"/>
    <col min="11016" max="11016" width="15" customWidth="1"/>
    <col min="11017" max="11017" width="13.5546875" customWidth="1"/>
    <col min="11018" max="11018" width="12.88671875" customWidth="1"/>
    <col min="11266" max="11266" width="11.88671875" customWidth="1"/>
    <col min="11267" max="11267" width="12.6640625" customWidth="1"/>
    <col min="11268" max="11268" width="13.44140625" customWidth="1"/>
    <col min="11269" max="11269" width="13.33203125" customWidth="1"/>
    <col min="11270" max="11270" width="15" customWidth="1"/>
    <col min="11271" max="11271" width="13.44140625" customWidth="1"/>
    <col min="11272" max="11272" width="15" customWidth="1"/>
    <col min="11273" max="11273" width="13.5546875" customWidth="1"/>
    <col min="11274" max="11274" width="12.88671875" customWidth="1"/>
    <col min="11522" max="11522" width="11.88671875" customWidth="1"/>
    <col min="11523" max="11523" width="12.6640625" customWidth="1"/>
    <col min="11524" max="11524" width="13.44140625" customWidth="1"/>
    <col min="11525" max="11525" width="13.33203125" customWidth="1"/>
    <col min="11526" max="11526" width="15" customWidth="1"/>
    <col min="11527" max="11527" width="13.44140625" customWidth="1"/>
    <col min="11528" max="11528" width="15" customWidth="1"/>
    <col min="11529" max="11529" width="13.5546875" customWidth="1"/>
    <col min="11530" max="11530" width="12.88671875" customWidth="1"/>
    <col min="11778" max="11778" width="11.88671875" customWidth="1"/>
    <col min="11779" max="11779" width="12.6640625" customWidth="1"/>
    <col min="11780" max="11780" width="13.44140625" customWidth="1"/>
    <col min="11781" max="11781" width="13.33203125" customWidth="1"/>
    <col min="11782" max="11782" width="15" customWidth="1"/>
    <col min="11783" max="11783" width="13.44140625" customWidth="1"/>
    <col min="11784" max="11784" width="15" customWidth="1"/>
    <col min="11785" max="11785" width="13.5546875" customWidth="1"/>
    <col min="11786" max="11786" width="12.88671875" customWidth="1"/>
    <col min="12034" max="12034" width="11.88671875" customWidth="1"/>
    <col min="12035" max="12035" width="12.6640625" customWidth="1"/>
    <col min="12036" max="12036" width="13.44140625" customWidth="1"/>
    <col min="12037" max="12037" width="13.33203125" customWidth="1"/>
    <col min="12038" max="12038" width="15" customWidth="1"/>
    <col min="12039" max="12039" width="13.44140625" customWidth="1"/>
    <col min="12040" max="12040" width="15" customWidth="1"/>
    <col min="12041" max="12041" width="13.5546875" customWidth="1"/>
    <col min="12042" max="12042" width="12.88671875" customWidth="1"/>
    <col min="12290" max="12290" width="11.88671875" customWidth="1"/>
    <col min="12291" max="12291" width="12.6640625" customWidth="1"/>
    <col min="12292" max="12292" width="13.44140625" customWidth="1"/>
    <col min="12293" max="12293" width="13.33203125" customWidth="1"/>
    <col min="12294" max="12294" width="15" customWidth="1"/>
    <col min="12295" max="12295" width="13.44140625" customWidth="1"/>
    <col min="12296" max="12296" width="15" customWidth="1"/>
    <col min="12297" max="12297" width="13.5546875" customWidth="1"/>
    <col min="12298" max="12298" width="12.88671875" customWidth="1"/>
    <col min="12546" max="12546" width="11.88671875" customWidth="1"/>
    <col min="12547" max="12547" width="12.6640625" customWidth="1"/>
    <col min="12548" max="12548" width="13.44140625" customWidth="1"/>
    <col min="12549" max="12549" width="13.33203125" customWidth="1"/>
    <col min="12550" max="12550" width="15" customWidth="1"/>
    <col min="12551" max="12551" width="13.44140625" customWidth="1"/>
    <col min="12552" max="12552" width="15" customWidth="1"/>
    <col min="12553" max="12553" width="13.5546875" customWidth="1"/>
    <col min="12554" max="12554" width="12.88671875" customWidth="1"/>
    <col min="12802" max="12802" width="11.88671875" customWidth="1"/>
    <col min="12803" max="12803" width="12.6640625" customWidth="1"/>
    <col min="12804" max="12804" width="13.44140625" customWidth="1"/>
    <col min="12805" max="12805" width="13.33203125" customWidth="1"/>
    <col min="12806" max="12806" width="15" customWidth="1"/>
    <col min="12807" max="12807" width="13.44140625" customWidth="1"/>
    <col min="12808" max="12808" width="15" customWidth="1"/>
    <col min="12809" max="12809" width="13.5546875" customWidth="1"/>
    <col min="12810" max="12810" width="12.88671875" customWidth="1"/>
    <col min="13058" max="13058" width="11.88671875" customWidth="1"/>
    <col min="13059" max="13059" width="12.6640625" customWidth="1"/>
    <col min="13060" max="13060" width="13.44140625" customWidth="1"/>
    <col min="13061" max="13061" width="13.33203125" customWidth="1"/>
    <col min="13062" max="13062" width="15" customWidth="1"/>
    <col min="13063" max="13063" width="13.44140625" customWidth="1"/>
    <col min="13064" max="13064" width="15" customWidth="1"/>
    <col min="13065" max="13065" width="13.5546875" customWidth="1"/>
    <col min="13066" max="13066" width="12.88671875" customWidth="1"/>
    <col min="13314" max="13314" width="11.88671875" customWidth="1"/>
    <col min="13315" max="13315" width="12.6640625" customWidth="1"/>
    <col min="13316" max="13316" width="13.44140625" customWidth="1"/>
    <col min="13317" max="13317" width="13.33203125" customWidth="1"/>
    <col min="13318" max="13318" width="15" customWidth="1"/>
    <col min="13319" max="13319" width="13.44140625" customWidth="1"/>
    <col min="13320" max="13320" width="15" customWidth="1"/>
    <col min="13321" max="13321" width="13.5546875" customWidth="1"/>
    <col min="13322" max="13322" width="12.88671875" customWidth="1"/>
    <col min="13570" max="13570" width="11.88671875" customWidth="1"/>
    <col min="13571" max="13571" width="12.6640625" customWidth="1"/>
    <col min="13572" max="13572" width="13.44140625" customWidth="1"/>
    <col min="13573" max="13573" width="13.33203125" customWidth="1"/>
    <col min="13574" max="13574" width="15" customWidth="1"/>
    <col min="13575" max="13575" width="13.44140625" customWidth="1"/>
    <col min="13576" max="13576" width="15" customWidth="1"/>
    <col min="13577" max="13577" width="13.5546875" customWidth="1"/>
    <col min="13578" max="13578" width="12.88671875" customWidth="1"/>
    <col min="13826" max="13826" width="11.88671875" customWidth="1"/>
    <col min="13827" max="13827" width="12.6640625" customWidth="1"/>
    <col min="13828" max="13828" width="13.44140625" customWidth="1"/>
    <col min="13829" max="13829" width="13.33203125" customWidth="1"/>
    <col min="13830" max="13830" width="15" customWidth="1"/>
    <col min="13831" max="13831" width="13.44140625" customWidth="1"/>
    <col min="13832" max="13832" width="15" customWidth="1"/>
    <col min="13833" max="13833" width="13.5546875" customWidth="1"/>
    <col min="13834" max="13834" width="12.88671875" customWidth="1"/>
    <col min="14082" max="14082" width="11.88671875" customWidth="1"/>
    <col min="14083" max="14083" width="12.6640625" customWidth="1"/>
    <col min="14084" max="14084" width="13.44140625" customWidth="1"/>
    <col min="14085" max="14085" width="13.33203125" customWidth="1"/>
    <col min="14086" max="14086" width="15" customWidth="1"/>
    <col min="14087" max="14087" width="13.44140625" customWidth="1"/>
    <col min="14088" max="14088" width="15" customWidth="1"/>
    <col min="14089" max="14089" width="13.5546875" customWidth="1"/>
    <col min="14090" max="14090" width="12.88671875" customWidth="1"/>
    <col min="14338" max="14338" width="11.88671875" customWidth="1"/>
    <col min="14339" max="14339" width="12.6640625" customWidth="1"/>
    <col min="14340" max="14340" width="13.44140625" customWidth="1"/>
    <col min="14341" max="14341" width="13.33203125" customWidth="1"/>
    <col min="14342" max="14342" width="15" customWidth="1"/>
    <col min="14343" max="14343" width="13.44140625" customWidth="1"/>
    <col min="14344" max="14344" width="15" customWidth="1"/>
    <col min="14345" max="14345" width="13.5546875" customWidth="1"/>
    <col min="14346" max="14346" width="12.88671875" customWidth="1"/>
    <col min="14594" max="14594" width="11.88671875" customWidth="1"/>
    <col min="14595" max="14595" width="12.6640625" customWidth="1"/>
    <col min="14596" max="14596" width="13.44140625" customWidth="1"/>
    <col min="14597" max="14597" width="13.33203125" customWidth="1"/>
    <col min="14598" max="14598" width="15" customWidth="1"/>
    <col min="14599" max="14599" width="13.44140625" customWidth="1"/>
    <col min="14600" max="14600" width="15" customWidth="1"/>
    <col min="14601" max="14601" width="13.5546875" customWidth="1"/>
    <col min="14602" max="14602" width="12.88671875" customWidth="1"/>
    <col min="14850" max="14850" width="11.88671875" customWidth="1"/>
    <col min="14851" max="14851" width="12.6640625" customWidth="1"/>
    <col min="14852" max="14852" width="13.44140625" customWidth="1"/>
    <col min="14853" max="14853" width="13.33203125" customWidth="1"/>
    <col min="14854" max="14854" width="15" customWidth="1"/>
    <col min="14855" max="14855" width="13.44140625" customWidth="1"/>
    <col min="14856" max="14856" width="15" customWidth="1"/>
    <col min="14857" max="14857" width="13.5546875" customWidth="1"/>
    <col min="14858" max="14858" width="12.88671875" customWidth="1"/>
    <col min="15106" max="15106" width="11.88671875" customWidth="1"/>
    <col min="15107" max="15107" width="12.6640625" customWidth="1"/>
    <col min="15108" max="15108" width="13.44140625" customWidth="1"/>
    <col min="15109" max="15109" width="13.33203125" customWidth="1"/>
    <col min="15110" max="15110" width="15" customWidth="1"/>
    <col min="15111" max="15111" width="13.44140625" customWidth="1"/>
    <col min="15112" max="15112" width="15" customWidth="1"/>
    <col min="15113" max="15113" width="13.5546875" customWidth="1"/>
    <col min="15114" max="15114" width="12.88671875" customWidth="1"/>
    <col min="15362" max="15362" width="11.88671875" customWidth="1"/>
    <col min="15363" max="15363" width="12.6640625" customWidth="1"/>
    <col min="15364" max="15364" width="13.44140625" customWidth="1"/>
    <col min="15365" max="15365" width="13.33203125" customWidth="1"/>
    <col min="15366" max="15366" width="15" customWidth="1"/>
    <col min="15367" max="15367" width="13.44140625" customWidth="1"/>
    <col min="15368" max="15368" width="15" customWidth="1"/>
    <col min="15369" max="15369" width="13.5546875" customWidth="1"/>
    <col min="15370" max="15370" width="12.88671875" customWidth="1"/>
    <col min="15618" max="15618" width="11.88671875" customWidth="1"/>
    <col min="15619" max="15619" width="12.6640625" customWidth="1"/>
    <col min="15620" max="15620" width="13.44140625" customWidth="1"/>
    <col min="15621" max="15621" width="13.33203125" customWidth="1"/>
    <col min="15622" max="15622" width="15" customWidth="1"/>
    <col min="15623" max="15623" width="13.44140625" customWidth="1"/>
    <col min="15624" max="15624" width="15" customWidth="1"/>
    <col min="15625" max="15625" width="13.5546875" customWidth="1"/>
    <col min="15626" max="15626" width="12.88671875" customWidth="1"/>
    <col min="15874" max="15874" width="11.88671875" customWidth="1"/>
    <col min="15875" max="15875" width="12.6640625" customWidth="1"/>
    <col min="15876" max="15876" width="13.44140625" customWidth="1"/>
    <col min="15877" max="15877" width="13.33203125" customWidth="1"/>
    <col min="15878" max="15878" width="15" customWidth="1"/>
    <col min="15879" max="15879" width="13.44140625" customWidth="1"/>
    <col min="15880" max="15880" width="15" customWidth="1"/>
    <col min="15881" max="15881" width="13.5546875" customWidth="1"/>
    <col min="15882" max="15882" width="12.88671875" customWidth="1"/>
    <col min="16130" max="16130" width="11.88671875" customWidth="1"/>
    <col min="16131" max="16131" width="12.6640625" customWidth="1"/>
    <col min="16132" max="16132" width="13.44140625" customWidth="1"/>
    <col min="16133" max="16133" width="13.33203125" customWidth="1"/>
    <col min="16134" max="16134" width="15" customWidth="1"/>
    <col min="16135" max="16135" width="13.44140625" customWidth="1"/>
    <col min="16136" max="16136" width="15" customWidth="1"/>
    <col min="16137" max="16137" width="13.5546875" customWidth="1"/>
    <col min="16138" max="16138" width="12.88671875" customWidth="1"/>
  </cols>
  <sheetData>
    <row r="1" spans="1:14" ht="15.6" x14ac:dyDescent="0.3">
      <c r="A1" s="1"/>
      <c r="B1" s="2"/>
      <c r="C1" s="1"/>
      <c r="D1" s="1"/>
      <c r="E1" s="1"/>
      <c r="F1" s="2"/>
      <c r="G1" s="2"/>
      <c r="H1" s="2"/>
      <c r="I1" s="1"/>
    </row>
    <row r="2" spans="1:14" ht="15.6" x14ac:dyDescent="0.3">
      <c r="A2" s="1" t="s">
        <v>0</v>
      </c>
      <c r="B2" s="3">
        <v>917.22</v>
      </c>
      <c r="C2" s="1"/>
      <c r="D2" s="1"/>
      <c r="E2" s="1"/>
      <c r="F2" s="2"/>
      <c r="G2" s="2"/>
      <c r="H2" s="2"/>
      <c r="I2" s="1"/>
    </row>
    <row r="3" spans="1:14" ht="16.2" thickBot="1" x14ac:dyDescent="0.35">
      <c r="A3" s="88" t="s">
        <v>33</v>
      </c>
      <c r="B3" s="88"/>
      <c r="C3" s="4"/>
      <c r="D3" s="4"/>
      <c r="E3" s="4"/>
      <c r="F3" s="5"/>
      <c r="G3" s="5"/>
      <c r="H3" s="2"/>
      <c r="I3" s="1"/>
    </row>
    <row r="4" spans="1:14" ht="78.599999999999994" thickTop="1" x14ac:dyDescent="0.3">
      <c r="A4" s="6" t="s">
        <v>1</v>
      </c>
      <c r="B4" s="7" t="s">
        <v>2</v>
      </c>
      <c r="C4" s="8" t="s">
        <v>3</v>
      </c>
      <c r="D4" s="9" t="s">
        <v>4</v>
      </c>
      <c r="E4" s="9" t="s">
        <v>5</v>
      </c>
      <c r="F4" s="10" t="s">
        <v>6</v>
      </c>
      <c r="G4" s="10" t="s">
        <v>7</v>
      </c>
      <c r="H4" s="11" t="s">
        <v>8</v>
      </c>
      <c r="I4" s="12" t="s">
        <v>9</v>
      </c>
      <c r="J4" s="13" t="s">
        <v>34</v>
      </c>
      <c r="L4" s="14"/>
      <c r="M4" s="14"/>
      <c r="N4" s="14"/>
    </row>
    <row r="5" spans="1:14" ht="15.6" x14ac:dyDescent="0.3">
      <c r="A5" s="15">
        <v>1</v>
      </c>
      <c r="B5" s="16"/>
      <c r="C5" s="17">
        <f>J5+(J5*0)</f>
        <v>800</v>
      </c>
      <c r="D5" s="17">
        <v>139.5</v>
      </c>
      <c r="E5" s="18">
        <v>0</v>
      </c>
      <c r="F5" s="19">
        <f>(E5*($B$2-C5-D5)+B5*(C5+D5))</f>
        <v>0</v>
      </c>
      <c r="G5" s="19">
        <f>B5*$B$2</f>
        <v>0</v>
      </c>
      <c r="H5" s="19">
        <f>F5-G5</f>
        <v>0</v>
      </c>
      <c r="I5" s="20">
        <f>$B$2-D5</f>
        <v>777.72</v>
      </c>
      <c r="J5" s="21">
        <v>800</v>
      </c>
      <c r="K5" s="22"/>
    </row>
    <row r="6" spans="1:14" ht="15.6" x14ac:dyDescent="0.3">
      <c r="A6" s="15">
        <v>2</v>
      </c>
      <c r="B6" s="16"/>
      <c r="C6" s="17">
        <f t="shared" ref="C6:C52" si="0">J6+(J6*0)</f>
        <v>800</v>
      </c>
      <c r="D6" s="23">
        <v>137.6</v>
      </c>
      <c r="E6" s="18">
        <v>0</v>
      </c>
      <c r="F6" s="19">
        <f t="shared" ref="F6:F52" si="1">(E6*($B$2-C6-D6)+B6*(C6+D6))</f>
        <v>0</v>
      </c>
      <c r="G6" s="19">
        <f t="shared" ref="G6:G52" si="2">B6*$B$2</f>
        <v>0</v>
      </c>
      <c r="H6" s="19">
        <f t="shared" ref="H6:H52" si="3">F6-G6</f>
        <v>0</v>
      </c>
      <c r="I6" s="20">
        <f t="shared" ref="I6:I52" si="4">$B$2-D6</f>
        <v>779.62</v>
      </c>
      <c r="J6" s="21">
        <v>800</v>
      </c>
      <c r="K6" s="22"/>
      <c r="M6" s="22"/>
    </row>
    <row r="7" spans="1:14" ht="15.6" x14ac:dyDescent="0.3">
      <c r="A7" s="15">
        <v>3</v>
      </c>
      <c r="B7" s="16"/>
      <c r="C7" s="17">
        <f t="shared" si="0"/>
        <v>800</v>
      </c>
      <c r="D7" s="23">
        <v>135.9</v>
      </c>
      <c r="E7" s="18">
        <v>0</v>
      </c>
      <c r="F7" s="19">
        <f t="shared" si="1"/>
        <v>0</v>
      </c>
      <c r="G7" s="19">
        <f t="shared" si="2"/>
        <v>0</v>
      </c>
      <c r="H7" s="19">
        <f t="shared" si="3"/>
        <v>0</v>
      </c>
      <c r="I7" s="20">
        <f t="shared" si="4"/>
        <v>781.32</v>
      </c>
      <c r="J7" s="21">
        <v>800</v>
      </c>
      <c r="K7" s="22"/>
      <c r="M7" s="22"/>
    </row>
    <row r="8" spans="1:14" ht="15.6" x14ac:dyDescent="0.3">
      <c r="A8" s="15">
        <v>4</v>
      </c>
      <c r="B8" s="16"/>
      <c r="C8" s="17">
        <f t="shared" si="0"/>
        <v>800</v>
      </c>
      <c r="D8" s="23">
        <v>134.1</v>
      </c>
      <c r="E8" s="18">
        <v>0</v>
      </c>
      <c r="F8" s="19">
        <f t="shared" si="1"/>
        <v>0</v>
      </c>
      <c r="G8" s="19">
        <f t="shared" si="2"/>
        <v>0</v>
      </c>
      <c r="H8" s="19">
        <f t="shared" si="3"/>
        <v>0</v>
      </c>
      <c r="I8" s="20">
        <f t="shared" si="4"/>
        <v>783.12</v>
      </c>
      <c r="J8" s="21">
        <v>800</v>
      </c>
      <c r="K8" s="22"/>
      <c r="M8" s="22"/>
    </row>
    <row r="9" spans="1:14" ht="15.6" x14ac:dyDescent="0.3">
      <c r="A9" s="15">
        <v>5</v>
      </c>
      <c r="B9" s="16"/>
      <c r="C9" s="17">
        <f t="shared" si="0"/>
        <v>800</v>
      </c>
      <c r="D9" s="23">
        <v>133.19999999999999</v>
      </c>
      <c r="E9" s="18">
        <v>0</v>
      </c>
      <c r="F9" s="19">
        <f t="shared" si="1"/>
        <v>0</v>
      </c>
      <c r="G9" s="19">
        <f t="shared" si="2"/>
        <v>0</v>
      </c>
      <c r="H9" s="19">
        <f t="shared" si="3"/>
        <v>0</v>
      </c>
      <c r="I9" s="20">
        <f t="shared" si="4"/>
        <v>784.02</v>
      </c>
      <c r="J9" s="21">
        <v>800</v>
      </c>
      <c r="K9" s="22"/>
      <c r="M9" s="22"/>
    </row>
    <row r="10" spans="1:14" ht="15.6" x14ac:dyDescent="0.3">
      <c r="A10" s="15">
        <v>6</v>
      </c>
      <c r="B10" s="16"/>
      <c r="C10" s="17">
        <f t="shared" si="0"/>
        <v>800</v>
      </c>
      <c r="D10" s="23">
        <v>132.4</v>
      </c>
      <c r="E10" s="18">
        <v>0</v>
      </c>
      <c r="F10" s="19">
        <f t="shared" si="1"/>
        <v>0</v>
      </c>
      <c r="G10" s="19">
        <f t="shared" si="2"/>
        <v>0</v>
      </c>
      <c r="H10" s="19">
        <f t="shared" si="3"/>
        <v>0</v>
      </c>
      <c r="I10" s="20">
        <f t="shared" si="4"/>
        <v>784.82</v>
      </c>
      <c r="J10" s="21">
        <v>800</v>
      </c>
      <c r="K10" s="22"/>
      <c r="M10" s="22"/>
    </row>
    <row r="11" spans="1:14" ht="15.6" x14ac:dyDescent="0.3">
      <c r="A11" s="15">
        <v>7</v>
      </c>
      <c r="B11" s="16"/>
      <c r="C11" s="17">
        <f t="shared" si="0"/>
        <v>800</v>
      </c>
      <c r="D11" s="23">
        <v>131.80000000000001</v>
      </c>
      <c r="E11" s="18">
        <v>0</v>
      </c>
      <c r="F11" s="19">
        <f t="shared" si="1"/>
        <v>0</v>
      </c>
      <c r="G11" s="19">
        <f t="shared" si="2"/>
        <v>0</v>
      </c>
      <c r="H11" s="19">
        <f t="shared" si="3"/>
        <v>0</v>
      </c>
      <c r="I11" s="20">
        <f t="shared" si="4"/>
        <v>785.42000000000007</v>
      </c>
      <c r="J11" s="21">
        <v>800</v>
      </c>
      <c r="K11" s="22"/>
      <c r="M11" s="22"/>
    </row>
    <row r="12" spans="1:14" ht="15.6" x14ac:dyDescent="0.3">
      <c r="A12" s="15">
        <v>8</v>
      </c>
      <c r="B12" s="16"/>
      <c r="C12" s="17">
        <f t="shared" si="0"/>
        <v>800</v>
      </c>
      <c r="D12" s="23">
        <v>131.19999999999999</v>
      </c>
      <c r="E12" s="18">
        <v>0</v>
      </c>
      <c r="F12" s="19">
        <f t="shared" si="1"/>
        <v>0</v>
      </c>
      <c r="G12" s="19">
        <f t="shared" si="2"/>
        <v>0</v>
      </c>
      <c r="H12" s="19">
        <f t="shared" si="3"/>
        <v>0</v>
      </c>
      <c r="I12" s="20">
        <f t="shared" si="4"/>
        <v>786.02</v>
      </c>
      <c r="J12" s="21">
        <v>800</v>
      </c>
      <c r="K12" s="22"/>
      <c r="M12" s="22"/>
    </row>
    <row r="13" spans="1:14" ht="15.6" x14ac:dyDescent="0.3">
      <c r="A13" s="15">
        <v>9</v>
      </c>
      <c r="B13" s="16"/>
      <c r="C13" s="17">
        <f t="shared" si="0"/>
        <v>800</v>
      </c>
      <c r="D13" s="23">
        <v>131</v>
      </c>
      <c r="E13" s="18">
        <v>0</v>
      </c>
      <c r="F13" s="19">
        <f t="shared" si="1"/>
        <v>0</v>
      </c>
      <c r="G13" s="19">
        <f t="shared" si="2"/>
        <v>0</v>
      </c>
      <c r="H13" s="19">
        <f t="shared" si="3"/>
        <v>0</v>
      </c>
      <c r="I13" s="20">
        <f t="shared" si="4"/>
        <v>786.22</v>
      </c>
      <c r="J13" s="21">
        <v>800</v>
      </c>
      <c r="K13" s="22"/>
      <c r="M13" s="22"/>
    </row>
    <row r="14" spans="1:14" ht="15.6" x14ac:dyDescent="0.3">
      <c r="A14" s="15">
        <v>10</v>
      </c>
      <c r="B14" s="16"/>
      <c r="C14" s="17">
        <f t="shared" si="0"/>
        <v>800</v>
      </c>
      <c r="D14" s="23">
        <v>130.69999999999999</v>
      </c>
      <c r="E14" s="18">
        <v>0</v>
      </c>
      <c r="F14" s="19">
        <f t="shared" si="1"/>
        <v>0</v>
      </c>
      <c r="G14" s="19">
        <f t="shared" si="2"/>
        <v>0</v>
      </c>
      <c r="H14" s="19">
        <f t="shared" si="3"/>
        <v>0</v>
      </c>
      <c r="I14" s="20">
        <f t="shared" si="4"/>
        <v>786.52</v>
      </c>
      <c r="J14" s="21">
        <v>800</v>
      </c>
      <c r="K14" s="22"/>
    </row>
    <row r="15" spans="1:14" ht="15.6" x14ac:dyDescent="0.3">
      <c r="A15" s="15">
        <v>11</v>
      </c>
      <c r="B15" s="16"/>
      <c r="C15" s="17">
        <f t="shared" si="0"/>
        <v>800</v>
      </c>
      <c r="D15" s="23">
        <v>131.80000000000001</v>
      </c>
      <c r="E15" s="18">
        <v>0</v>
      </c>
      <c r="F15" s="19">
        <f t="shared" si="1"/>
        <v>0</v>
      </c>
      <c r="G15" s="19">
        <f t="shared" si="2"/>
        <v>0</v>
      </c>
      <c r="H15" s="19">
        <f t="shared" si="3"/>
        <v>0</v>
      </c>
      <c r="I15" s="20">
        <f t="shared" si="4"/>
        <v>785.42000000000007</v>
      </c>
      <c r="J15" s="21">
        <v>800</v>
      </c>
      <c r="K15" s="22"/>
    </row>
    <row r="16" spans="1:14" ht="15.6" x14ac:dyDescent="0.3">
      <c r="A16" s="15">
        <v>12</v>
      </c>
      <c r="B16" s="16"/>
      <c r="C16" s="17">
        <f t="shared" si="0"/>
        <v>800</v>
      </c>
      <c r="D16" s="23">
        <v>132.80000000000001</v>
      </c>
      <c r="E16" s="18">
        <v>0</v>
      </c>
      <c r="F16" s="19">
        <f t="shared" si="1"/>
        <v>0</v>
      </c>
      <c r="G16" s="19">
        <f t="shared" si="2"/>
        <v>0</v>
      </c>
      <c r="H16" s="19">
        <f t="shared" si="3"/>
        <v>0</v>
      </c>
      <c r="I16" s="20">
        <f t="shared" si="4"/>
        <v>784.42000000000007</v>
      </c>
      <c r="J16" s="21">
        <v>800</v>
      </c>
      <c r="K16" s="22"/>
    </row>
    <row r="17" spans="1:11" ht="15.6" x14ac:dyDescent="0.3">
      <c r="A17" s="15">
        <v>13</v>
      </c>
      <c r="B17" s="16"/>
      <c r="C17" s="17">
        <f t="shared" si="0"/>
        <v>800</v>
      </c>
      <c r="D17" s="23">
        <v>135.6</v>
      </c>
      <c r="E17" s="18">
        <v>0</v>
      </c>
      <c r="F17" s="19">
        <f t="shared" si="1"/>
        <v>0</v>
      </c>
      <c r="G17" s="19">
        <f t="shared" si="2"/>
        <v>0</v>
      </c>
      <c r="H17" s="19">
        <f t="shared" si="3"/>
        <v>0</v>
      </c>
      <c r="I17" s="20">
        <f t="shared" si="4"/>
        <v>781.62</v>
      </c>
      <c r="J17" s="21">
        <v>800</v>
      </c>
      <c r="K17" s="22"/>
    </row>
    <row r="18" spans="1:11" ht="15.6" x14ac:dyDescent="0.3">
      <c r="A18" s="15">
        <v>14</v>
      </c>
      <c r="B18" s="16"/>
      <c r="C18" s="17">
        <f t="shared" si="0"/>
        <v>800</v>
      </c>
      <c r="D18" s="23">
        <v>138.4</v>
      </c>
      <c r="E18" s="18">
        <v>0</v>
      </c>
      <c r="F18" s="19">
        <f t="shared" si="1"/>
        <v>0</v>
      </c>
      <c r="G18" s="19">
        <f t="shared" si="2"/>
        <v>0</v>
      </c>
      <c r="H18" s="19">
        <f t="shared" si="3"/>
        <v>0</v>
      </c>
      <c r="I18" s="20">
        <f t="shared" si="4"/>
        <v>778.82</v>
      </c>
      <c r="J18" s="21">
        <v>800</v>
      </c>
      <c r="K18" s="22"/>
    </row>
    <row r="19" spans="1:11" ht="15.6" x14ac:dyDescent="0.3">
      <c r="A19" s="15">
        <v>15</v>
      </c>
      <c r="B19" s="16"/>
      <c r="C19" s="17">
        <f t="shared" si="0"/>
        <v>800</v>
      </c>
      <c r="D19" s="23">
        <v>148.6</v>
      </c>
      <c r="E19" s="18">
        <v>0</v>
      </c>
      <c r="F19" s="19">
        <f t="shared" si="1"/>
        <v>0</v>
      </c>
      <c r="G19" s="19">
        <f t="shared" si="2"/>
        <v>0</v>
      </c>
      <c r="H19" s="19">
        <f t="shared" si="3"/>
        <v>0</v>
      </c>
      <c r="I19" s="20">
        <f t="shared" si="4"/>
        <v>768.62</v>
      </c>
      <c r="J19" s="21">
        <v>800</v>
      </c>
      <c r="K19" s="22"/>
    </row>
    <row r="20" spans="1:11" ht="15.6" x14ac:dyDescent="0.3">
      <c r="A20" s="15">
        <v>16</v>
      </c>
      <c r="B20" s="16"/>
      <c r="C20" s="17">
        <f t="shared" si="0"/>
        <v>815</v>
      </c>
      <c r="D20" s="23">
        <v>158.69999999999999</v>
      </c>
      <c r="E20" s="18">
        <v>0</v>
      </c>
      <c r="F20" s="19">
        <f t="shared" si="1"/>
        <v>0</v>
      </c>
      <c r="G20" s="19">
        <f t="shared" si="2"/>
        <v>0</v>
      </c>
      <c r="H20" s="19">
        <f t="shared" si="3"/>
        <v>0</v>
      </c>
      <c r="I20" s="20">
        <f t="shared" si="4"/>
        <v>758.52</v>
      </c>
      <c r="J20" s="21">
        <v>815</v>
      </c>
      <c r="K20" s="22"/>
    </row>
    <row r="21" spans="1:11" ht="15.6" x14ac:dyDescent="0.3">
      <c r="A21" s="15">
        <v>17</v>
      </c>
      <c r="B21" s="16"/>
      <c r="C21" s="17">
        <f t="shared" si="0"/>
        <v>800</v>
      </c>
      <c r="D21" s="23">
        <v>162.9</v>
      </c>
      <c r="E21" s="18">
        <v>0</v>
      </c>
      <c r="F21" s="19">
        <f t="shared" si="1"/>
        <v>0</v>
      </c>
      <c r="G21" s="19">
        <f t="shared" si="2"/>
        <v>0</v>
      </c>
      <c r="H21" s="19">
        <f t="shared" si="3"/>
        <v>0</v>
      </c>
      <c r="I21" s="20">
        <f t="shared" si="4"/>
        <v>754.32</v>
      </c>
      <c r="J21" s="21">
        <v>800</v>
      </c>
      <c r="K21" s="22"/>
    </row>
    <row r="22" spans="1:11" ht="15.6" x14ac:dyDescent="0.3">
      <c r="A22" s="15">
        <v>18</v>
      </c>
      <c r="B22" s="16"/>
      <c r="C22" s="17">
        <f t="shared" si="0"/>
        <v>783</v>
      </c>
      <c r="D22" s="23">
        <v>167</v>
      </c>
      <c r="E22" s="18">
        <v>0</v>
      </c>
      <c r="F22" s="19">
        <f t="shared" si="1"/>
        <v>0</v>
      </c>
      <c r="G22" s="19">
        <f t="shared" si="2"/>
        <v>0</v>
      </c>
      <c r="H22" s="19">
        <f t="shared" si="3"/>
        <v>0</v>
      </c>
      <c r="I22" s="20">
        <f t="shared" si="4"/>
        <v>750.22</v>
      </c>
      <c r="J22" s="21">
        <v>783</v>
      </c>
      <c r="K22" s="22"/>
    </row>
    <row r="23" spans="1:11" ht="15.6" x14ac:dyDescent="0.3">
      <c r="A23" s="15">
        <v>19</v>
      </c>
      <c r="B23" s="16"/>
      <c r="C23" s="17">
        <f t="shared" si="0"/>
        <v>750</v>
      </c>
      <c r="D23" s="23">
        <v>167.8</v>
      </c>
      <c r="E23" s="18">
        <v>0</v>
      </c>
      <c r="F23" s="19">
        <f t="shared" si="1"/>
        <v>0</v>
      </c>
      <c r="G23" s="19">
        <f t="shared" si="2"/>
        <v>0</v>
      </c>
      <c r="H23" s="19">
        <f t="shared" si="3"/>
        <v>0</v>
      </c>
      <c r="I23" s="20">
        <f t="shared" si="4"/>
        <v>749.42000000000007</v>
      </c>
      <c r="J23" s="21">
        <v>750</v>
      </c>
      <c r="K23" s="22"/>
    </row>
    <row r="24" spans="1:11" ht="15.6" x14ac:dyDescent="0.3">
      <c r="A24" s="15">
        <v>20</v>
      </c>
      <c r="B24" s="24"/>
      <c r="C24" s="17">
        <f t="shared" si="0"/>
        <v>759</v>
      </c>
      <c r="D24" s="23">
        <v>168.7</v>
      </c>
      <c r="E24" s="18">
        <v>0</v>
      </c>
      <c r="F24" s="19">
        <f t="shared" si="1"/>
        <v>0</v>
      </c>
      <c r="G24" s="19">
        <f t="shared" si="2"/>
        <v>0</v>
      </c>
      <c r="H24" s="19">
        <f t="shared" si="3"/>
        <v>0</v>
      </c>
      <c r="I24" s="20">
        <f t="shared" si="4"/>
        <v>748.52</v>
      </c>
      <c r="J24" s="21">
        <v>759</v>
      </c>
      <c r="K24" s="22"/>
    </row>
    <row r="25" spans="1:11" ht="15.6" x14ac:dyDescent="0.3">
      <c r="A25" s="15">
        <v>21</v>
      </c>
      <c r="B25" s="24"/>
      <c r="C25" s="17">
        <f t="shared" si="0"/>
        <v>759</v>
      </c>
      <c r="D25" s="23">
        <v>166.6</v>
      </c>
      <c r="E25" s="18">
        <v>0</v>
      </c>
      <c r="F25" s="19">
        <f t="shared" si="1"/>
        <v>0</v>
      </c>
      <c r="G25" s="19">
        <f t="shared" si="2"/>
        <v>0</v>
      </c>
      <c r="H25" s="19">
        <f t="shared" si="3"/>
        <v>0</v>
      </c>
      <c r="I25" s="20">
        <f t="shared" si="4"/>
        <v>750.62</v>
      </c>
      <c r="J25" s="21">
        <v>759</v>
      </c>
      <c r="K25" s="22"/>
    </row>
    <row r="26" spans="1:11" ht="15.6" x14ac:dyDescent="0.3">
      <c r="A26" s="15">
        <v>22</v>
      </c>
      <c r="B26" s="24"/>
      <c r="C26" s="17">
        <f t="shared" si="0"/>
        <v>800</v>
      </c>
      <c r="D26" s="23">
        <v>164.6</v>
      </c>
      <c r="E26" s="18">
        <v>0</v>
      </c>
      <c r="F26" s="19">
        <f t="shared" si="1"/>
        <v>0</v>
      </c>
      <c r="G26" s="19">
        <f t="shared" si="2"/>
        <v>0</v>
      </c>
      <c r="H26" s="19">
        <f t="shared" si="3"/>
        <v>0</v>
      </c>
      <c r="I26" s="20">
        <f t="shared" si="4"/>
        <v>752.62</v>
      </c>
      <c r="J26" s="21">
        <v>800</v>
      </c>
      <c r="K26" s="22"/>
    </row>
    <row r="27" spans="1:11" ht="15.6" x14ac:dyDescent="0.3">
      <c r="A27" s="15">
        <v>23</v>
      </c>
      <c r="B27" s="24"/>
      <c r="C27" s="17">
        <f t="shared" si="0"/>
        <v>800</v>
      </c>
      <c r="D27" s="23">
        <v>160.19999999999999</v>
      </c>
      <c r="E27" s="18">
        <v>0</v>
      </c>
      <c r="F27" s="19">
        <f t="shared" si="1"/>
        <v>0</v>
      </c>
      <c r="G27" s="19">
        <f t="shared" si="2"/>
        <v>0</v>
      </c>
      <c r="H27" s="19">
        <f t="shared" si="3"/>
        <v>0</v>
      </c>
      <c r="I27" s="20">
        <f t="shared" si="4"/>
        <v>757.02</v>
      </c>
      <c r="J27" s="21">
        <v>800</v>
      </c>
      <c r="K27" s="22"/>
    </row>
    <row r="28" spans="1:11" ht="15.6" x14ac:dyDescent="0.3">
      <c r="A28" s="15">
        <v>24</v>
      </c>
      <c r="B28" s="24"/>
      <c r="C28" s="17">
        <f t="shared" si="0"/>
        <v>800</v>
      </c>
      <c r="D28" s="23">
        <v>155.9</v>
      </c>
      <c r="E28" s="18">
        <v>0</v>
      </c>
      <c r="F28" s="19">
        <f t="shared" si="1"/>
        <v>0</v>
      </c>
      <c r="G28" s="19">
        <f t="shared" si="2"/>
        <v>0</v>
      </c>
      <c r="H28" s="19">
        <f t="shared" si="3"/>
        <v>0</v>
      </c>
      <c r="I28" s="20">
        <f t="shared" si="4"/>
        <v>761.32</v>
      </c>
      <c r="J28" s="21">
        <v>800</v>
      </c>
      <c r="K28" s="22"/>
    </row>
    <row r="29" spans="1:11" ht="15.6" x14ac:dyDescent="0.3">
      <c r="A29" s="15">
        <v>25</v>
      </c>
      <c r="B29" s="24"/>
      <c r="C29" s="17">
        <f t="shared" si="0"/>
        <v>800</v>
      </c>
      <c r="D29" s="23">
        <v>161.30000000000001</v>
      </c>
      <c r="E29" s="18">
        <v>0</v>
      </c>
      <c r="F29" s="19">
        <f t="shared" si="1"/>
        <v>0</v>
      </c>
      <c r="G29" s="19">
        <f t="shared" si="2"/>
        <v>0</v>
      </c>
      <c r="H29" s="19">
        <f t="shared" si="3"/>
        <v>0</v>
      </c>
      <c r="I29" s="20">
        <f t="shared" si="4"/>
        <v>755.92000000000007</v>
      </c>
      <c r="J29" s="21">
        <v>800</v>
      </c>
      <c r="K29" s="22"/>
    </row>
    <row r="30" spans="1:11" ht="15.6" x14ac:dyDescent="0.3">
      <c r="A30" s="15">
        <v>26</v>
      </c>
      <c r="B30" s="24"/>
      <c r="C30" s="17">
        <f t="shared" si="0"/>
        <v>800</v>
      </c>
      <c r="D30" s="23">
        <v>166.7</v>
      </c>
      <c r="E30" s="18">
        <v>0</v>
      </c>
      <c r="F30" s="19">
        <f t="shared" si="1"/>
        <v>0</v>
      </c>
      <c r="G30" s="19">
        <f t="shared" si="2"/>
        <v>0</v>
      </c>
      <c r="H30" s="19">
        <f t="shared" si="3"/>
        <v>0</v>
      </c>
      <c r="I30" s="20">
        <f t="shared" si="4"/>
        <v>750.52</v>
      </c>
      <c r="J30" s="21">
        <v>800</v>
      </c>
      <c r="K30" s="22"/>
    </row>
    <row r="31" spans="1:11" ht="15.6" x14ac:dyDescent="0.3">
      <c r="A31" s="15">
        <v>27</v>
      </c>
      <c r="B31" s="24"/>
      <c r="C31" s="17">
        <f t="shared" si="0"/>
        <v>800</v>
      </c>
      <c r="D31" s="23">
        <v>169.6</v>
      </c>
      <c r="E31" s="18">
        <v>0</v>
      </c>
      <c r="F31" s="19">
        <f t="shared" si="1"/>
        <v>0</v>
      </c>
      <c r="G31" s="19">
        <f t="shared" si="2"/>
        <v>0</v>
      </c>
      <c r="H31" s="19">
        <f t="shared" si="3"/>
        <v>0</v>
      </c>
      <c r="I31" s="20">
        <f t="shared" si="4"/>
        <v>747.62</v>
      </c>
      <c r="J31" s="21">
        <v>800</v>
      </c>
      <c r="K31" s="22"/>
    </row>
    <row r="32" spans="1:11" ht="15.6" x14ac:dyDescent="0.3">
      <c r="A32" s="15">
        <v>28</v>
      </c>
      <c r="B32" s="16"/>
      <c r="C32" s="17">
        <f t="shared" si="0"/>
        <v>800</v>
      </c>
      <c r="D32" s="23">
        <v>172.4</v>
      </c>
      <c r="E32" s="18">
        <v>0</v>
      </c>
      <c r="F32" s="19">
        <f t="shared" si="1"/>
        <v>0</v>
      </c>
      <c r="G32" s="19">
        <f t="shared" si="2"/>
        <v>0</v>
      </c>
      <c r="H32" s="19">
        <f t="shared" si="3"/>
        <v>0</v>
      </c>
      <c r="I32" s="20">
        <f t="shared" si="4"/>
        <v>744.82</v>
      </c>
      <c r="J32" s="21">
        <v>800</v>
      </c>
      <c r="K32" s="22"/>
    </row>
    <row r="33" spans="1:11" ht="15.6" x14ac:dyDescent="0.3">
      <c r="A33" s="15">
        <v>29</v>
      </c>
      <c r="B33" s="16"/>
      <c r="C33" s="17">
        <f t="shared" si="0"/>
        <v>800</v>
      </c>
      <c r="D33" s="23">
        <v>172.3</v>
      </c>
      <c r="E33" s="18">
        <v>0</v>
      </c>
      <c r="F33" s="19">
        <f t="shared" si="1"/>
        <v>0</v>
      </c>
      <c r="G33" s="19">
        <f t="shared" si="2"/>
        <v>0</v>
      </c>
      <c r="H33" s="19">
        <f t="shared" si="3"/>
        <v>0</v>
      </c>
      <c r="I33" s="20">
        <f t="shared" si="4"/>
        <v>744.92000000000007</v>
      </c>
      <c r="J33" s="21">
        <v>800</v>
      </c>
      <c r="K33" s="22"/>
    </row>
    <row r="34" spans="1:11" ht="15.6" x14ac:dyDescent="0.3">
      <c r="A34" s="15">
        <v>30</v>
      </c>
      <c r="B34" s="16"/>
      <c r="C34" s="17">
        <f t="shared" si="0"/>
        <v>800</v>
      </c>
      <c r="D34" s="23">
        <v>172.1</v>
      </c>
      <c r="E34" s="18">
        <v>0</v>
      </c>
      <c r="F34" s="19">
        <f t="shared" si="1"/>
        <v>0</v>
      </c>
      <c r="G34" s="19">
        <f t="shared" si="2"/>
        <v>0</v>
      </c>
      <c r="H34" s="19">
        <f t="shared" si="3"/>
        <v>0</v>
      </c>
      <c r="I34" s="20">
        <f t="shared" si="4"/>
        <v>745.12</v>
      </c>
      <c r="J34" s="21">
        <v>800</v>
      </c>
      <c r="K34" s="22"/>
    </row>
    <row r="35" spans="1:11" ht="15.6" x14ac:dyDescent="0.3">
      <c r="A35" s="15">
        <v>31</v>
      </c>
      <c r="B35" s="16"/>
      <c r="C35" s="17">
        <f t="shared" si="0"/>
        <v>800</v>
      </c>
      <c r="D35" s="23">
        <v>170.5</v>
      </c>
      <c r="E35" s="18">
        <v>0</v>
      </c>
      <c r="F35" s="19">
        <f t="shared" si="1"/>
        <v>0</v>
      </c>
      <c r="G35" s="19">
        <f t="shared" si="2"/>
        <v>0</v>
      </c>
      <c r="H35" s="19">
        <f t="shared" si="3"/>
        <v>0</v>
      </c>
      <c r="I35" s="20">
        <f t="shared" si="4"/>
        <v>746.72</v>
      </c>
      <c r="J35" s="21">
        <v>800</v>
      </c>
      <c r="K35" s="22"/>
    </row>
    <row r="36" spans="1:11" ht="15.6" x14ac:dyDescent="0.3">
      <c r="A36" s="15">
        <v>32</v>
      </c>
      <c r="B36" s="16"/>
      <c r="C36" s="17">
        <f t="shared" si="0"/>
        <v>800</v>
      </c>
      <c r="D36" s="23">
        <v>168.8</v>
      </c>
      <c r="E36" s="18">
        <v>0</v>
      </c>
      <c r="F36" s="19">
        <f t="shared" si="1"/>
        <v>0</v>
      </c>
      <c r="G36" s="19">
        <f t="shared" si="2"/>
        <v>0</v>
      </c>
      <c r="H36" s="19">
        <f t="shared" si="3"/>
        <v>0</v>
      </c>
      <c r="I36" s="20">
        <f t="shared" si="4"/>
        <v>748.42000000000007</v>
      </c>
      <c r="J36" s="21">
        <v>800</v>
      </c>
      <c r="K36" s="22"/>
    </row>
    <row r="37" spans="1:11" ht="15.6" x14ac:dyDescent="0.3">
      <c r="A37" s="15">
        <v>33</v>
      </c>
      <c r="B37" s="16">
        <v>5.5</v>
      </c>
      <c r="C37" s="17">
        <f t="shared" si="0"/>
        <v>800</v>
      </c>
      <c r="D37" s="23">
        <v>163</v>
      </c>
      <c r="E37" s="18">
        <v>0</v>
      </c>
      <c r="F37" s="19">
        <f t="shared" si="1"/>
        <v>5296.5</v>
      </c>
      <c r="G37" s="19">
        <f t="shared" si="2"/>
        <v>5044.71</v>
      </c>
      <c r="H37" s="19">
        <f t="shared" si="3"/>
        <v>251.78999999999996</v>
      </c>
      <c r="I37" s="20">
        <f t="shared" si="4"/>
        <v>754.22</v>
      </c>
      <c r="J37" s="21">
        <v>800</v>
      </c>
      <c r="K37" s="22"/>
    </row>
    <row r="38" spans="1:11" ht="15.6" x14ac:dyDescent="0.3">
      <c r="A38" s="15">
        <v>34</v>
      </c>
      <c r="B38" s="16">
        <v>5.5</v>
      </c>
      <c r="C38" s="17">
        <f t="shared" si="0"/>
        <v>800</v>
      </c>
      <c r="D38" s="23">
        <v>157.30000000000001</v>
      </c>
      <c r="E38" s="18">
        <v>0</v>
      </c>
      <c r="F38" s="19">
        <f t="shared" si="1"/>
        <v>5265.15</v>
      </c>
      <c r="G38" s="19">
        <f t="shared" si="2"/>
        <v>5044.71</v>
      </c>
      <c r="H38" s="19">
        <f t="shared" si="3"/>
        <v>220.4399999999996</v>
      </c>
      <c r="I38" s="20">
        <f t="shared" si="4"/>
        <v>759.92000000000007</v>
      </c>
      <c r="J38" s="21">
        <v>800</v>
      </c>
      <c r="K38" s="22"/>
    </row>
    <row r="39" spans="1:11" ht="15.6" x14ac:dyDescent="0.3">
      <c r="A39" s="15">
        <v>35</v>
      </c>
      <c r="B39" s="16">
        <v>5.5</v>
      </c>
      <c r="C39" s="17">
        <f t="shared" si="0"/>
        <v>815</v>
      </c>
      <c r="D39" s="23">
        <v>158.5</v>
      </c>
      <c r="E39" s="18">
        <v>0</v>
      </c>
      <c r="F39" s="19">
        <f t="shared" si="1"/>
        <v>5354.25</v>
      </c>
      <c r="G39" s="19">
        <f t="shared" si="2"/>
        <v>5044.71</v>
      </c>
      <c r="H39" s="19">
        <f t="shared" si="3"/>
        <v>309.53999999999996</v>
      </c>
      <c r="I39" s="20">
        <f t="shared" si="4"/>
        <v>758.72</v>
      </c>
      <c r="J39" s="21">
        <v>815</v>
      </c>
      <c r="K39" s="22"/>
    </row>
    <row r="40" spans="1:11" ht="15.6" x14ac:dyDescent="0.3">
      <c r="A40" s="15">
        <v>36</v>
      </c>
      <c r="B40" s="16">
        <v>5.5</v>
      </c>
      <c r="C40" s="17">
        <f t="shared" si="0"/>
        <v>815</v>
      </c>
      <c r="D40" s="23">
        <v>159.6</v>
      </c>
      <c r="E40" s="18">
        <v>5.4630000000000001</v>
      </c>
      <c r="F40" s="19">
        <f t="shared" si="1"/>
        <v>5046.8330599999999</v>
      </c>
      <c r="G40" s="19">
        <f t="shared" si="2"/>
        <v>5044.71</v>
      </c>
      <c r="H40" s="19">
        <f t="shared" si="3"/>
        <v>2.1230599999998958</v>
      </c>
      <c r="I40" s="20">
        <f t="shared" si="4"/>
        <v>757.62</v>
      </c>
      <c r="J40" s="21">
        <v>815</v>
      </c>
      <c r="K40" s="22"/>
    </row>
    <row r="41" spans="1:11" ht="15.6" x14ac:dyDescent="0.3">
      <c r="A41" s="15">
        <v>37</v>
      </c>
      <c r="B41" s="16">
        <v>5.5</v>
      </c>
      <c r="C41" s="17">
        <f t="shared" si="0"/>
        <v>895</v>
      </c>
      <c r="D41" s="23">
        <v>158.4</v>
      </c>
      <c r="E41" s="18">
        <v>5.4630000000000001</v>
      </c>
      <c r="F41" s="19">
        <f t="shared" si="1"/>
        <v>5049.7486600000011</v>
      </c>
      <c r="G41" s="19">
        <f t="shared" si="2"/>
        <v>5044.71</v>
      </c>
      <c r="H41" s="19">
        <f t="shared" si="3"/>
        <v>5.0386600000010731</v>
      </c>
      <c r="I41" s="20">
        <f t="shared" si="4"/>
        <v>758.82</v>
      </c>
      <c r="J41" s="21">
        <v>895</v>
      </c>
      <c r="K41" s="22"/>
    </row>
    <row r="42" spans="1:11" ht="15.6" x14ac:dyDescent="0.3">
      <c r="A42" s="15">
        <v>38</v>
      </c>
      <c r="B42" s="16">
        <v>5.5</v>
      </c>
      <c r="C42" s="17">
        <f t="shared" si="0"/>
        <v>900</v>
      </c>
      <c r="D42" s="23">
        <v>157.19999999999999</v>
      </c>
      <c r="E42" s="18">
        <v>5.4630000000000001</v>
      </c>
      <c r="F42" s="19">
        <f t="shared" si="1"/>
        <v>5049.8892600000008</v>
      </c>
      <c r="G42" s="19">
        <f t="shared" si="2"/>
        <v>5044.71</v>
      </c>
      <c r="H42" s="19">
        <f t="shared" si="3"/>
        <v>5.1792600000007951</v>
      </c>
      <c r="I42" s="20">
        <f t="shared" si="4"/>
        <v>760.02</v>
      </c>
      <c r="J42" s="21">
        <v>900</v>
      </c>
      <c r="K42" s="22"/>
    </row>
    <row r="43" spans="1:11" ht="15.6" x14ac:dyDescent="0.3">
      <c r="A43" s="15">
        <v>39</v>
      </c>
      <c r="B43" s="16">
        <v>5.5</v>
      </c>
      <c r="C43" s="17">
        <f t="shared" si="0"/>
        <v>854</v>
      </c>
      <c r="D43" s="23">
        <v>155.69999999999999</v>
      </c>
      <c r="E43" s="18">
        <v>5.4630000000000001</v>
      </c>
      <c r="F43" s="19">
        <f t="shared" si="1"/>
        <v>5048.1317600000002</v>
      </c>
      <c r="G43" s="19">
        <f t="shared" si="2"/>
        <v>5044.71</v>
      </c>
      <c r="H43" s="19">
        <f t="shared" si="3"/>
        <v>3.4217600000001767</v>
      </c>
      <c r="I43" s="20">
        <f t="shared" si="4"/>
        <v>761.52</v>
      </c>
      <c r="J43" s="21">
        <v>854</v>
      </c>
      <c r="K43" s="22"/>
    </row>
    <row r="44" spans="1:11" ht="15.6" x14ac:dyDescent="0.3">
      <c r="A44" s="15">
        <v>40</v>
      </c>
      <c r="B44" s="16">
        <v>5.5</v>
      </c>
      <c r="C44" s="17">
        <f t="shared" si="0"/>
        <v>850</v>
      </c>
      <c r="D44" s="23">
        <v>154.30000000000001</v>
      </c>
      <c r="E44" s="18">
        <v>5.4630000000000001</v>
      </c>
      <c r="F44" s="19">
        <f t="shared" si="1"/>
        <v>5047.9319599999999</v>
      </c>
      <c r="G44" s="19">
        <f t="shared" si="2"/>
        <v>5044.71</v>
      </c>
      <c r="H44" s="19">
        <f t="shared" si="3"/>
        <v>3.2219599999998536</v>
      </c>
      <c r="I44" s="20">
        <f t="shared" si="4"/>
        <v>762.92000000000007</v>
      </c>
      <c r="J44" s="21">
        <v>850</v>
      </c>
      <c r="K44" s="22"/>
    </row>
    <row r="45" spans="1:11" ht="15.6" x14ac:dyDescent="0.3">
      <c r="A45" s="15">
        <v>41</v>
      </c>
      <c r="B45" s="16">
        <v>5.5</v>
      </c>
      <c r="C45" s="17">
        <f t="shared" si="0"/>
        <v>850</v>
      </c>
      <c r="D45" s="23">
        <v>156.19999999999999</v>
      </c>
      <c r="E45" s="18">
        <v>5.4630000000000001</v>
      </c>
      <c r="F45" s="19">
        <f t="shared" si="1"/>
        <v>5048.0022600000002</v>
      </c>
      <c r="G45" s="19">
        <f t="shared" si="2"/>
        <v>5044.71</v>
      </c>
      <c r="H45" s="19">
        <f t="shared" si="3"/>
        <v>3.2922600000001694</v>
      </c>
      <c r="I45" s="20">
        <f t="shared" si="4"/>
        <v>761.02</v>
      </c>
      <c r="J45" s="21">
        <v>850</v>
      </c>
      <c r="K45" s="22"/>
    </row>
    <row r="46" spans="1:11" ht="15.6" x14ac:dyDescent="0.3">
      <c r="A46" s="15">
        <v>42</v>
      </c>
      <c r="B46" s="16">
        <v>5.5</v>
      </c>
      <c r="C46" s="17">
        <f t="shared" si="0"/>
        <v>815</v>
      </c>
      <c r="D46" s="23">
        <v>158.1</v>
      </c>
      <c r="E46" s="18">
        <v>5.4630000000000001</v>
      </c>
      <c r="F46" s="19">
        <f t="shared" si="1"/>
        <v>5046.7775600000004</v>
      </c>
      <c r="G46" s="19">
        <f t="shared" si="2"/>
        <v>5044.71</v>
      </c>
      <c r="H46" s="19">
        <f t="shared" si="3"/>
        <v>2.0675600000004124</v>
      </c>
      <c r="I46" s="20">
        <f t="shared" si="4"/>
        <v>759.12</v>
      </c>
      <c r="J46" s="21">
        <v>815</v>
      </c>
      <c r="K46" s="22"/>
    </row>
    <row r="47" spans="1:11" ht="15.6" x14ac:dyDescent="0.3">
      <c r="A47" s="15">
        <v>43</v>
      </c>
      <c r="B47" s="16">
        <v>5.5</v>
      </c>
      <c r="C47" s="17">
        <f t="shared" si="0"/>
        <v>854</v>
      </c>
      <c r="D47" s="23">
        <v>156.69999999999999</v>
      </c>
      <c r="E47" s="18">
        <v>5.4630000000000001</v>
      </c>
      <c r="F47" s="19">
        <f t="shared" si="1"/>
        <v>5048.1687600000005</v>
      </c>
      <c r="G47" s="19">
        <f t="shared" si="2"/>
        <v>5044.71</v>
      </c>
      <c r="H47" s="19">
        <f t="shared" si="3"/>
        <v>3.4587600000004386</v>
      </c>
      <c r="I47" s="20">
        <f t="shared" si="4"/>
        <v>760.52</v>
      </c>
      <c r="J47" s="21">
        <v>854</v>
      </c>
      <c r="K47" s="22"/>
    </row>
    <row r="48" spans="1:11" ht="15.6" x14ac:dyDescent="0.3">
      <c r="A48" s="15">
        <v>44</v>
      </c>
      <c r="B48" s="16">
        <v>5.5</v>
      </c>
      <c r="C48" s="17">
        <f t="shared" si="0"/>
        <v>854</v>
      </c>
      <c r="D48" s="23">
        <v>155.30000000000001</v>
      </c>
      <c r="E48" s="18">
        <v>5.4630000000000001</v>
      </c>
      <c r="F48" s="19">
        <f t="shared" si="1"/>
        <v>5048.1169599999994</v>
      </c>
      <c r="G48" s="19">
        <f t="shared" si="2"/>
        <v>5044.71</v>
      </c>
      <c r="H48" s="19">
        <f t="shared" si="3"/>
        <v>3.4069599999993443</v>
      </c>
      <c r="I48" s="20">
        <f t="shared" si="4"/>
        <v>761.92000000000007</v>
      </c>
      <c r="J48" s="21">
        <v>854</v>
      </c>
      <c r="K48" s="22"/>
    </row>
    <row r="49" spans="1:11" ht="15.6" x14ac:dyDescent="0.3">
      <c r="A49" s="15">
        <v>45</v>
      </c>
      <c r="B49" s="16">
        <v>5.5</v>
      </c>
      <c r="C49" s="17">
        <f t="shared" si="0"/>
        <v>893</v>
      </c>
      <c r="D49" s="23">
        <v>152.4</v>
      </c>
      <c r="E49" s="18">
        <v>5.4630000000000001</v>
      </c>
      <c r="F49" s="19">
        <f t="shared" si="1"/>
        <v>5049.4526600000008</v>
      </c>
      <c r="G49" s="19">
        <f t="shared" si="2"/>
        <v>5044.71</v>
      </c>
      <c r="H49" s="19">
        <f t="shared" si="3"/>
        <v>4.7426600000007966</v>
      </c>
      <c r="I49" s="20">
        <f t="shared" si="4"/>
        <v>764.82</v>
      </c>
      <c r="J49" s="21">
        <v>893</v>
      </c>
      <c r="K49" s="22"/>
    </row>
    <row r="50" spans="1:11" ht="15.6" x14ac:dyDescent="0.3">
      <c r="A50" s="15">
        <v>46</v>
      </c>
      <c r="B50" s="16">
        <v>5.5</v>
      </c>
      <c r="C50" s="17">
        <f t="shared" si="0"/>
        <v>854</v>
      </c>
      <c r="D50" s="23">
        <v>149.5</v>
      </c>
      <c r="E50" s="18">
        <v>5.4630000000000001</v>
      </c>
      <c r="F50" s="19">
        <f t="shared" si="1"/>
        <v>5047.90236</v>
      </c>
      <c r="G50" s="19">
        <f t="shared" si="2"/>
        <v>5044.71</v>
      </c>
      <c r="H50" s="19">
        <f t="shared" si="3"/>
        <v>3.1923600000000079</v>
      </c>
      <c r="I50" s="20">
        <f t="shared" si="4"/>
        <v>767.72</v>
      </c>
      <c r="J50" s="21">
        <v>854</v>
      </c>
      <c r="K50" s="22"/>
    </row>
    <row r="51" spans="1:11" ht="15.6" x14ac:dyDescent="0.3">
      <c r="A51" s="15">
        <v>47</v>
      </c>
      <c r="B51" s="16"/>
      <c r="C51" s="17">
        <f t="shared" si="0"/>
        <v>815</v>
      </c>
      <c r="D51" s="23">
        <v>144.80000000000001</v>
      </c>
      <c r="E51" s="18">
        <v>0</v>
      </c>
      <c r="F51" s="19">
        <f t="shared" si="1"/>
        <v>0</v>
      </c>
      <c r="G51" s="19">
        <f t="shared" si="2"/>
        <v>0</v>
      </c>
      <c r="H51" s="19">
        <f t="shared" si="3"/>
        <v>0</v>
      </c>
      <c r="I51" s="20">
        <f t="shared" si="4"/>
        <v>772.42000000000007</v>
      </c>
      <c r="J51" s="21">
        <v>815</v>
      </c>
      <c r="K51" s="22"/>
    </row>
    <row r="52" spans="1:11" ht="15.6" x14ac:dyDescent="0.3">
      <c r="A52" s="15">
        <v>48</v>
      </c>
      <c r="B52" s="16"/>
      <c r="C52" s="17">
        <f t="shared" si="0"/>
        <v>815</v>
      </c>
      <c r="D52" s="23">
        <v>140</v>
      </c>
      <c r="E52" s="18">
        <v>0</v>
      </c>
      <c r="F52" s="19">
        <f t="shared" si="1"/>
        <v>0</v>
      </c>
      <c r="G52" s="19">
        <f t="shared" si="2"/>
        <v>0</v>
      </c>
      <c r="H52" s="19">
        <f t="shared" si="3"/>
        <v>0</v>
      </c>
      <c r="I52" s="20">
        <f t="shared" si="4"/>
        <v>777.22</v>
      </c>
      <c r="J52" s="21">
        <v>815</v>
      </c>
      <c r="K52" s="22"/>
    </row>
    <row r="53" spans="1:11" ht="16.2" thickBot="1" x14ac:dyDescent="0.35">
      <c r="A53" s="25" t="s">
        <v>10</v>
      </c>
      <c r="B53" s="26"/>
      <c r="C53" s="26"/>
      <c r="D53" s="26"/>
      <c r="E53" s="27">
        <f>SUM(E5:E52)</f>
        <v>60.093000000000004</v>
      </c>
      <c r="F53" s="28">
        <f>SUM(F5:F52)</f>
        <v>71446.855260000011</v>
      </c>
      <c r="G53" s="29">
        <f>SUM(G5:G52)</f>
        <v>70625.94</v>
      </c>
      <c r="H53" s="30">
        <f>F53-G53</f>
        <v>820.91526000000886</v>
      </c>
      <c r="I53" s="31"/>
      <c r="J53" s="32"/>
    </row>
    <row r="54" spans="1:11" ht="16.2" thickTop="1" x14ac:dyDescent="0.3">
      <c r="A54" s="33"/>
      <c r="B54" s="34"/>
      <c r="C54" s="34"/>
      <c r="D54" s="34"/>
      <c r="E54" s="35"/>
      <c r="F54" s="36"/>
      <c r="G54" s="37"/>
      <c r="H54" s="38"/>
      <c r="I54" s="39"/>
      <c r="J54" s="40"/>
    </row>
    <row r="55" spans="1:11" ht="15.6" x14ac:dyDescent="0.3">
      <c r="A55" s="89" t="s">
        <v>32</v>
      </c>
      <c r="B55" s="90"/>
      <c r="C55" s="90"/>
      <c r="D55" s="90"/>
      <c r="E55" s="90"/>
      <c r="F55" s="90"/>
      <c r="G55" s="90"/>
      <c r="H55" s="90"/>
    </row>
    <row r="56" spans="1:11" ht="15.6" x14ac:dyDescent="0.3">
      <c r="A56" s="1"/>
      <c r="B56" s="55" t="s">
        <v>35</v>
      </c>
      <c r="C56" s="55"/>
      <c r="D56" s="55"/>
      <c r="E56" s="55"/>
      <c r="F56" s="55"/>
      <c r="G56" s="55"/>
      <c r="H56" s="55"/>
    </row>
    <row r="57" spans="1:11" ht="15.6" x14ac:dyDescent="0.3">
      <c r="A57" s="1"/>
      <c r="B57" s="43" t="s">
        <v>37</v>
      </c>
      <c r="C57" s="44"/>
      <c r="D57" s="1"/>
      <c r="E57" s="2"/>
      <c r="F57" s="2"/>
      <c r="G57" s="2"/>
      <c r="H57" s="1"/>
    </row>
    <row r="58" spans="1:11" ht="15.6" x14ac:dyDescent="0.3">
      <c r="A58" s="1"/>
      <c r="B58" s="45" t="s">
        <v>36</v>
      </c>
      <c r="C58" s="44"/>
      <c r="D58" s="1"/>
      <c r="E58" s="2"/>
      <c r="F58" s="2"/>
      <c r="G58" s="2"/>
      <c r="H58" s="1"/>
    </row>
    <row r="59" spans="1:11" ht="15.6" x14ac:dyDescent="0.3">
      <c r="B59" s="45" t="s">
        <v>38</v>
      </c>
      <c r="C59" s="1"/>
      <c r="D59" s="1"/>
      <c r="E59" s="2"/>
      <c r="F59" s="2"/>
      <c r="G59" s="2"/>
      <c r="H59" s="1"/>
      <c r="J59" s="46"/>
      <c r="K59" s="46"/>
    </row>
    <row r="60" spans="1:11" ht="15.6" x14ac:dyDescent="0.3">
      <c r="B60" s="45" t="s">
        <v>39</v>
      </c>
      <c r="C60" s="1"/>
      <c r="D60" s="1"/>
      <c r="E60" s="2"/>
      <c r="F60" s="2"/>
      <c r="G60" s="2"/>
      <c r="H60" s="1"/>
    </row>
    <row r="61" spans="1:11" ht="15.6" x14ac:dyDescent="0.3">
      <c r="B61" s="47"/>
      <c r="C61" s="48"/>
      <c r="D61" s="48"/>
      <c r="E61" s="48"/>
      <c r="F61" s="49"/>
      <c r="G61" s="49"/>
    </row>
  </sheetData>
  <mergeCells count="2">
    <mergeCell ref="A3:B3"/>
    <mergeCell ref="A55:H55"/>
  </mergeCells>
  <conditionalFormatting sqref="F5:F52">
    <cfRule type="expression" priority="1" stopIfTrue="1">
      <formula>-1</formula>
    </cfRule>
  </conditionalFormatting>
  <conditionalFormatting sqref="A53:I54">
    <cfRule type="colorScale" priority="2">
      <colorScale>
        <cfvo type="min"/>
        <cfvo type="percent" val="100"/>
        <color rgb="FFFF7128"/>
        <color rgb="FFFFEF9C"/>
      </colorScale>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H61"/>
  <sheetViews>
    <sheetView topLeftCell="A31" workbookViewId="0">
      <selection activeCell="C5" sqref="C5"/>
    </sheetView>
  </sheetViews>
  <sheetFormatPr defaultRowHeight="14.4" x14ac:dyDescent="0.3"/>
  <cols>
    <col min="2" max="2" width="11.88671875" customWidth="1"/>
    <col min="3" max="3" width="12.6640625" customWidth="1"/>
    <col min="4" max="4" width="13.44140625" customWidth="1"/>
    <col min="5" max="5" width="13.33203125" customWidth="1"/>
    <col min="6" max="6" width="15" style="50" customWidth="1"/>
    <col min="7" max="7" width="13.44140625" style="50" customWidth="1"/>
    <col min="8" max="8" width="15" style="50" customWidth="1"/>
    <col min="9" max="9" width="13.5546875" customWidth="1"/>
    <col min="10" max="10" width="12.88671875" customWidth="1"/>
    <col min="258" max="258" width="11.88671875" customWidth="1"/>
    <col min="259" max="259" width="12.6640625" customWidth="1"/>
    <col min="260" max="260" width="13.44140625" customWidth="1"/>
    <col min="261" max="261" width="13.33203125" customWidth="1"/>
    <col min="262" max="262" width="15" customWidth="1"/>
    <col min="263" max="263" width="13.44140625" customWidth="1"/>
    <col min="264" max="264" width="15" customWidth="1"/>
    <col min="265" max="265" width="13.5546875" customWidth="1"/>
    <col min="266" max="266" width="12.88671875" customWidth="1"/>
    <col min="514" max="514" width="11.88671875" customWidth="1"/>
    <col min="515" max="515" width="12.6640625" customWidth="1"/>
    <col min="516" max="516" width="13.44140625" customWidth="1"/>
    <col min="517" max="517" width="13.33203125" customWidth="1"/>
    <col min="518" max="518" width="15" customWidth="1"/>
    <col min="519" max="519" width="13.44140625" customWidth="1"/>
    <col min="520" max="520" width="15" customWidth="1"/>
    <col min="521" max="521" width="13.5546875" customWidth="1"/>
    <col min="522" max="522" width="12.88671875" customWidth="1"/>
    <col min="770" max="770" width="11.88671875" customWidth="1"/>
    <col min="771" max="771" width="12.6640625" customWidth="1"/>
    <col min="772" max="772" width="13.44140625" customWidth="1"/>
    <col min="773" max="773" width="13.33203125" customWidth="1"/>
    <col min="774" max="774" width="15" customWidth="1"/>
    <col min="775" max="775" width="13.44140625" customWidth="1"/>
    <col min="776" max="776" width="15" customWidth="1"/>
    <col min="777" max="777" width="13.5546875" customWidth="1"/>
    <col min="778" max="778" width="12.88671875" customWidth="1"/>
    <col min="1026" max="1026" width="11.88671875" customWidth="1"/>
    <col min="1027" max="1027" width="12.6640625" customWidth="1"/>
    <col min="1028" max="1028" width="13.44140625" customWidth="1"/>
    <col min="1029" max="1029" width="13.33203125" customWidth="1"/>
    <col min="1030" max="1030" width="15" customWidth="1"/>
    <col min="1031" max="1031" width="13.44140625" customWidth="1"/>
    <col min="1032" max="1032" width="15" customWidth="1"/>
    <col min="1033" max="1033" width="13.5546875" customWidth="1"/>
    <col min="1034" max="1034" width="12.88671875" customWidth="1"/>
    <col min="1282" max="1282" width="11.88671875" customWidth="1"/>
    <col min="1283" max="1283" width="12.6640625" customWidth="1"/>
    <col min="1284" max="1284" width="13.44140625" customWidth="1"/>
    <col min="1285" max="1285" width="13.33203125" customWidth="1"/>
    <col min="1286" max="1286" width="15" customWidth="1"/>
    <col min="1287" max="1287" width="13.44140625" customWidth="1"/>
    <col min="1288" max="1288" width="15" customWidth="1"/>
    <col min="1289" max="1289" width="13.5546875" customWidth="1"/>
    <col min="1290" max="1290" width="12.88671875" customWidth="1"/>
    <col min="1538" max="1538" width="11.88671875" customWidth="1"/>
    <col min="1539" max="1539" width="12.6640625" customWidth="1"/>
    <col min="1540" max="1540" width="13.44140625" customWidth="1"/>
    <col min="1541" max="1541" width="13.33203125" customWidth="1"/>
    <col min="1542" max="1542" width="15" customWidth="1"/>
    <col min="1543" max="1543" width="13.44140625" customWidth="1"/>
    <col min="1544" max="1544" width="15" customWidth="1"/>
    <col min="1545" max="1545" width="13.5546875" customWidth="1"/>
    <col min="1546" max="1546" width="12.88671875" customWidth="1"/>
    <col min="1794" max="1794" width="11.88671875" customWidth="1"/>
    <col min="1795" max="1795" width="12.6640625" customWidth="1"/>
    <col min="1796" max="1796" width="13.44140625" customWidth="1"/>
    <col min="1797" max="1797" width="13.33203125" customWidth="1"/>
    <col min="1798" max="1798" width="15" customWidth="1"/>
    <col min="1799" max="1799" width="13.44140625" customWidth="1"/>
    <col min="1800" max="1800" width="15" customWidth="1"/>
    <col min="1801" max="1801" width="13.5546875" customWidth="1"/>
    <col min="1802" max="1802" width="12.88671875" customWidth="1"/>
    <col min="2050" max="2050" width="11.88671875" customWidth="1"/>
    <col min="2051" max="2051" width="12.6640625" customWidth="1"/>
    <col min="2052" max="2052" width="13.44140625" customWidth="1"/>
    <col min="2053" max="2053" width="13.33203125" customWidth="1"/>
    <col min="2054" max="2054" width="15" customWidth="1"/>
    <col min="2055" max="2055" width="13.44140625" customWidth="1"/>
    <col min="2056" max="2056" width="15" customWidth="1"/>
    <col min="2057" max="2057" width="13.5546875" customWidth="1"/>
    <col min="2058" max="2058" width="12.88671875" customWidth="1"/>
    <col min="2306" max="2306" width="11.88671875" customWidth="1"/>
    <col min="2307" max="2307" width="12.6640625" customWidth="1"/>
    <col min="2308" max="2308" width="13.44140625" customWidth="1"/>
    <col min="2309" max="2309" width="13.33203125" customWidth="1"/>
    <col min="2310" max="2310" width="15" customWidth="1"/>
    <col min="2311" max="2311" width="13.44140625" customWidth="1"/>
    <col min="2312" max="2312" width="15" customWidth="1"/>
    <col min="2313" max="2313" width="13.5546875" customWidth="1"/>
    <col min="2314" max="2314" width="12.88671875" customWidth="1"/>
    <col min="2562" max="2562" width="11.88671875" customWidth="1"/>
    <col min="2563" max="2563" width="12.6640625" customWidth="1"/>
    <col min="2564" max="2564" width="13.44140625" customWidth="1"/>
    <col min="2565" max="2565" width="13.33203125" customWidth="1"/>
    <col min="2566" max="2566" width="15" customWidth="1"/>
    <col min="2567" max="2567" width="13.44140625" customWidth="1"/>
    <col min="2568" max="2568" width="15" customWidth="1"/>
    <col min="2569" max="2569" width="13.5546875" customWidth="1"/>
    <col min="2570" max="2570" width="12.88671875" customWidth="1"/>
    <col min="2818" max="2818" width="11.88671875" customWidth="1"/>
    <col min="2819" max="2819" width="12.6640625" customWidth="1"/>
    <col min="2820" max="2820" width="13.44140625" customWidth="1"/>
    <col min="2821" max="2821" width="13.33203125" customWidth="1"/>
    <col min="2822" max="2822" width="15" customWidth="1"/>
    <col min="2823" max="2823" width="13.44140625" customWidth="1"/>
    <col min="2824" max="2824" width="15" customWidth="1"/>
    <col min="2825" max="2825" width="13.5546875" customWidth="1"/>
    <col min="2826" max="2826" width="12.88671875" customWidth="1"/>
    <col min="3074" max="3074" width="11.88671875" customWidth="1"/>
    <col min="3075" max="3075" width="12.6640625" customWidth="1"/>
    <col min="3076" max="3076" width="13.44140625" customWidth="1"/>
    <col min="3077" max="3077" width="13.33203125" customWidth="1"/>
    <col min="3078" max="3078" width="15" customWidth="1"/>
    <col min="3079" max="3079" width="13.44140625" customWidth="1"/>
    <col min="3080" max="3080" width="15" customWidth="1"/>
    <col min="3081" max="3081" width="13.5546875" customWidth="1"/>
    <col min="3082" max="3082" width="12.88671875" customWidth="1"/>
    <col min="3330" max="3330" width="11.88671875" customWidth="1"/>
    <col min="3331" max="3331" width="12.6640625" customWidth="1"/>
    <col min="3332" max="3332" width="13.44140625" customWidth="1"/>
    <col min="3333" max="3333" width="13.33203125" customWidth="1"/>
    <col min="3334" max="3334" width="15" customWidth="1"/>
    <col min="3335" max="3335" width="13.44140625" customWidth="1"/>
    <col min="3336" max="3336" width="15" customWidth="1"/>
    <col min="3337" max="3337" width="13.5546875" customWidth="1"/>
    <col min="3338" max="3338" width="12.88671875" customWidth="1"/>
    <col min="3586" max="3586" width="11.88671875" customWidth="1"/>
    <col min="3587" max="3587" width="12.6640625" customWidth="1"/>
    <col min="3588" max="3588" width="13.44140625" customWidth="1"/>
    <col min="3589" max="3589" width="13.33203125" customWidth="1"/>
    <col min="3590" max="3590" width="15" customWidth="1"/>
    <col min="3591" max="3591" width="13.44140625" customWidth="1"/>
    <col min="3592" max="3592" width="15" customWidth="1"/>
    <col min="3593" max="3593" width="13.5546875" customWidth="1"/>
    <col min="3594" max="3594" width="12.88671875" customWidth="1"/>
    <col min="3842" max="3842" width="11.88671875" customWidth="1"/>
    <col min="3843" max="3843" width="12.6640625" customWidth="1"/>
    <col min="3844" max="3844" width="13.44140625" customWidth="1"/>
    <col min="3845" max="3845" width="13.33203125" customWidth="1"/>
    <col min="3846" max="3846" width="15" customWidth="1"/>
    <col min="3847" max="3847" width="13.44140625" customWidth="1"/>
    <col min="3848" max="3848" width="15" customWidth="1"/>
    <col min="3849" max="3849" width="13.5546875" customWidth="1"/>
    <col min="3850" max="3850" width="12.88671875" customWidth="1"/>
    <col min="4098" max="4098" width="11.88671875" customWidth="1"/>
    <col min="4099" max="4099" width="12.6640625" customWidth="1"/>
    <col min="4100" max="4100" width="13.44140625" customWidth="1"/>
    <col min="4101" max="4101" width="13.33203125" customWidth="1"/>
    <col min="4102" max="4102" width="15" customWidth="1"/>
    <col min="4103" max="4103" width="13.44140625" customWidth="1"/>
    <col min="4104" max="4104" width="15" customWidth="1"/>
    <col min="4105" max="4105" width="13.5546875" customWidth="1"/>
    <col min="4106" max="4106" width="12.88671875" customWidth="1"/>
    <col min="4354" max="4354" width="11.88671875" customWidth="1"/>
    <col min="4355" max="4355" width="12.6640625" customWidth="1"/>
    <col min="4356" max="4356" width="13.44140625" customWidth="1"/>
    <col min="4357" max="4357" width="13.33203125" customWidth="1"/>
    <col min="4358" max="4358" width="15" customWidth="1"/>
    <col min="4359" max="4359" width="13.44140625" customWidth="1"/>
    <col min="4360" max="4360" width="15" customWidth="1"/>
    <col min="4361" max="4361" width="13.5546875" customWidth="1"/>
    <col min="4362" max="4362" width="12.88671875" customWidth="1"/>
    <col min="4610" max="4610" width="11.88671875" customWidth="1"/>
    <col min="4611" max="4611" width="12.6640625" customWidth="1"/>
    <col min="4612" max="4612" width="13.44140625" customWidth="1"/>
    <col min="4613" max="4613" width="13.33203125" customWidth="1"/>
    <col min="4614" max="4614" width="15" customWidth="1"/>
    <col min="4615" max="4615" width="13.44140625" customWidth="1"/>
    <col min="4616" max="4616" width="15" customWidth="1"/>
    <col min="4617" max="4617" width="13.5546875" customWidth="1"/>
    <col min="4618" max="4618" width="12.88671875" customWidth="1"/>
    <col min="4866" max="4866" width="11.88671875" customWidth="1"/>
    <col min="4867" max="4867" width="12.6640625" customWidth="1"/>
    <col min="4868" max="4868" width="13.44140625" customWidth="1"/>
    <col min="4869" max="4869" width="13.33203125" customWidth="1"/>
    <col min="4870" max="4870" width="15" customWidth="1"/>
    <col min="4871" max="4871" width="13.44140625" customWidth="1"/>
    <col min="4872" max="4872" width="15" customWidth="1"/>
    <col min="4873" max="4873" width="13.5546875" customWidth="1"/>
    <col min="4874" max="4874" width="12.88671875" customWidth="1"/>
    <col min="5122" max="5122" width="11.88671875" customWidth="1"/>
    <col min="5123" max="5123" width="12.6640625" customWidth="1"/>
    <col min="5124" max="5124" width="13.44140625" customWidth="1"/>
    <col min="5125" max="5125" width="13.33203125" customWidth="1"/>
    <col min="5126" max="5126" width="15" customWidth="1"/>
    <col min="5127" max="5127" width="13.44140625" customWidth="1"/>
    <col min="5128" max="5128" width="15" customWidth="1"/>
    <col min="5129" max="5129" width="13.5546875" customWidth="1"/>
    <col min="5130" max="5130" width="12.88671875" customWidth="1"/>
    <col min="5378" max="5378" width="11.88671875" customWidth="1"/>
    <col min="5379" max="5379" width="12.6640625" customWidth="1"/>
    <col min="5380" max="5380" width="13.44140625" customWidth="1"/>
    <col min="5381" max="5381" width="13.33203125" customWidth="1"/>
    <col min="5382" max="5382" width="15" customWidth="1"/>
    <col min="5383" max="5383" width="13.44140625" customWidth="1"/>
    <col min="5384" max="5384" width="15" customWidth="1"/>
    <col min="5385" max="5385" width="13.5546875" customWidth="1"/>
    <col min="5386" max="5386" width="12.88671875" customWidth="1"/>
    <col min="5634" max="5634" width="11.88671875" customWidth="1"/>
    <col min="5635" max="5635" width="12.6640625" customWidth="1"/>
    <col min="5636" max="5636" width="13.44140625" customWidth="1"/>
    <col min="5637" max="5637" width="13.33203125" customWidth="1"/>
    <col min="5638" max="5638" width="15" customWidth="1"/>
    <col min="5639" max="5639" width="13.44140625" customWidth="1"/>
    <col min="5640" max="5640" width="15" customWidth="1"/>
    <col min="5641" max="5641" width="13.5546875" customWidth="1"/>
    <col min="5642" max="5642" width="12.88671875" customWidth="1"/>
    <col min="5890" max="5890" width="11.88671875" customWidth="1"/>
    <col min="5891" max="5891" width="12.6640625" customWidth="1"/>
    <col min="5892" max="5892" width="13.44140625" customWidth="1"/>
    <col min="5893" max="5893" width="13.33203125" customWidth="1"/>
    <col min="5894" max="5894" width="15" customWidth="1"/>
    <col min="5895" max="5895" width="13.44140625" customWidth="1"/>
    <col min="5896" max="5896" width="15" customWidth="1"/>
    <col min="5897" max="5897" width="13.5546875" customWidth="1"/>
    <col min="5898" max="5898" width="12.88671875" customWidth="1"/>
    <col min="6146" max="6146" width="11.88671875" customWidth="1"/>
    <col min="6147" max="6147" width="12.6640625" customWidth="1"/>
    <col min="6148" max="6148" width="13.44140625" customWidth="1"/>
    <col min="6149" max="6149" width="13.33203125" customWidth="1"/>
    <col min="6150" max="6150" width="15" customWidth="1"/>
    <col min="6151" max="6151" width="13.44140625" customWidth="1"/>
    <col min="6152" max="6152" width="15" customWidth="1"/>
    <col min="6153" max="6153" width="13.5546875" customWidth="1"/>
    <col min="6154" max="6154" width="12.88671875" customWidth="1"/>
    <col min="6402" max="6402" width="11.88671875" customWidth="1"/>
    <col min="6403" max="6403" width="12.6640625" customWidth="1"/>
    <col min="6404" max="6404" width="13.44140625" customWidth="1"/>
    <col min="6405" max="6405" width="13.33203125" customWidth="1"/>
    <col min="6406" max="6406" width="15" customWidth="1"/>
    <col min="6407" max="6407" width="13.44140625" customWidth="1"/>
    <col min="6408" max="6408" width="15" customWidth="1"/>
    <col min="6409" max="6409" width="13.5546875" customWidth="1"/>
    <col min="6410" max="6410" width="12.88671875" customWidth="1"/>
    <col min="6658" max="6658" width="11.88671875" customWidth="1"/>
    <col min="6659" max="6659" width="12.6640625" customWidth="1"/>
    <col min="6660" max="6660" width="13.44140625" customWidth="1"/>
    <col min="6661" max="6661" width="13.33203125" customWidth="1"/>
    <col min="6662" max="6662" width="15" customWidth="1"/>
    <col min="6663" max="6663" width="13.44140625" customWidth="1"/>
    <col min="6664" max="6664" width="15" customWidth="1"/>
    <col min="6665" max="6665" width="13.5546875" customWidth="1"/>
    <col min="6666" max="6666" width="12.88671875" customWidth="1"/>
    <col min="6914" max="6914" width="11.88671875" customWidth="1"/>
    <col min="6915" max="6915" width="12.6640625" customWidth="1"/>
    <col min="6916" max="6916" width="13.44140625" customWidth="1"/>
    <col min="6917" max="6917" width="13.33203125" customWidth="1"/>
    <col min="6918" max="6918" width="15" customWidth="1"/>
    <col min="6919" max="6919" width="13.44140625" customWidth="1"/>
    <col min="6920" max="6920" width="15" customWidth="1"/>
    <col min="6921" max="6921" width="13.5546875" customWidth="1"/>
    <col min="6922" max="6922" width="12.88671875" customWidth="1"/>
    <col min="7170" max="7170" width="11.88671875" customWidth="1"/>
    <col min="7171" max="7171" width="12.6640625" customWidth="1"/>
    <col min="7172" max="7172" width="13.44140625" customWidth="1"/>
    <col min="7173" max="7173" width="13.33203125" customWidth="1"/>
    <col min="7174" max="7174" width="15" customWidth="1"/>
    <col min="7175" max="7175" width="13.44140625" customWidth="1"/>
    <col min="7176" max="7176" width="15" customWidth="1"/>
    <col min="7177" max="7177" width="13.5546875" customWidth="1"/>
    <col min="7178" max="7178" width="12.88671875" customWidth="1"/>
    <col min="7426" max="7426" width="11.88671875" customWidth="1"/>
    <col min="7427" max="7427" width="12.6640625" customWidth="1"/>
    <col min="7428" max="7428" width="13.44140625" customWidth="1"/>
    <col min="7429" max="7429" width="13.33203125" customWidth="1"/>
    <col min="7430" max="7430" width="15" customWidth="1"/>
    <col min="7431" max="7431" width="13.44140625" customWidth="1"/>
    <col min="7432" max="7432" width="15" customWidth="1"/>
    <col min="7433" max="7433" width="13.5546875" customWidth="1"/>
    <col min="7434" max="7434" width="12.88671875" customWidth="1"/>
    <col min="7682" max="7682" width="11.88671875" customWidth="1"/>
    <col min="7683" max="7683" width="12.6640625" customWidth="1"/>
    <col min="7684" max="7684" width="13.44140625" customWidth="1"/>
    <col min="7685" max="7685" width="13.33203125" customWidth="1"/>
    <col min="7686" max="7686" width="15" customWidth="1"/>
    <col min="7687" max="7687" width="13.44140625" customWidth="1"/>
    <col min="7688" max="7688" width="15" customWidth="1"/>
    <col min="7689" max="7689" width="13.5546875" customWidth="1"/>
    <col min="7690" max="7690" width="12.88671875" customWidth="1"/>
    <col min="7938" max="7938" width="11.88671875" customWidth="1"/>
    <col min="7939" max="7939" width="12.6640625" customWidth="1"/>
    <col min="7940" max="7940" width="13.44140625" customWidth="1"/>
    <col min="7941" max="7941" width="13.33203125" customWidth="1"/>
    <col min="7942" max="7942" width="15" customWidth="1"/>
    <col min="7943" max="7943" width="13.44140625" customWidth="1"/>
    <col min="7944" max="7944" width="15" customWidth="1"/>
    <col min="7945" max="7945" width="13.5546875" customWidth="1"/>
    <col min="7946" max="7946" width="12.88671875" customWidth="1"/>
    <col min="8194" max="8194" width="11.88671875" customWidth="1"/>
    <col min="8195" max="8195" width="12.6640625" customWidth="1"/>
    <col min="8196" max="8196" width="13.44140625" customWidth="1"/>
    <col min="8197" max="8197" width="13.33203125" customWidth="1"/>
    <col min="8198" max="8198" width="15" customWidth="1"/>
    <col min="8199" max="8199" width="13.44140625" customWidth="1"/>
    <col min="8200" max="8200" width="15" customWidth="1"/>
    <col min="8201" max="8201" width="13.5546875" customWidth="1"/>
    <col min="8202" max="8202" width="12.88671875" customWidth="1"/>
    <col min="8450" max="8450" width="11.88671875" customWidth="1"/>
    <col min="8451" max="8451" width="12.6640625" customWidth="1"/>
    <col min="8452" max="8452" width="13.44140625" customWidth="1"/>
    <col min="8453" max="8453" width="13.33203125" customWidth="1"/>
    <col min="8454" max="8454" width="15" customWidth="1"/>
    <col min="8455" max="8455" width="13.44140625" customWidth="1"/>
    <col min="8456" max="8456" width="15" customWidth="1"/>
    <col min="8457" max="8457" width="13.5546875" customWidth="1"/>
    <col min="8458" max="8458" width="12.88671875" customWidth="1"/>
    <col min="8706" max="8706" width="11.88671875" customWidth="1"/>
    <col min="8707" max="8707" width="12.6640625" customWidth="1"/>
    <col min="8708" max="8708" width="13.44140625" customWidth="1"/>
    <col min="8709" max="8709" width="13.33203125" customWidth="1"/>
    <col min="8710" max="8710" width="15" customWidth="1"/>
    <col min="8711" max="8711" width="13.44140625" customWidth="1"/>
    <col min="8712" max="8712" width="15" customWidth="1"/>
    <col min="8713" max="8713" width="13.5546875" customWidth="1"/>
    <col min="8714" max="8714" width="12.88671875" customWidth="1"/>
    <col min="8962" max="8962" width="11.88671875" customWidth="1"/>
    <col min="8963" max="8963" width="12.6640625" customWidth="1"/>
    <col min="8964" max="8964" width="13.44140625" customWidth="1"/>
    <col min="8965" max="8965" width="13.33203125" customWidth="1"/>
    <col min="8966" max="8966" width="15" customWidth="1"/>
    <col min="8967" max="8967" width="13.44140625" customWidth="1"/>
    <col min="8968" max="8968" width="15" customWidth="1"/>
    <col min="8969" max="8969" width="13.5546875" customWidth="1"/>
    <col min="8970" max="8970" width="12.88671875" customWidth="1"/>
    <col min="9218" max="9218" width="11.88671875" customWidth="1"/>
    <col min="9219" max="9219" width="12.6640625" customWidth="1"/>
    <col min="9220" max="9220" width="13.44140625" customWidth="1"/>
    <col min="9221" max="9221" width="13.33203125" customWidth="1"/>
    <col min="9222" max="9222" width="15" customWidth="1"/>
    <col min="9223" max="9223" width="13.44140625" customWidth="1"/>
    <col min="9224" max="9224" width="15" customWidth="1"/>
    <col min="9225" max="9225" width="13.5546875" customWidth="1"/>
    <col min="9226" max="9226" width="12.88671875" customWidth="1"/>
    <col min="9474" max="9474" width="11.88671875" customWidth="1"/>
    <col min="9475" max="9475" width="12.6640625" customWidth="1"/>
    <col min="9476" max="9476" width="13.44140625" customWidth="1"/>
    <col min="9477" max="9477" width="13.33203125" customWidth="1"/>
    <col min="9478" max="9478" width="15" customWidth="1"/>
    <col min="9479" max="9479" width="13.44140625" customWidth="1"/>
    <col min="9480" max="9480" width="15" customWidth="1"/>
    <col min="9481" max="9481" width="13.5546875" customWidth="1"/>
    <col min="9482" max="9482" width="12.88671875" customWidth="1"/>
    <col min="9730" max="9730" width="11.88671875" customWidth="1"/>
    <col min="9731" max="9731" width="12.6640625" customWidth="1"/>
    <col min="9732" max="9732" width="13.44140625" customWidth="1"/>
    <col min="9733" max="9733" width="13.33203125" customWidth="1"/>
    <col min="9734" max="9734" width="15" customWidth="1"/>
    <col min="9735" max="9735" width="13.44140625" customWidth="1"/>
    <col min="9736" max="9736" width="15" customWidth="1"/>
    <col min="9737" max="9737" width="13.5546875" customWidth="1"/>
    <col min="9738" max="9738" width="12.88671875" customWidth="1"/>
    <col min="9986" max="9986" width="11.88671875" customWidth="1"/>
    <col min="9987" max="9987" width="12.6640625" customWidth="1"/>
    <col min="9988" max="9988" width="13.44140625" customWidth="1"/>
    <col min="9989" max="9989" width="13.33203125" customWidth="1"/>
    <col min="9990" max="9990" width="15" customWidth="1"/>
    <col min="9991" max="9991" width="13.44140625" customWidth="1"/>
    <col min="9992" max="9992" width="15" customWidth="1"/>
    <col min="9993" max="9993" width="13.5546875" customWidth="1"/>
    <col min="9994" max="9994" width="12.88671875" customWidth="1"/>
    <col min="10242" max="10242" width="11.88671875" customWidth="1"/>
    <col min="10243" max="10243" width="12.6640625" customWidth="1"/>
    <col min="10244" max="10244" width="13.44140625" customWidth="1"/>
    <col min="10245" max="10245" width="13.33203125" customWidth="1"/>
    <col min="10246" max="10246" width="15" customWidth="1"/>
    <col min="10247" max="10247" width="13.44140625" customWidth="1"/>
    <col min="10248" max="10248" width="15" customWidth="1"/>
    <col min="10249" max="10249" width="13.5546875" customWidth="1"/>
    <col min="10250" max="10250" width="12.88671875" customWidth="1"/>
    <col min="10498" max="10498" width="11.88671875" customWidth="1"/>
    <col min="10499" max="10499" width="12.6640625" customWidth="1"/>
    <col min="10500" max="10500" width="13.44140625" customWidth="1"/>
    <col min="10501" max="10501" width="13.33203125" customWidth="1"/>
    <col min="10502" max="10502" width="15" customWidth="1"/>
    <col min="10503" max="10503" width="13.44140625" customWidth="1"/>
    <col min="10504" max="10504" width="15" customWidth="1"/>
    <col min="10505" max="10505" width="13.5546875" customWidth="1"/>
    <col min="10506" max="10506" width="12.88671875" customWidth="1"/>
    <col min="10754" max="10754" width="11.88671875" customWidth="1"/>
    <col min="10755" max="10755" width="12.6640625" customWidth="1"/>
    <col min="10756" max="10756" width="13.44140625" customWidth="1"/>
    <col min="10757" max="10757" width="13.33203125" customWidth="1"/>
    <col min="10758" max="10758" width="15" customWidth="1"/>
    <col min="10759" max="10759" width="13.44140625" customWidth="1"/>
    <col min="10760" max="10760" width="15" customWidth="1"/>
    <col min="10761" max="10761" width="13.5546875" customWidth="1"/>
    <col min="10762" max="10762" width="12.88671875" customWidth="1"/>
    <col min="11010" max="11010" width="11.88671875" customWidth="1"/>
    <col min="11011" max="11011" width="12.6640625" customWidth="1"/>
    <col min="11012" max="11012" width="13.44140625" customWidth="1"/>
    <col min="11013" max="11013" width="13.33203125" customWidth="1"/>
    <col min="11014" max="11014" width="15" customWidth="1"/>
    <col min="11015" max="11015" width="13.44140625" customWidth="1"/>
    <col min="11016" max="11016" width="15" customWidth="1"/>
    <col min="11017" max="11017" width="13.5546875" customWidth="1"/>
    <col min="11018" max="11018" width="12.88671875" customWidth="1"/>
    <col min="11266" max="11266" width="11.88671875" customWidth="1"/>
    <col min="11267" max="11267" width="12.6640625" customWidth="1"/>
    <col min="11268" max="11268" width="13.44140625" customWidth="1"/>
    <col min="11269" max="11269" width="13.33203125" customWidth="1"/>
    <col min="11270" max="11270" width="15" customWidth="1"/>
    <col min="11271" max="11271" width="13.44140625" customWidth="1"/>
    <col min="11272" max="11272" width="15" customWidth="1"/>
    <col min="11273" max="11273" width="13.5546875" customWidth="1"/>
    <col min="11274" max="11274" width="12.88671875" customWidth="1"/>
    <col min="11522" max="11522" width="11.88671875" customWidth="1"/>
    <col min="11523" max="11523" width="12.6640625" customWidth="1"/>
    <col min="11524" max="11524" width="13.44140625" customWidth="1"/>
    <col min="11525" max="11525" width="13.33203125" customWidth="1"/>
    <col min="11526" max="11526" width="15" customWidth="1"/>
    <col min="11527" max="11527" width="13.44140625" customWidth="1"/>
    <col min="11528" max="11528" width="15" customWidth="1"/>
    <col min="11529" max="11529" width="13.5546875" customWidth="1"/>
    <col min="11530" max="11530" width="12.88671875" customWidth="1"/>
    <col min="11778" max="11778" width="11.88671875" customWidth="1"/>
    <col min="11779" max="11779" width="12.6640625" customWidth="1"/>
    <col min="11780" max="11780" width="13.44140625" customWidth="1"/>
    <col min="11781" max="11781" width="13.33203125" customWidth="1"/>
    <col min="11782" max="11782" width="15" customWidth="1"/>
    <col min="11783" max="11783" width="13.44140625" customWidth="1"/>
    <col min="11784" max="11784" width="15" customWidth="1"/>
    <col min="11785" max="11785" width="13.5546875" customWidth="1"/>
    <col min="11786" max="11786" width="12.88671875" customWidth="1"/>
    <col min="12034" max="12034" width="11.88671875" customWidth="1"/>
    <col min="12035" max="12035" width="12.6640625" customWidth="1"/>
    <col min="12036" max="12036" width="13.44140625" customWidth="1"/>
    <col min="12037" max="12037" width="13.33203125" customWidth="1"/>
    <col min="12038" max="12038" width="15" customWidth="1"/>
    <col min="12039" max="12039" width="13.44140625" customWidth="1"/>
    <col min="12040" max="12040" width="15" customWidth="1"/>
    <col min="12041" max="12041" width="13.5546875" customWidth="1"/>
    <col min="12042" max="12042" width="12.88671875" customWidth="1"/>
    <col min="12290" max="12290" width="11.88671875" customWidth="1"/>
    <col min="12291" max="12291" width="12.6640625" customWidth="1"/>
    <col min="12292" max="12292" width="13.44140625" customWidth="1"/>
    <col min="12293" max="12293" width="13.33203125" customWidth="1"/>
    <col min="12294" max="12294" width="15" customWidth="1"/>
    <col min="12295" max="12295" width="13.44140625" customWidth="1"/>
    <col min="12296" max="12296" width="15" customWidth="1"/>
    <col min="12297" max="12297" width="13.5546875" customWidth="1"/>
    <col min="12298" max="12298" width="12.88671875" customWidth="1"/>
    <col min="12546" max="12546" width="11.88671875" customWidth="1"/>
    <col min="12547" max="12547" width="12.6640625" customWidth="1"/>
    <col min="12548" max="12548" width="13.44140625" customWidth="1"/>
    <col min="12549" max="12549" width="13.33203125" customWidth="1"/>
    <col min="12550" max="12550" width="15" customWidth="1"/>
    <col min="12551" max="12551" width="13.44140625" customWidth="1"/>
    <col min="12552" max="12552" width="15" customWidth="1"/>
    <col min="12553" max="12553" width="13.5546875" customWidth="1"/>
    <col min="12554" max="12554" width="12.88671875" customWidth="1"/>
    <col min="12802" max="12802" width="11.88671875" customWidth="1"/>
    <col min="12803" max="12803" width="12.6640625" customWidth="1"/>
    <col min="12804" max="12804" width="13.44140625" customWidth="1"/>
    <col min="12805" max="12805" width="13.33203125" customWidth="1"/>
    <col min="12806" max="12806" width="15" customWidth="1"/>
    <col min="12807" max="12807" width="13.44140625" customWidth="1"/>
    <col min="12808" max="12808" width="15" customWidth="1"/>
    <col min="12809" max="12809" width="13.5546875" customWidth="1"/>
    <col min="12810" max="12810" width="12.88671875" customWidth="1"/>
    <col min="13058" max="13058" width="11.88671875" customWidth="1"/>
    <col min="13059" max="13059" width="12.6640625" customWidth="1"/>
    <col min="13060" max="13060" width="13.44140625" customWidth="1"/>
    <col min="13061" max="13061" width="13.33203125" customWidth="1"/>
    <col min="13062" max="13062" width="15" customWidth="1"/>
    <col min="13063" max="13063" width="13.44140625" customWidth="1"/>
    <col min="13064" max="13064" width="15" customWidth="1"/>
    <col min="13065" max="13065" width="13.5546875" customWidth="1"/>
    <col min="13066" max="13066" width="12.88671875" customWidth="1"/>
    <col min="13314" max="13314" width="11.88671875" customWidth="1"/>
    <col min="13315" max="13315" width="12.6640625" customWidth="1"/>
    <col min="13316" max="13316" width="13.44140625" customWidth="1"/>
    <col min="13317" max="13317" width="13.33203125" customWidth="1"/>
    <col min="13318" max="13318" width="15" customWidth="1"/>
    <col min="13319" max="13319" width="13.44140625" customWidth="1"/>
    <col min="13320" max="13320" width="15" customWidth="1"/>
    <col min="13321" max="13321" width="13.5546875" customWidth="1"/>
    <col min="13322" max="13322" width="12.88671875" customWidth="1"/>
    <col min="13570" max="13570" width="11.88671875" customWidth="1"/>
    <col min="13571" max="13571" width="12.6640625" customWidth="1"/>
    <col min="13572" max="13572" width="13.44140625" customWidth="1"/>
    <col min="13573" max="13573" width="13.33203125" customWidth="1"/>
    <col min="13574" max="13574" width="15" customWidth="1"/>
    <col min="13575" max="13575" width="13.44140625" customWidth="1"/>
    <col min="13576" max="13576" width="15" customWidth="1"/>
    <col min="13577" max="13577" width="13.5546875" customWidth="1"/>
    <col min="13578" max="13578" width="12.88671875" customWidth="1"/>
    <col min="13826" max="13826" width="11.88671875" customWidth="1"/>
    <col min="13827" max="13827" width="12.6640625" customWidth="1"/>
    <col min="13828" max="13828" width="13.44140625" customWidth="1"/>
    <col min="13829" max="13829" width="13.33203125" customWidth="1"/>
    <col min="13830" max="13830" width="15" customWidth="1"/>
    <col min="13831" max="13831" width="13.44140625" customWidth="1"/>
    <col min="13832" max="13832" width="15" customWidth="1"/>
    <col min="13833" max="13833" width="13.5546875" customWidth="1"/>
    <col min="13834" max="13834" width="12.88671875" customWidth="1"/>
    <col min="14082" max="14082" width="11.88671875" customWidth="1"/>
    <col min="14083" max="14083" width="12.6640625" customWidth="1"/>
    <col min="14084" max="14084" width="13.44140625" customWidth="1"/>
    <col min="14085" max="14085" width="13.33203125" customWidth="1"/>
    <col min="14086" max="14086" width="15" customWidth="1"/>
    <col min="14087" max="14087" width="13.44140625" customWidth="1"/>
    <col min="14088" max="14088" width="15" customWidth="1"/>
    <col min="14089" max="14089" width="13.5546875" customWidth="1"/>
    <col min="14090" max="14090" width="12.88671875" customWidth="1"/>
    <col min="14338" max="14338" width="11.88671875" customWidth="1"/>
    <col min="14339" max="14339" width="12.6640625" customWidth="1"/>
    <col min="14340" max="14340" width="13.44140625" customWidth="1"/>
    <col min="14341" max="14341" width="13.33203125" customWidth="1"/>
    <col min="14342" max="14342" width="15" customWidth="1"/>
    <col min="14343" max="14343" width="13.44140625" customWidth="1"/>
    <col min="14344" max="14344" width="15" customWidth="1"/>
    <col min="14345" max="14345" width="13.5546875" customWidth="1"/>
    <col min="14346" max="14346" width="12.88671875" customWidth="1"/>
    <col min="14594" max="14594" width="11.88671875" customWidth="1"/>
    <col min="14595" max="14595" width="12.6640625" customWidth="1"/>
    <col min="14596" max="14596" width="13.44140625" customWidth="1"/>
    <col min="14597" max="14597" width="13.33203125" customWidth="1"/>
    <col min="14598" max="14598" width="15" customWidth="1"/>
    <col min="14599" max="14599" width="13.44140625" customWidth="1"/>
    <col min="14600" max="14600" width="15" customWidth="1"/>
    <col min="14601" max="14601" width="13.5546875" customWidth="1"/>
    <col min="14602" max="14602" width="12.88671875" customWidth="1"/>
    <col min="14850" max="14850" width="11.88671875" customWidth="1"/>
    <col min="14851" max="14851" width="12.6640625" customWidth="1"/>
    <col min="14852" max="14852" width="13.44140625" customWidth="1"/>
    <col min="14853" max="14853" width="13.33203125" customWidth="1"/>
    <col min="14854" max="14854" width="15" customWidth="1"/>
    <col min="14855" max="14855" width="13.44140625" customWidth="1"/>
    <col min="14856" max="14856" width="15" customWidth="1"/>
    <col min="14857" max="14857" width="13.5546875" customWidth="1"/>
    <col min="14858" max="14858" width="12.88671875" customWidth="1"/>
    <col min="15106" max="15106" width="11.88671875" customWidth="1"/>
    <col min="15107" max="15107" width="12.6640625" customWidth="1"/>
    <col min="15108" max="15108" width="13.44140625" customWidth="1"/>
    <col min="15109" max="15109" width="13.33203125" customWidth="1"/>
    <col min="15110" max="15110" width="15" customWidth="1"/>
    <col min="15111" max="15111" width="13.44140625" customWidth="1"/>
    <col min="15112" max="15112" width="15" customWidth="1"/>
    <col min="15113" max="15113" width="13.5546875" customWidth="1"/>
    <col min="15114" max="15114" width="12.88671875" customWidth="1"/>
    <col min="15362" max="15362" width="11.88671875" customWidth="1"/>
    <col min="15363" max="15363" width="12.6640625" customWidth="1"/>
    <col min="15364" max="15364" width="13.44140625" customWidth="1"/>
    <col min="15365" max="15365" width="13.33203125" customWidth="1"/>
    <col min="15366" max="15366" width="15" customWidth="1"/>
    <col min="15367" max="15367" width="13.44140625" customWidth="1"/>
    <col min="15368" max="15368" width="15" customWidth="1"/>
    <col min="15369" max="15369" width="13.5546875" customWidth="1"/>
    <col min="15370" max="15370" width="12.88671875" customWidth="1"/>
    <col min="15618" max="15618" width="11.88671875" customWidth="1"/>
    <col min="15619" max="15619" width="12.6640625" customWidth="1"/>
    <col min="15620" max="15620" width="13.44140625" customWidth="1"/>
    <col min="15621" max="15621" width="13.33203125" customWidth="1"/>
    <col min="15622" max="15622" width="15" customWidth="1"/>
    <col min="15623" max="15623" width="13.44140625" customWidth="1"/>
    <col min="15624" max="15624" width="15" customWidth="1"/>
    <col min="15625" max="15625" width="13.5546875" customWidth="1"/>
    <col min="15626" max="15626" width="12.88671875" customWidth="1"/>
    <col min="15874" max="15874" width="11.88671875" customWidth="1"/>
    <col min="15875" max="15875" width="12.6640625" customWidth="1"/>
    <col min="15876" max="15876" width="13.44140625" customWidth="1"/>
    <col min="15877" max="15877" width="13.33203125" customWidth="1"/>
    <col min="15878" max="15878" width="15" customWidth="1"/>
    <col min="15879" max="15879" width="13.44140625" customWidth="1"/>
    <col min="15880" max="15880" width="15" customWidth="1"/>
    <col min="15881" max="15881" width="13.5546875" customWidth="1"/>
    <col min="15882" max="15882" width="12.88671875" customWidth="1"/>
    <col min="16130" max="16130" width="11.88671875" customWidth="1"/>
    <col min="16131" max="16131" width="12.6640625" customWidth="1"/>
    <col min="16132" max="16132" width="13.44140625" customWidth="1"/>
    <col min="16133" max="16133" width="13.33203125" customWidth="1"/>
    <col min="16134" max="16134" width="15" customWidth="1"/>
    <col min="16135" max="16135" width="13.44140625" customWidth="1"/>
    <col min="16136" max="16136" width="15" customWidth="1"/>
    <col min="16137" max="16137" width="13.5546875" customWidth="1"/>
    <col min="16138" max="16138" width="12.88671875" customWidth="1"/>
  </cols>
  <sheetData>
    <row r="1" spans="1:60" ht="15.6" x14ac:dyDescent="0.3">
      <c r="A1" s="1"/>
      <c r="B1" s="2"/>
      <c r="C1" s="1"/>
      <c r="D1" s="1"/>
      <c r="E1" s="1"/>
      <c r="F1" s="2"/>
      <c r="G1" s="2"/>
      <c r="H1" s="2"/>
      <c r="I1" s="1"/>
    </row>
    <row r="2" spans="1:60" ht="15.6" x14ac:dyDescent="0.3">
      <c r="A2" s="1" t="s">
        <v>0</v>
      </c>
      <c r="B2" s="3">
        <v>917.22</v>
      </c>
      <c r="C2" s="1"/>
      <c r="D2" s="1"/>
      <c r="E2" s="1"/>
      <c r="F2" s="2"/>
      <c r="G2" s="2"/>
      <c r="H2" s="2"/>
      <c r="I2" s="1"/>
    </row>
    <row r="3" spans="1:60" ht="16.2" thickBot="1" x14ac:dyDescent="0.35">
      <c r="A3" s="88" t="s">
        <v>40</v>
      </c>
      <c r="B3" s="88"/>
      <c r="C3" s="4"/>
      <c r="D3" s="4"/>
      <c r="E3" s="4"/>
      <c r="F3" s="5"/>
      <c r="G3" s="5"/>
      <c r="H3" s="2"/>
      <c r="I3" s="1"/>
    </row>
    <row r="4" spans="1:60" ht="78.599999999999994" thickTop="1" x14ac:dyDescent="0.3">
      <c r="A4" s="6" t="s">
        <v>1</v>
      </c>
      <c r="B4" s="7" t="s">
        <v>2</v>
      </c>
      <c r="C4" s="8" t="s">
        <v>3</v>
      </c>
      <c r="D4" s="9" t="s">
        <v>4</v>
      </c>
      <c r="E4" s="9" t="s">
        <v>5</v>
      </c>
      <c r="F4" s="10" t="s">
        <v>6</v>
      </c>
      <c r="G4" s="10" t="s">
        <v>7</v>
      </c>
      <c r="H4" s="11" t="s">
        <v>8</v>
      </c>
      <c r="I4" s="12" t="s">
        <v>9</v>
      </c>
      <c r="J4" s="13" t="s">
        <v>34</v>
      </c>
      <c r="L4" s="14"/>
      <c r="M4" s="14"/>
      <c r="N4" s="14"/>
    </row>
    <row r="5" spans="1:60" ht="15.6" x14ac:dyDescent="0.3">
      <c r="A5" s="15">
        <v>1</v>
      </c>
      <c r="B5" s="16"/>
      <c r="C5" s="17">
        <f>J5+(J5*0)</f>
        <v>800</v>
      </c>
      <c r="D5" s="17">
        <v>137.69999999999999</v>
      </c>
      <c r="E5" s="18">
        <v>0</v>
      </c>
      <c r="F5" s="19">
        <f>(E5*($B$2-C5-D5)+B5*(C5+D5))</f>
        <v>0</v>
      </c>
      <c r="G5" s="19">
        <f>B5*$B$2</f>
        <v>0</v>
      </c>
      <c r="H5" s="19">
        <f>F5-G5</f>
        <v>0</v>
      </c>
      <c r="I5" s="20">
        <f>$B$2-D5</f>
        <v>779.52</v>
      </c>
      <c r="J5" s="21">
        <v>800</v>
      </c>
      <c r="K5" s="22"/>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row>
    <row r="6" spans="1:60" ht="15.6" x14ac:dyDescent="0.3">
      <c r="A6" s="15">
        <v>2</v>
      </c>
      <c r="B6" s="16"/>
      <c r="C6" s="17">
        <f t="shared" ref="C6:C52" si="0">J6+(J6*0)</f>
        <v>800</v>
      </c>
      <c r="D6" s="23">
        <v>135.30000000000001</v>
      </c>
      <c r="E6" s="18">
        <v>0</v>
      </c>
      <c r="F6" s="19">
        <f t="shared" ref="F6:F52" si="1">(E6*($B$2-C6-D6)+B6*(C6+D6))</f>
        <v>0</v>
      </c>
      <c r="G6" s="19">
        <f t="shared" ref="G6:G52" si="2">B6*$B$2</f>
        <v>0</v>
      </c>
      <c r="H6" s="19">
        <f t="shared" ref="H6:H52" si="3">F6-G6</f>
        <v>0</v>
      </c>
      <c r="I6" s="20">
        <f t="shared" ref="I6:I52" si="4">$B$2-D6</f>
        <v>781.92000000000007</v>
      </c>
      <c r="J6" s="21">
        <v>800</v>
      </c>
      <c r="K6" s="22"/>
      <c r="L6" s="14"/>
      <c r="M6" s="22"/>
    </row>
    <row r="7" spans="1:60" ht="15.6" x14ac:dyDescent="0.3">
      <c r="A7" s="15">
        <v>3</v>
      </c>
      <c r="B7" s="16"/>
      <c r="C7" s="17">
        <f t="shared" si="0"/>
        <v>800</v>
      </c>
      <c r="D7" s="23">
        <v>133.6</v>
      </c>
      <c r="E7" s="18">
        <v>0</v>
      </c>
      <c r="F7" s="19">
        <f t="shared" si="1"/>
        <v>0</v>
      </c>
      <c r="G7" s="19">
        <f t="shared" si="2"/>
        <v>0</v>
      </c>
      <c r="H7" s="19">
        <f t="shared" si="3"/>
        <v>0</v>
      </c>
      <c r="I7" s="20">
        <f t="shared" si="4"/>
        <v>783.62</v>
      </c>
      <c r="J7" s="21">
        <v>800</v>
      </c>
      <c r="K7" s="22"/>
      <c r="L7" s="14"/>
      <c r="M7" s="22"/>
    </row>
    <row r="8" spans="1:60" ht="15.6" x14ac:dyDescent="0.3">
      <c r="A8" s="15">
        <v>4</v>
      </c>
      <c r="B8" s="16"/>
      <c r="C8" s="17">
        <f t="shared" si="0"/>
        <v>800</v>
      </c>
      <c r="D8" s="23">
        <v>131.80000000000001</v>
      </c>
      <c r="E8" s="18">
        <v>0</v>
      </c>
      <c r="F8" s="19">
        <f t="shared" si="1"/>
        <v>0</v>
      </c>
      <c r="G8" s="19">
        <f t="shared" si="2"/>
        <v>0</v>
      </c>
      <c r="H8" s="19">
        <f t="shared" si="3"/>
        <v>0</v>
      </c>
      <c r="I8" s="20">
        <f t="shared" si="4"/>
        <v>785.42000000000007</v>
      </c>
      <c r="J8" s="21">
        <v>800</v>
      </c>
      <c r="K8" s="22"/>
      <c r="L8" s="14"/>
      <c r="M8" s="22"/>
    </row>
    <row r="9" spans="1:60" ht="15.6" x14ac:dyDescent="0.3">
      <c r="A9" s="15">
        <v>5</v>
      </c>
      <c r="B9" s="16"/>
      <c r="C9" s="17">
        <f t="shared" si="0"/>
        <v>815</v>
      </c>
      <c r="D9" s="23">
        <v>130.9</v>
      </c>
      <c r="E9" s="18">
        <v>0</v>
      </c>
      <c r="F9" s="19">
        <f t="shared" si="1"/>
        <v>0</v>
      </c>
      <c r="G9" s="19">
        <f t="shared" si="2"/>
        <v>0</v>
      </c>
      <c r="H9" s="19">
        <f t="shared" si="3"/>
        <v>0</v>
      </c>
      <c r="I9" s="20">
        <f t="shared" si="4"/>
        <v>786.32</v>
      </c>
      <c r="J9" s="21">
        <v>815</v>
      </c>
      <c r="K9" s="22"/>
      <c r="L9" s="14"/>
      <c r="M9" s="22"/>
    </row>
    <row r="10" spans="1:60" ht="15.6" x14ac:dyDescent="0.3">
      <c r="A10" s="15">
        <v>6</v>
      </c>
      <c r="B10" s="16"/>
      <c r="C10" s="17">
        <f t="shared" si="0"/>
        <v>815</v>
      </c>
      <c r="D10" s="23">
        <v>130</v>
      </c>
      <c r="E10" s="18">
        <v>0</v>
      </c>
      <c r="F10" s="19">
        <f t="shared" si="1"/>
        <v>0</v>
      </c>
      <c r="G10" s="19">
        <f t="shared" si="2"/>
        <v>0</v>
      </c>
      <c r="H10" s="19">
        <f t="shared" si="3"/>
        <v>0</v>
      </c>
      <c r="I10" s="20">
        <f t="shared" si="4"/>
        <v>787.22</v>
      </c>
      <c r="J10" s="21">
        <v>815</v>
      </c>
      <c r="K10" s="22"/>
      <c r="L10" s="14"/>
      <c r="M10" s="22"/>
    </row>
    <row r="11" spans="1:60" ht="15.6" x14ac:dyDescent="0.3">
      <c r="A11" s="15">
        <v>7</v>
      </c>
      <c r="B11" s="16"/>
      <c r="C11" s="17">
        <f t="shared" si="0"/>
        <v>830</v>
      </c>
      <c r="D11" s="23">
        <v>129.19999999999999</v>
      </c>
      <c r="E11" s="18">
        <v>0</v>
      </c>
      <c r="F11" s="19">
        <f t="shared" si="1"/>
        <v>0</v>
      </c>
      <c r="G11" s="19">
        <f t="shared" si="2"/>
        <v>0</v>
      </c>
      <c r="H11" s="19">
        <f t="shared" si="3"/>
        <v>0</v>
      </c>
      <c r="I11" s="20">
        <f t="shared" si="4"/>
        <v>788.02</v>
      </c>
      <c r="J11" s="21">
        <v>830</v>
      </c>
      <c r="K11" s="22"/>
      <c r="L11" s="14"/>
      <c r="M11" s="22"/>
    </row>
    <row r="12" spans="1:60" ht="15.6" x14ac:dyDescent="0.3">
      <c r="A12" s="15">
        <v>8</v>
      </c>
      <c r="B12" s="16"/>
      <c r="C12" s="17">
        <f t="shared" si="0"/>
        <v>844</v>
      </c>
      <c r="D12" s="23">
        <v>128.4</v>
      </c>
      <c r="E12" s="18">
        <v>0</v>
      </c>
      <c r="F12" s="19">
        <f t="shared" si="1"/>
        <v>0</v>
      </c>
      <c r="G12" s="19">
        <f t="shared" si="2"/>
        <v>0</v>
      </c>
      <c r="H12" s="19">
        <f t="shared" si="3"/>
        <v>0</v>
      </c>
      <c r="I12" s="20">
        <f t="shared" si="4"/>
        <v>788.82</v>
      </c>
      <c r="J12" s="21">
        <v>844</v>
      </c>
      <c r="K12" s="22"/>
      <c r="L12" s="14"/>
      <c r="M12" s="22"/>
    </row>
    <row r="13" spans="1:60" ht="15.6" x14ac:dyDescent="0.3">
      <c r="A13" s="15">
        <v>9</v>
      </c>
      <c r="B13" s="16"/>
      <c r="C13" s="17">
        <f t="shared" si="0"/>
        <v>850</v>
      </c>
      <c r="D13" s="23">
        <v>127.2</v>
      </c>
      <c r="E13" s="18">
        <v>0</v>
      </c>
      <c r="F13" s="19">
        <f t="shared" si="1"/>
        <v>0</v>
      </c>
      <c r="G13" s="19">
        <f t="shared" si="2"/>
        <v>0</v>
      </c>
      <c r="H13" s="19">
        <f t="shared" si="3"/>
        <v>0</v>
      </c>
      <c r="I13" s="20">
        <f t="shared" si="4"/>
        <v>790.02</v>
      </c>
      <c r="J13" s="21">
        <v>850</v>
      </c>
      <c r="K13" s="22"/>
      <c r="L13" s="14"/>
      <c r="M13" s="22"/>
    </row>
    <row r="14" spans="1:60" ht="15.6" x14ac:dyDescent="0.3">
      <c r="A14" s="15">
        <v>10</v>
      </c>
      <c r="B14" s="16"/>
      <c r="C14" s="17">
        <f t="shared" si="0"/>
        <v>844</v>
      </c>
      <c r="D14" s="23">
        <v>126.1</v>
      </c>
      <c r="E14" s="18">
        <v>0</v>
      </c>
      <c r="F14" s="19">
        <f t="shared" si="1"/>
        <v>0</v>
      </c>
      <c r="G14" s="19">
        <f t="shared" si="2"/>
        <v>0</v>
      </c>
      <c r="H14" s="19">
        <f t="shared" si="3"/>
        <v>0</v>
      </c>
      <c r="I14" s="20">
        <f t="shared" si="4"/>
        <v>791.12</v>
      </c>
      <c r="J14" s="21">
        <v>844</v>
      </c>
      <c r="K14" s="22"/>
      <c r="L14" s="14"/>
    </row>
    <row r="15" spans="1:60" ht="15.6" x14ac:dyDescent="0.3">
      <c r="A15" s="15">
        <v>11</v>
      </c>
      <c r="B15" s="16"/>
      <c r="C15" s="17">
        <f t="shared" si="0"/>
        <v>893</v>
      </c>
      <c r="D15" s="23">
        <v>124.7</v>
      </c>
      <c r="E15" s="18">
        <v>0</v>
      </c>
      <c r="F15" s="19">
        <f t="shared" si="1"/>
        <v>0</v>
      </c>
      <c r="G15" s="19">
        <f t="shared" si="2"/>
        <v>0</v>
      </c>
      <c r="H15" s="19">
        <f t="shared" si="3"/>
        <v>0</v>
      </c>
      <c r="I15" s="20">
        <f t="shared" si="4"/>
        <v>792.52</v>
      </c>
      <c r="J15" s="21">
        <v>893</v>
      </c>
      <c r="K15" s="22"/>
      <c r="L15" s="14"/>
    </row>
    <row r="16" spans="1:60" ht="15.6" x14ac:dyDescent="0.3">
      <c r="A16" s="15">
        <v>12</v>
      </c>
      <c r="B16" s="16"/>
      <c r="C16" s="17">
        <f t="shared" si="0"/>
        <v>930</v>
      </c>
      <c r="D16" s="23">
        <v>123.4</v>
      </c>
      <c r="E16" s="18">
        <v>0</v>
      </c>
      <c r="F16" s="19">
        <f t="shared" si="1"/>
        <v>0</v>
      </c>
      <c r="G16" s="19">
        <f t="shared" si="2"/>
        <v>0</v>
      </c>
      <c r="H16" s="19">
        <f t="shared" si="3"/>
        <v>0</v>
      </c>
      <c r="I16" s="20">
        <f t="shared" si="4"/>
        <v>793.82</v>
      </c>
      <c r="J16" s="21">
        <v>930</v>
      </c>
      <c r="K16" s="22"/>
      <c r="L16" s="14"/>
    </row>
    <row r="17" spans="1:12" ht="15.6" x14ac:dyDescent="0.3">
      <c r="A17" s="15">
        <v>13</v>
      </c>
      <c r="B17" s="16"/>
      <c r="C17" s="17">
        <f t="shared" si="0"/>
        <v>922</v>
      </c>
      <c r="D17" s="23">
        <v>123.5</v>
      </c>
      <c r="E17" s="18">
        <v>0</v>
      </c>
      <c r="F17" s="19">
        <f t="shared" si="1"/>
        <v>0</v>
      </c>
      <c r="G17" s="19">
        <f t="shared" si="2"/>
        <v>0</v>
      </c>
      <c r="H17" s="19">
        <f t="shared" si="3"/>
        <v>0</v>
      </c>
      <c r="I17" s="20">
        <f t="shared" si="4"/>
        <v>793.72</v>
      </c>
      <c r="J17" s="21">
        <v>922</v>
      </c>
      <c r="K17" s="22"/>
      <c r="L17" s="14"/>
    </row>
    <row r="18" spans="1:12" ht="15.6" x14ac:dyDescent="0.3">
      <c r="A18" s="15">
        <v>14</v>
      </c>
      <c r="B18" s="16"/>
      <c r="C18" s="17">
        <f t="shared" si="0"/>
        <v>830</v>
      </c>
      <c r="D18" s="23">
        <v>123.6</v>
      </c>
      <c r="E18" s="18">
        <v>0</v>
      </c>
      <c r="F18" s="19">
        <f t="shared" si="1"/>
        <v>0</v>
      </c>
      <c r="G18" s="19">
        <f t="shared" si="2"/>
        <v>0</v>
      </c>
      <c r="H18" s="19">
        <f t="shared" si="3"/>
        <v>0</v>
      </c>
      <c r="I18" s="20">
        <f t="shared" si="4"/>
        <v>793.62</v>
      </c>
      <c r="J18" s="21">
        <v>830</v>
      </c>
      <c r="K18" s="22"/>
      <c r="L18" s="14"/>
    </row>
    <row r="19" spans="1:12" ht="15.6" x14ac:dyDescent="0.3">
      <c r="A19" s="15">
        <v>15</v>
      </c>
      <c r="B19" s="16"/>
      <c r="C19" s="17">
        <f t="shared" si="0"/>
        <v>800</v>
      </c>
      <c r="D19" s="23">
        <v>126.8</v>
      </c>
      <c r="E19" s="18">
        <v>0</v>
      </c>
      <c r="F19" s="19">
        <f t="shared" si="1"/>
        <v>0</v>
      </c>
      <c r="G19" s="19">
        <f t="shared" si="2"/>
        <v>0</v>
      </c>
      <c r="H19" s="19">
        <f t="shared" si="3"/>
        <v>0</v>
      </c>
      <c r="I19" s="20">
        <f t="shared" si="4"/>
        <v>790.42000000000007</v>
      </c>
      <c r="J19" s="21">
        <v>800</v>
      </c>
      <c r="K19" s="22"/>
      <c r="L19" s="14"/>
    </row>
    <row r="20" spans="1:12" ht="15.6" x14ac:dyDescent="0.3">
      <c r="A20" s="15">
        <v>16</v>
      </c>
      <c r="B20" s="16"/>
      <c r="C20" s="17">
        <f t="shared" si="0"/>
        <v>850</v>
      </c>
      <c r="D20" s="23">
        <v>130</v>
      </c>
      <c r="E20" s="18">
        <v>0</v>
      </c>
      <c r="F20" s="19">
        <f t="shared" si="1"/>
        <v>0</v>
      </c>
      <c r="G20" s="19">
        <f t="shared" si="2"/>
        <v>0</v>
      </c>
      <c r="H20" s="19">
        <f t="shared" si="3"/>
        <v>0</v>
      </c>
      <c r="I20" s="20">
        <f t="shared" si="4"/>
        <v>787.22</v>
      </c>
      <c r="J20" s="21">
        <v>850</v>
      </c>
      <c r="K20" s="22"/>
      <c r="L20" s="14"/>
    </row>
    <row r="21" spans="1:12" ht="15.6" x14ac:dyDescent="0.3">
      <c r="A21" s="15">
        <v>17</v>
      </c>
      <c r="B21" s="16"/>
      <c r="C21" s="17">
        <f t="shared" si="0"/>
        <v>854</v>
      </c>
      <c r="D21" s="23">
        <v>132.6</v>
      </c>
      <c r="E21" s="18">
        <v>0</v>
      </c>
      <c r="F21" s="19">
        <f t="shared" si="1"/>
        <v>0</v>
      </c>
      <c r="G21" s="19">
        <f t="shared" si="2"/>
        <v>0</v>
      </c>
      <c r="H21" s="19">
        <f t="shared" si="3"/>
        <v>0</v>
      </c>
      <c r="I21" s="20">
        <f t="shared" si="4"/>
        <v>784.62</v>
      </c>
      <c r="J21" s="21">
        <v>854</v>
      </c>
      <c r="K21" s="22"/>
      <c r="L21" s="14"/>
    </row>
    <row r="22" spans="1:12" ht="15.6" x14ac:dyDescent="0.3">
      <c r="A22" s="15">
        <v>18</v>
      </c>
      <c r="B22" s="16"/>
      <c r="C22" s="17">
        <f t="shared" si="0"/>
        <v>800</v>
      </c>
      <c r="D22" s="23">
        <v>135.19999999999999</v>
      </c>
      <c r="E22" s="18">
        <v>0</v>
      </c>
      <c r="F22" s="19">
        <f t="shared" si="1"/>
        <v>0</v>
      </c>
      <c r="G22" s="19">
        <f t="shared" si="2"/>
        <v>0</v>
      </c>
      <c r="H22" s="19">
        <f t="shared" si="3"/>
        <v>0</v>
      </c>
      <c r="I22" s="20">
        <f t="shared" si="4"/>
        <v>782.02</v>
      </c>
      <c r="J22" s="21">
        <v>800</v>
      </c>
      <c r="K22" s="22"/>
      <c r="L22" s="14"/>
    </row>
    <row r="23" spans="1:12" ht="15.6" x14ac:dyDescent="0.3">
      <c r="A23" s="15">
        <v>19</v>
      </c>
      <c r="B23" s="16"/>
      <c r="C23" s="17">
        <f t="shared" si="0"/>
        <v>780</v>
      </c>
      <c r="D23" s="23">
        <v>138.5</v>
      </c>
      <c r="E23" s="18">
        <v>0</v>
      </c>
      <c r="F23" s="19">
        <f t="shared" si="1"/>
        <v>0</v>
      </c>
      <c r="G23" s="19">
        <f t="shared" si="2"/>
        <v>0</v>
      </c>
      <c r="H23" s="19">
        <f t="shared" si="3"/>
        <v>0</v>
      </c>
      <c r="I23" s="20">
        <f t="shared" si="4"/>
        <v>778.72</v>
      </c>
      <c r="J23" s="21">
        <v>780</v>
      </c>
      <c r="K23" s="22"/>
      <c r="L23" s="14"/>
    </row>
    <row r="24" spans="1:12" ht="15.6" x14ac:dyDescent="0.3">
      <c r="A24" s="15">
        <v>20</v>
      </c>
      <c r="B24" s="24"/>
      <c r="C24" s="17">
        <f t="shared" si="0"/>
        <v>780</v>
      </c>
      <c r="D24" s="23">
        <v>141.69999999999999</v>
      </c>
      <c r="E24" s="18">
        <v>0</v>
      </c>
      <c r="F24" s="19">
        <f t="shared" si="1"/>
        <v>0</v>
      </c>
      <c r="G24" s="19">
        <f t="shared" si="2"/>
        <v>0</v>
      </c>
      <c r="H24" s="19">
        <f t="shared" si="3"/>
        <v>0</v>
      </c>
      <c r="I24" s="20">
        <f t="shared" si="4"/>
        <v>775.52</v>
      </c>
      <c r="J24" s="21">
        <v>780</v>
      </c>
      <c r="K24" s="22"/>
      <c r="L24" s="14"/>
    </row>
    <row r="25" spans="1:12" ht="15.6" x14ac:dyDescent="0.3">
      <c r="A25" s="15">
        <v>21</v>
      </c>
      <c r="B25" s="24"/>
      <c r="C25" s="17">
        <f t="shared" si="0"/>
        <v>800</v>
      </c>
      <c r="D25" s="23">
        <v>141.1</v>
      </c>
      <c r="E25" s="18">
        <v>0</v>
      </c>
      <c r="F25" s="19">
        <f t="shared" si="1"/>
        <v>0</v>
      </c>
      <c r="G25" s="19">
        <f t="shared" si="2"/>
        <v>0</v>
      </c>
      <c r="H25" s="19">
        <f t="shared" si="3"/>
        <v>0</v>
      </c>
      <c r="I25" s="20">
        <f t="shared" si="4"/>
        <v>776.12</v>
      </c>
      <c r="J25" s="21">
        <v>800</v>
      </c>
      <c r="K25" s="22"/>
      <c r="L25" s="14"/>
    </row>
    <row r="26" spans="1:12" ht="15.6" x14ac:dyDescent="0.3">
      <c r="A26" s="15">
        <v>22</v>
      </c>
      <c r="B26" s="24"/>
      <c r="C26" s="17">
        <f t="shared" si="0"/>
        <v>799</v>
      </c>
      <c r="D26" s="23">
        <v>140.5</v>
      </c>
      <c r="E26" s="18">
        <v>0</v>
      </c>
      <c r="F26" s="19">
        <f t="shared" si="1"/>
        <v>0</v>
      </c>
      <c r="G26" s="19">
        <f t="shared" si="2"/>
        <v>0</v>
      </c>
      <c r="H26" s="19">
        <f t="shared" si="3"/>
        <v>0</v>
      </c>
      <c r="I26" s="20">
        <f t="shared" si="4"/>
        <v>776.72</v>
      </c>
      <c r="J26" s="21">
        <v>799</v>
      </c>
      <c r="K26" s="22"/>
      <c r="L26" s="14"/>
    </row>
    <row r="27" spans="1:12" ht="15.6" x14ac:dyDescent="0.3">
      <c r="A27" s="15">
        <v>23</v>
      </c>
      <c r="B27" s="24"/>
      <c r="C27" s="17">
        <f t="shared" si="0"/>
        <v>600</v>
      </c>
      <c r="D27" s="23">
        <v>138</v>
      </c>
      <c r="E27" s="18">
        <v>0</v>
      </c>
      <c r="F27" s="19">
        <f t="shared" si="1"/>
        <v>0</v>
      </c>
      <c r="G27" s="19">
        <f t="shared" si="2"/>
        <v>0</v>
      </c>
      <c r="H27" s="19">
        <f t="shared" si="3"/>
        <v>0</v>
      </c>
      <c r="I27" s="20">
        <f t="shared" si="4"/>
        <v>779.22</v>
      </c>
      <c r="J27" s="21">
        <v>600</v>
      </c>
      <c r="K27" s="22"/>
      <c r="L27" s="14"/>
    </row>
    <row r="28" spans="1:12" ht="15.6" x14ac:dyDescent="0.3">
      <c r="A28" s="15">
        <v>24</v>
      </c>
      <c r="B28" s="24"/>
      <c r="C28" s="17">
        <f t="shared" si="0"/>
        <v>759</v>
      </c>
      <c r="D28" s="23">
        <v>135.4</v>
      </c>
      <c r="E28" s="18">
        <v>0</v>
      </c>
      <c r="F28" s="19">
        <f t="shared" si="1"/>
        <v>0</v>
      </c>
      <c r="G28" s="19">
        <f t="shared" si="2"/>
        <v>0</v>
      </c>
      <c r="H28" s="19">
        <f t="shared" si="3"/>
        <v>0</v>
      </c>
      <c r="I28" s="20">
        <f t="shared" si="4"/>
        <v>781.82</v>
      </c>
      <c r="J28" s="21">
        <v>759</v>
      </c>
      <c r="K28" s="22"/>
      <c r="L28" s="14"/>
    </row>
    <row r="29" spans="1:12" ht="15.6" x14ac:dyDescent="0.3">
      <c r="A29" s="15">
        <v>25</v>
      </c>
      <c r="B29" s="24"/>
      <c r="C29" s="17">
        <f t="shared" si="0"/>
        <v>780</v>
      </c>
      <c r="D29" s="23">
        <v>137.4</v>
      </c>
      <c r="E29" s="18">
        <v>0</v>
      </c>
      <c r="F29" s="19">
        <f t="shared" si="1"/>
        <v>0</v>
      </c>
      <c r="G29" s="19">
        <f t="shared" si="2"/>
        <v>0</v>
      </c>
      <c r="H29" s="19">
        <f t="shared" si="3"/>
        <v>0</v>
      </c>
      <c r="I29" s="20">
        <f t="shared" si="4"/>
        <v>779.82</v>
      </c>
      <c r="J29" s="21">
        <v>780</v>
      </c>
      <c r="K29" s="22"/>
      <c r="L29" s="14"/>
    </row>
    <row r="30" spans="1:12" ht="15.6" x14ac:dyDescent="0.3">
      <c r="A30" s="15">
        <v>26</v>
      </c>
      <c r="B30" s="24"/>
      <c r="C30" s="17">
        <f t="shared" si="0"/>
        <v>800</v>
      </c>
      <c r="D30" s="23">
        <v>139.4</v>
      </c>
      <c r="E30" s="18">
        <v>0</v>
      </c>
      <c r="F30" s="19">
        <f t="shared" si="1"/>
        <v>0</v>
      </c>
      <c r="G30" s="19">
        <f t="shared" si="2"/>
        <v>0</v>
      </c>
      <c r="H30" s="19">
        <f t="shared" si="3"/>
        <v>0</v>
      </c>
      <c r="I30" s="20">
        <f t="shared" si="4"/>
        <v>777.82</v>
      </c>
      <c r="J30" s="21">
        <v>800</v>
      </c>
      <c r="K30" s="22"/>
      <c r="L30" s="14"/>
    </row>
    <row r="31" spans="1:12" ht="15.6" x14ac:dyDescent="0.3">
      <c r="A31" s="15">
        <v>27</v>
      </c>
      <c r="B31" s="24"/>
      <c r="C31" s="17">
        <f t="shared" si="0"/>
        <v>815</v>
      </c>
      <c r="D31" s="23">
        <v>140.5</v>
      </c>
      <c r="E31" s="18">
        <v>0</v>
      </c>
      <c r="F31" s="19">
        <f t="shared" si="1"/>
        <v>0</v>
      </c>
      <c r="G31" s="19">
        <f t="shared" si="2"/>
        <v>0</v>
      </c>
      <c r="H31" s="19">
        <f t="shared" si="3"/>
        <v>0</v>
      </c>
      <c r="I31" s="20">
        <f t="shared" si="4"/>
        <v>776.72</v>
      </c>
      <c r="J31" s="21">
        <v>815</v>
      </c>
      <c r="K31" s="22"/>
      <c r="L31" s="14"/>
    </row>
    <row r="32" spans="1:12" ht="15.6" x14ac:dyDescent="0.3">
      <c r="A32" s="15">
        <v>28</v>
      </c>
      <c r="B32" s="16"/>
      <c r="C32" s="17">
        <f t="shared" si="0"/>
        <v>830</v>
      </c>
      <c r="D32" s="23">
        <v>141.6</v>
      </c>
      <c r="E32" s="18">
        <v>0</v>
      </c>
      <c r="F32" s="19">
        <f t="shared" si="1"/>
        <v>0</v>
      </c>
      <c r="G32" s="19">
        <f t="shared" si="2"/>
        <v>0</v>
      </c>
      <c r="H32" s="19">
        <f t="shared" si="3"/>
        <v>0</v>
      </c>
      <c r="I32" s="20">
        <f t="shared" si="4"/>
        <v>775.62</v>
      </c>
      <c r="J32" s="21">
        <v>830</v>
      </c>
      <c r="K32" s="22"/>
      <c r="L32" s="14"/>
    </row>
    <row r="33" spans="1:12" ht="15.6" x14ac:dyDescent="0.3">
      <c r="A33" s="15">
        <v>29</v>
      </c>
      <c r="B33" s="16"/>
      <c r="C33" s="17">
        <f t="shared" si="0"/>
        <v>850</v>
      </c>
      <c r="D33" s="23">
        <v>141.6</v>
      </c>
      <c r="E33" s="18">
        <v>0</v>
      </c>
      <c r="F33" s="19">
        <f t="shared" si="1"/>
        <v>0</v>
      </c>
      <c r="G33" s="19">
        <f t="shared" si="2"/>
        <v>0</v>
      </c>
      <c r="H33" s="19">
        <f t="shared" si="3"/>
        <v>0</v>
      </c>
      <c r="I33" s="20">
        <f t="shared" si="4"/>
        <v>775.62</v>
      </c>
      <c r="J33" s="21">
        <v>850</v>
      </c>
      <c r="K33" s="22"/>
      <c r="L33" s="14"/>
    </row>
    <row r="34" spans="1:12" ht="15.6" x14ac:dyDescent="0.3">
      <c r="A34" s="15">
        <v>30</v>
      </c>
      <c r="B34" s="16"/>
      <c r="C34" s="17">
        <f t="shared" si="0"/>
        <v>800</v>
      </c>
      <c r="D34" s="23">
        <v>141.6</v>
      </c>
      <c r="E34" s="18">
        <v>0</v>
      </c>
      <c r="F34" s="19">
        <f t="shared" si="1"/>
        <v>0</v>
      </c>
      <c r="G34" s="19">
        <f t="shared" si="2"/>
        <v>0</v>
      </c>
      <c r="H34" s="19">
        <f t="shared" si="3"/>
        <v>0</v>
      </c>
      <c r="I34" s="20">
        <f t="shared" si="4"/>
        <v>775.62</v>
      </c>
      <c r="J34" s="21">
        <v>800</v>
      </c>
      <c r="K34" s="22"/>
      <c r="L34" s="14"/>
    </row>
    <row r="35" spans="1:12" ht="15.6" x14ac:dyDescent="0.3">
      <c r="A35" s="15">
        <v>31</v>
      </c>
      <c r="B35" s="16"/>
      <c r="C35" s="17">
        <f t="shared" si="0"/>
        <v>815</v>
      </c>
      <c r="D35" s="23">
        <v>141.30000000000001</v>
      </c>
      <c r="E35" s="18">
        <v>0</v>
      </c>
      <c r="F35" s="19">
        <f t="shared" si="1"/>
        <v>0</v>
      </c>
      <c r="G35" s="19">
        <f t="shared" si="2"/>
        <v>0</v>
      </c>
      <c r="H35" s="19">
        <f t="shared" si="3"/>
        <v>0</v>
      </c>
      <c r="I35" s="20">
        <f t="shared" si="4"/>
        <v>775.92000000000007</v>
      </c>
      <c r="J35" s="21">
        <v>815</v>
      </c>
      <c r="K35" s="22"/>
      <c r="L35" s="14"/>
    </row>
    <row r="36" spans="1:12" ht="15.6" x14ac:dyDescent="0.3">
      <c r="A36" s="15">
        <v>32</v>
      </c>
      <c r="B36" s="16">
        <v>5.5</v>
      </c>
      <c r="C36" s="17">
        <f t="shared" si="0"/>
        <v>850</v>
      </c>
      <c r="D36" s="23">
        <v>141</v>
      </c>
      <c r="E36" s="18">
        <v>0</v>
      </c>
      <c r="F36" s="19">
        <f t="shared" si="1"/>
        <v>5450.5</v>
      </c>
      <c r="G36" s="19">
        <f t="shared" si="2"/>
        <v>5044.71</v>
      </c>
      <c r="H36" s="19">
        <f t="shared" si="3"/>
        <v>405.78999999999996</v>
      </c>
      <c r="I36" s="20">
        <f t="shared" si="4"/>
        <v>776.22</v>
      </c>
      <c r="J36" s="21">
        <v>850</v>
      </c>
      <c r="K36" s="22"/>
      <c r="L36" s="14"/>
    </row>
    <row r="37" spans="1:12" ht="15.6" x14ac:dyDescent="0.3">
      <c r="A37" s="15">
        <v>33</v>
      </c>
      <c r="B37" s="16">
        <v>5.5</v>
      </c>
      <c r="C37" s="17">
        <f t="shared" si="0"/>
        <v>922</v>
      </c>
      <c r="D37" s="23">
        <v>141</v>
      </c>
      <c r="E37" s="18">
        <v>0</v>
      </c>
      <c r="F37" s="19">
        <f t="shared" si="1"/>
        <v>5846.5</v>
      </c>
      <c r="G37" s="19">
        <f t="shared" si="2"/>
        <v>5044.71</v>
      </c>
      <c r="H37" s="19">
        <f t="shared" si="3"/>
        <v>801.79</v>
      </c>
      <c r="I37" s="20">
        <f t="shared" si="4"/>
        <v>776.22</v>
      </c>
      <c r="J37" s="21">
        <v>922</v>
      </c>
      <c r="K37" s="22"/>
      <c r="L37" s="14"/>
    </row>
    <row r="38" spans="1:12" ht="15.6" x14ac:dyDescent="0.3">
      <c r="A38" s="15">
        <v>34</v>
      </c>
      <c r="B38" s="16">
        <v>5.5</v>
      </c>
      <c r="C38" s="17">
        <f t="shared" si="0"/>
        <v>854.1</v>
      </c>
      <c r="D38" s="23">
        <v>141</v>
      </c>
      <c r="E38" s="18">
        <v>0</v>
      </c>
      <c r="F38" s="19">
        <f t="shared" si="1"/>
        <v>5473.05</v>
      </c>
      <c r="G38" s="19">
        <f t="shared" si="2"/>
        <v>5044.71</v>
      </c>
      <c r="H38" s="19">
        <f t="shared" si="3"/>
        <v>428.34000000000015</v>
      </c>
      <c r="I38" s="20">
        <f t="shared" si="4"/>
        <v>776.22</v>
      </c>
      <c r="J38" s="21">
        <v>854.1</v>
      </c>
      <c r="K38" s="22"/>
      <c r="L38" s="14"/>
    </row>
    <row r="39" spans="1:12" ht="15.6" x14ac:dyDescent="0.3">
      <c r="A39" s="15">
        <v>35</v>
      </c>
      <c r="B39" s="16">
        <v>5.5</v>
      </c>
      <c r="C39" s="17">
        <f t="shared" si="0"/>
        <v>893</v>
      </c>
      <c r="D39" s="23">
        <v>145.1</v>
      </c>
      <c r="E39" s="18">
        <v>0</v>
      </c>
      <c r="F39" s="19">
        <f t="shared" si="1"/>
        <v>5709.5499999999993</v>
      </c>
      <c r="G39" s="19">
        <f t="shared" si="2"/>
        <v>5044.71</v>
      </c>
      <c r="H39" s="19">
        <f t="shared" si="3"/>
        <v>664.83999999999924</v>
      </c>
      <c r="I39" s="20">
        <f t="shared" si="4"/>
        <v>772.12</v>
      </c>
      <c r="J39" s="21">
        <v>893</v>
      </c>
      <c r="K39" s="22"/>
      <c r="L39" s="14"/>
    </row>
    <row r="40" spans="1:12" ht="15.6" x14ac:dyDescent="0.3">
      <c r="A40" s="15">
        <v>36</v>
      </c>
      <c r="B40" s="16">
        <v>5.5</v>
      </c>
      <c r="C40" s="17">
        <f t="shared" si="0"/>
        <v>922</v>
      </c>
      <c r="D40" s="23">
        <v>149.1</v>
      </c>
      <c r="E40" s="18">
        <v>5.4630000000000001</v>
      </c>
      <c r="F40" s="19">
        <f t="shared" si="1"/>
        <v>5050.4035599999997</v>
      </c>
      <c r="G40" s="19">
        <f t="shared" si="2"/>
        <v>5044.71</v>
      </c>
      <c r="H40" s="19">
        <f t="shared" si="3"/>
        <v>5.6935599999997066</v>
      </c>
      <c r="I40" s="20">
        <f t="shared" si="4"/>
        <v>768.12</v>
      </c>
      <c r="J40" s="21">
        <v>922</v>
      </c>
      <c r="K40" s="22"/>
      <c r="L40" s="14"/>
    </row>
    <row r="41" spans="1:12" ht="15.6" x14ac:dyDescent="0.3">
      <c r="A41" s="15">
        <v>37</v>
      </c>
      <c r="B41" s="16">
        <v>5.5</v>
      </c>
      <c r="C41" s="17">
        <f t="shared" si="0"/>
        <v>1202.5</v>
      </c>
      <c r="D41" s="23">
        <v>148.19999999999999</v>
      </c>
      <c r="E41" s="18">
        <v>5.4630000000000001</v>
      </c>
      <c r="F41" s="19">
        <f t="shared" si="1"/>
        <v>5060.7487600000004</v>
      </c>
      <c r="G41" s="19">
        <f t="shared" si="2"/>
        <v>5044.71</v>
      </c>
      <c r="H41" s="19">
        <f t="shared" si="3"/>
        <v>16.038760000000366</v>
      </c>
      <c r="I41" s="20">
        <f t="shared" si="4"/>
        <v>769.02</v>
      </c>
      <c r="J41" s="21">
        <v>1202.5</v>
      </c>
      <c r="K41" s="22"/>
      <c r="L41" s="14"/>
    </row>
    <row r="42" spans="1:12" ht="15.6" x14ac:dyDescent="0.3">
      <c r="A42" s="15">
        <v>38</v>
      </c>
      <c r="B42" s="16">
        <v>5.5</v>
      </c>
      <c r="C42" s="17">
        <f t="shared" si="0"/>
        <v>986.5</v>
      </c>
      <c r="D42" s="23">
        <v>147.30000000000001</v>
      </c>
      <c r="E42" s="18">
        <v>5.4630000000000001</v>
      </c>
      <c r="F42" s="19">
        <f t="shared" si="1"/>
        <v>5052.7234599999992</v>
      </c>
      <c r="G42" s="19">
        <f t="shared" si="2"/>
        <v>5044.71</v>
      </c>
      <c r="H42" s="19">
        <f t="shared" si="3"/>
        <v>8.0134599999992133</v>
      </c>
      <c r="I42" s="20">
        <f t="shared" si="4"/>
        <v>769.92000000000007</v>
      </c>
      <c r="J42" s="21">
        <v>986.5</v>
      </c>
      <c r="K42" s="22"/>
      <c r="L42" s="14"/>
    </row>
    <row r="43" spans="1:12" ht="15.6" x14ac:dyDescent="0.3">
      <c r="A43" s="15">
        <v>39</v>
      </c>
      <c r="B43" s="16">
        <v>5.5</v>
      </c>
      <c r="C43" s="17">
        <f t="shared" si="0"/>
        <v>899</v>
      </c>
      <c r="D43" s="23">
        <v>146.1</v>
      </c>
      <c r="E43" s="18">
        <v>5.4630000000000001</v>
      </c>
      <c r="F43" s="19">
        <f t="shared" si="1"/>
        <v>5049.4415599999993</v>
      </c>
      <c r="G43" s="19">
        <f t="shared" si="2"/>
        <v>5044.71</v>
      </c>
      <c r="H43" s="19">
        <f t="shared" si="3"/>
        <v>4.7315599999992628</v>
      </c>
      <c r="I43" s="20">
        <f t="shared" si="4"/>
        <v>771.12</v>
      </c>
      <c r="J43" s="21">
        <v>899</v>
      </c>
      <c r="K43" s="22"/>
      <c r="L43" s="14"/>
    </row>
    <row r="44" spans="1:12" ht="15.6" x14ac:dyDescent="0.3">
      <c r="A44" s="15">
        <v>40</v>
      </c>
      <c r="B44" s="16">
        <v>5.5</v>
      </c>
      <c r="C44" s="17">
        <f t="shared" si="0"/>
        <v>854</v>
      </c>
      <c r="D44" s="23">
        <v>144.9</v>
      </c>
      <c r="E44" s="18">
        <v>5.4630000000000001</v>
      </c>
      <c r="F44" s="19">
        <f t="shared" si="1"/>
        <v>5047.7321599999996</v>
      </c>
      <c r="G44" s="19">
        <f t="shared" si="2"/>
        <v>5044.71</v>
      </c>
      <c r="H44" s="19">
        <f t="shared" si="3"/>
        <v>3.0221599999995306</v>
      </c>
      <c r="I44" s="20">
        <f t="shared" si="4"/>
        <v>772.32</v>
      </c>
      <c r="J44" s="21">
        <v>854</v>
      </c>
      <c r="K44" s="22"/>
      <c r="L44" s="14"/>
    </row>
    <row r="45" spans="1:12" ht="15.6" x14ac:dyDescent="0.3">
      <c r="A45" s="15">
        <v>41</v>
      </c>
      <c r="B45" s="16">
        <v>5.5</v>
      </c>
      <c r="C45" s="17">
        <f t="shared" si="0"/>
        <v>854</v>
      </c>
      <c r="D45" s="23">
        <v>145</v>
      </c>
      <c r="E45" s="18">
        <v>5.4630000000000001</v>
      </c>
      <c r="F45" s="19">
        <f t="shared" si="1"/>
        <v>5047.7358599999998</v>
      </c>
      <c r="G45" s="19">
        <f t="shared" si="2"/>
        <v>5044.71</v>
      </c>
      <c r="H45" s="19">
        <f t="shared" si="3"/>
        <v>3.0258599999997386</v>
      </c>
      <c r="I45" s="20">
        <f t="shared" si="4"/>
        <v>772.22</v>
      </c>
      <c r="J45" s="21">
        <v>854</v>
      </c>
      <c r="K45" s="22"/>
      <c r="L45" s="14"/>
    </row>
    <row r="46" spans="1:12" ht="15.6" x14ac:dyDescent="0.3">
      <c r="A46" s="15">
        <v>42</v>
      </c>
      <c r="B46" s="16">
        <v>5.5</v>
      </c>
      <c r="C46" s="17">
        <f t="shared" si="0"/>
        <v>830</v>
      </c>
      <c r="D46" s="23">
        <v>145.1</v>
      </c>
      <c r="E46" s="18">
        <v>5.4630000000000001</v>
      </c>
      <c r="F46" s="19">
        <f t="shared" si="1"/>
        <v>5046.8515600000001</v>
      </c>
      <c r="G46" s="19">
        <f t="shared" si="2"/>
        <v>5044.71</v>
      </c>
      <c r="H46" s="19">
        <f t="shared" si="3"/>
        <v>2.1415600000000268</v>
      </c>
      <c r="I46" s="20">
        <f t="shared" si="4"/>
        <v>772.12</v>
      </c>
      <c r="J46" s="21">
        <v>830</v>
      </c>
      <c r="K46" s="22"/>
      <c r="L46" s="14"/>
    </row>
    <row r="47" spans="1:12" ht="15.6" x14ac:dyDescent="0.3">
      <c r="A47" s="15">
        <v>43</v>
      </c>
      <c r="B47" s="16">
        <v>5.5</v>
      </c>
      <c r="C47" s="17">
        <f t="shared" si="0"/>
        <v>922</v>
      </c>
      <c r="D47" s="23">
        <v>143.5</v>
      </c>
      <c r="E47" s="18">
        <v>5.4630000000000001</v>
      </c>
      <c r="F47" s="19">
        <f t="shared" si="1"/>
        <v>5050.1963599999999</v>
      </c>
      <c r="G47" s="19">
        <f t="shared" si="2"/>
        <v>5044.71</v>
      </c>
      <c r="H47" s="19">
        <f t="shared" si="3"/>
        <v>5.4863599999998769</v>
      </c>
      <c r="I47" s="20">
        <f t="shared" si="4"/>
        <v>773.72</v>
      </c>
      <c r="J47" s="21">
        <v>922</v>
      </c>
      <c r="K47" s="22"/>
      <c r="L47" s="14"/>
    </row>
    <row r="48" spans="1:12" ht="15.6" x14ac:dyDescent="0.3">
      <c r="A48" s="15">
        <v>44</v>
      </c>
      <c r="B48" s="16">
        <v>5.5</v>
      </c>
      <c r="C48" s="17">
        <f t="shared" si="0"/>
        <v>930.1</v>
      </c>
      <c r="D48" s="23">
        <v>141.80000000000001</v>
      </c>
      <c r="E48" s="18">
        <v>5.4630000000000001</v>
      </c>
      <c r="F48" s="19">
        <f t="shared" si="1"/>
        <v>5050.4331600000005</v>
      </c>
      <c r="G48" s="19">
        <f t="shared" si="2"/>
        <v>5044.71</v>
      </c>
      <c r="H48" s="19">
        <f t="shared" si="3"/>
        <v>5.7231600000004619</v>
      </c>
      <c r="I48" s="20">
        <f t="shared" si="4"/>
        <v>775.42000000000007</v>
      </c>
      <c r="J48" s="21">
        <v>930.1</v>
      </c>
      <c r="K48" s="22"/>
      <c r="L48" s="14"/>
    </row>
    <row r="49" spans="1:12" ht="15.6" x14ac:dyDescent="0.3">
      <c r="A49" s="15">
        <v>45</v>
      </c>
      <c r="B49" s="16">
        <v>5.5</v>
      </c>
      <c r="C49" s="17">
        <f t="shared" si="0"/>
        <v>922</v>
      </c>
      <c r="D49" s="23">
        <v>138.6</v>
      </c>
      <c r="E49" s="18">
        <v>5.4630000000000001</v>
      </c>
      <c r="F49" s="19">
        <f t="shared" si="1"/>
        <v>5050.0150599999997</v>
      </c>
      <c r="G49" s="19">
        <f t="shared" si="2"/>
        <v>5044.71</v>
      </c>
      <c r="H49" s="19">
        <f t="shared" si="3"/>
        <v>5.3050599999996848</v>
      </c>
      <c r="I49" s="20">
        <f t="shared" si="4"/>
        <v>778.62</v>
      </c>
      <c r="J49" s="21">
        <v>922</v>
      </c>
      <c r="K49" s="22"/>
      <c r="L49" s="14"/>
    </row>
    <row r="50" spans="1:12" ht="15.6" x14ac:dyDescent="0.3">
      <c r="A50" s="15">
        <v>46</v>
      </c>
      <c r="B50" s="16">
        <v>5.5</v>
      </c>
      <c r="C50" s="17">
        <f t="shared" si="0"/>
        <v>900</v>
      </c>
      <c r="D50" s="23">
        <v>135.5</v>
      </c>
      <c r="E50" s="18">
        <v>5.4630000000000001</v>
      </c>
      <c r="F50" s="19">
        <f t="shared" si="1"/>
        <v>5049.0863600000002</v>
      </c>
      <c r="G50" s="19">
        <f t="shared" si="2"/>
        <v>5044.71</v>
      </c>
      <c r="H50" s="19">
        <f t="shared" si="3"/>
        <v>4.3763600000002043</v>
      </c>
      <c r="I50" s="20">
        <f t="shared" si="4"/>
        <v>781.72</v>
      </c>
      <c r="J50" s="21">
        <v>900</v>
      </c>
      <c r="K50" s="22"/>
      <c r="L50" s="14"/>
    </row>
    <row r="51" spans="1:12" ht="15.6" x14ac:dyDescent="0.3">
      <c r="A51" s="15">
        <v>47</v>
      </c>
      <c r="B51" s="16">
        <v>5.5</v>
      </c>
      <c r="C51" s="17">
        <f t="shared" si="0"/>
        <v>854</v>
      </c>
      <c r="D51" s="23">
        <v>131.30000000000001</v>
      </c>
      <c r="E51" s="18">
        <v>0</v>
      </c>
      <c r="F51" s="19">
        <f t="shared" si="1"/>
        <v>5419.15</v>
      </c>
      <c r="G51" s="19">
        <f t="shared" si="2"/>
        <v>5044.71</v>
      </c>
      <c r="H51" s="19">
        <f t="shared" si="3"/>
        <v>374.4399999999996</v>
      </c>
      <c r="I51" s="20">
        <f t="shared" si="4"/>
        <v>785.92000000000007</v>
      </c>
      <c r="J51" s="21">
        <v>854</v>
      </c>
      <c r="K51" s="22"/>
      <c r="L51" s="14"/>
    </row>
    <row r="52" spans="1:12" ht="15.6" x14ac:dyDescent="0.3">
      <c r="A52" s="15">
        <v>48</v>
      </c>
      <c r="B52" s="16">
        <v>5.5</v>
      </c>
      <c r="C52" s="17">
        <f t="shared" si="0"/>
        <v>850</v>
      </c>
      <c r="D52" s="23">
        <v>127.2</v>
      </c>
      <c r="E52" s="18">
        <v>0</v>
      </c>
      <c r="F52" s="19">
        <f t="shared" si="1"/>
        <v>5374.6</v>
      </c>
      <c r="G52" s="19">
        <f t="shared" si="2"/>
        <v>5044.71</v>
      </c>
      <c r="H52" s="19">
        <f t="shared" si="3"/>
        <v>329.89000000000033</v>
      </c>
      <c r="I52" s="20">
        <f t="shared" si="4"/>
        <v>790.02</v>
      </c>
      <c r="J52" s="21">
        <v>850</v>
      </c>
      <c r="K52" s="22"/>
      <c r="L52" s="14"/>
    </row>
    <row r="53" spans="1:12" ht="16.2" thickBot="1" x14ac:dyDescent="0.35">
      <c r="A53" s="25" t="s">
        <v>10</v>
      </c>
      <c r="B53" s="26"/>
      <c r="C53" s="26"/>
      <c r="D53" s="26"/>
      <c r="E53" s="27">
        <f>SUM(E5:E52)</f>
        <v>60.093000000000004</v>
      </c>
      <c r="F53" s="28">
        <f>SUM(F5:F52)</f>
        <v>88828.717860000019</v>
      </c>
      <c r="G53" s="29">
        <f>SUM(G5:G52)</f>
        <v>85760.070000000022</v>
      </c>
      <c r="H53" s="30">
        <f>F53-G53</f>
        <v>3068.6478599999973</v>
      </c>
      <c r="I53" s="31"/>
      <c r="J53" s="32"/>
    </row>
    <row r="54" spans="1:12" ht="16.2" thickTop="1" x14ac:dyDescent="0.3">
      <c r="A54" s="33"/>
      <c r="B54" s="34"/>
      <c r="C54" s="34"/>
      <c r="D54" s="34"/>
      <c r="E54" s="35"/>
      <c r="F54" s="36"/>
      <c r="G54" s="37"/>
      <c r="H54" s="38"/>
      <c r="I54" s="39"/>
      <c r="J54" s="40"/>
    </row>
    <row r="55" spans="1:12" ht="15.6" x14ac:dyDescent="0.3">
      <c r="A55" s="89" t="s">
        <v>32</v>
      </c>
      <c r="B55" s="90"/>
      <c r="C55" s="90"/>
      <c r="D55" s="90"/>
      <c r="E55" s="90"/>
      <c r="F55" s="90"/>
      <c r="G55" s="90"/>
      <c r="H55" s="90"/>
    </row>
    <row r="56" spans="1:12" ht="15.6" x14ac:dyDescent="0.3">
      <c r="A56" s="1"/>
      <c r="B56" s="56" t="s">
        <v>41</v>
      </c>
      <c r="C56" s="56"/>
      <c r="D56" s="56"/>
      <c r="E56" s="56"/>
      <c r="F56" s="56"/>
      <c r="G56" s="56"/>
      <c r="H56" s="56"/>
    </row>
    <row r="57" spans="1:12" ht="15.6" x14ac:dyDescent="0.3">
      <c r="A57" s="1"/>
      <c r="B57" s="43" t="s">
        <v>44</v>
      </c>
      <c r="C57" s="44"/>
      <c r="D57" s="1"/>
      <c r="E57" s="2"/>
      <c r="F57" s="2"/>
      <c r="G57" s="2"/>
      <c r="H57" s="1"/>
    </row>
    <row r="58" spans="1:12" ht="15.6" x14ac:dyDescent="0.3">
      <c r="A58" s="1"/>
      <c r="B58" s="45" t="s">
        <v>42</v>
      </c>
      <c r="C58" s="44"/>
      <c r="D58" s="1"/>
      <c r="E58" s="2"/>
      <c r="F58" s="2"/>
      <c r="G58" s="2"/>
      <c r="H58" s="1"/>
    </row>
    <row r="59" spans="1:12" ht="15.6" x14ac:dyDescent="0.3">
      <c r="B59" s="45" t="s">
        <v>43</v>
      </c>
      <c r="C59" s="1"/>
      <c r="D59" s="1"/>
      <c r="E59" s="2"/>
      <c r="F59" s="2"/>
      <c r="G59" s="2"/>
      <c r="H59" s="1"/>
      <c r="J59" s="46"/>
      <c r="K59" s="46"/>
    </row>
    <row r="60" spans="1:12" ht="15.6" x14ac:dyDescent="0.3">
      <c r="B60" s="45" t="s">
        <v>39</v>
      </c>
      <c r="C60" s="1"/>
      <c r="D60" s="1"/>
      <c r="E60" s="2"/>
      <c r="F60" s="2"/>
      <c r="G60" s="2"/>
      <c r="H60" s="1"/>
    </row>
    <row r="61" spans="1:12" ht="15.6" x14ac:dyDescent="0.3">
      <c r="B61" s="47"/>
      <c r="C61" s="48"/>
      <c r="D61" s="48"/>
      <c r="E61" s="48"/>
      <c r="F61" s="49"/>
      <c r="G61" s="49"/>
    </row>
  </sheetData>
  <mergeCells count="2">
    <mergeCell ref="A3:B3"/>
    <mergeCell ref="A55:H55"/>
  </mergeCells>
  <conditionalFormatting sqref="F5:F52">
    <cfRule type="expression" priority="1" stopIfTrue="1">
      <formula>-1</formula>
    </cfRule>
  </conditionalFormatting>
  <conditionalFormatting sqref="A53:I54">
    <cfRule type="colorScale" priority="2">
      <colorScale>
        <cfvo type="min"/>
        <cfvo type="percent" val="100"/>
        <color rgb="FFFF7128"/>
        <color rgb="FFFFEF9C"/>
      </colorScale>
    </cfRule>
  </conditionalFormatting>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H61"/>
  <sheetViews>
    <sheetView topLeftCell="A31" workbookViewId="0">
      <selection activeCell="N38" sqref="N38"/>
    </sheetView>
  </sheetViews>
  <sheetFormatPr defaultRowHeight="14.4" x14ac:dyDescent="0.3"/>
  <cols>
    <col min="2" max="2" width="11.88671875" customWidth="1"/>
    <col min="3" max="3" width="12.6640625" customWidth="1"/>
    <col min="4" max="4" width="13.44140625" customWidth="1"/>
    <col min="5" max="5" width="13.33203125" customWidth="1"/>
    <col min="6" max="6" width="15" style="50" customWidth="1"/>
    <col min="7" max="7" width="13.44140625" style="50" customWidth="1"/>
    <col min="8" max="8" width="15" style="50" customWidth="1"/>
    <col min="9" max="9" width="13.5546875" customWidth="1"/>
    <col min="10" max="10" width="12.88671875" customWidth="1"/>
    <col min="258" max="258" width="11.88671875" customWidth="1"/>
    <col min="259" max="259" width="12.6640625" customWidth="1"/>
    <col min="260" max="260" width="13.44140625" customWidth="1"/>
    <col min="261" max="261" width="13.33203125" customWidth="1"/>
    <col min="262" max="262" width="15" customWidth="1"/>
    <col min="263" max="263" width="13.44140625" customWidth="1"/>
    <col min="264" max="264" width="15" customWidth="1"/>
    <col min="265" max="265" width="13.5546875" customWidth="1"/>
    <col min="266" max="266" width="12.88671875" customWidth="1"/>
    <col min="514" max="514" width="11.88671875" customWidth="1"/>
    <col min="515" max="515" width="12.6640625" customWidth="1"/>
    <col min="516" max="516" width="13.44140625" customWidth="1"/>
    <col min="517" max="517" width="13.33203125" customWidth="1"/>
    <col min="518" max="518" width="15" customWidth="1"/>
    <col min="519" max="519" width="13.44140625" customWidth="1"/>
    <col min="520" max="520" width="15" customWidth="1"/>
    <col min="521" max="521" width="13.5546875" customWidth="1"/>
    <col min="522" max="522" width="12.88671875" customWidth="1"/>
    <col min="770" max="770" width="11.88671875" customWidth="1"/>
    <col min="771" max="771" width="12.6640625" customWidth="1"/>
    <col min="772" max="772" width="13.44140625" customWidth="1"/>
    <col min="773" max="773" width="13.33203125" customWidth="1"/>
    <col min="774" max="774" width="15" customWidth="1"/>
    <col min="775" max="775" width="13.44140625" customWidth="1"/>
    <col min="776" max="776" width="15" customWidth="1"/>
    <col min="777" max="777" width="13.5546875" customWidth="1"/>
    <col min="778" max="778" width="12.88671875" customWidth="1"/>
    <col min="1026" max="1026" width="11.88671875" customWidth="1"/>
    <col min="1027" max="1027" width="12.6640625" customWidth="1"/>
    <col min="1028" max="1028" width="13.44140625" customWidth="1"/>
    <col min="1029" max="1029" width="13.33203125" customWidth="1"/>
    <col min="1030" max="1030" width="15" customWidth="1"/>
    <col min="1031" max="1031" width="13.44140625" customWidth="1"/>
    <col min="1032" max="1032" width="15" customWidth="1"/>
    <col min="1033" max="1033" width="13.5546875" customWidth="1"/>
    <col min="1034" max="1034" width="12.88671875" customWidth="1"/>
    <col min="1282" max="1282" width="11.88671875" customWidth="1"/>
    <col min="1283" max="1283" width="12.6640625" customWidth="1"/>
    <col min="1284" max="1284" width="13.44140625" customWidth="1"/>
    <col min="1285" max="1285" width="13.33203125" customWidth="1"/>
    <col min="1286" max="1286" width="15" customWidth="1"/>
    <col min="1287" max="1287" width="13.44140625" customWidth="1"/>
    <col min="1288" max="1288" width="15" customWidth="1"/>
    <col min="1289" max="1289" width="13.5546875" customWidth="1"/>
    <col min="1290" max="1290" width="12.88671875" customWidth="1"/>
    <col min="1538" max="1538" width="11.88671875" customWidth="1"/>
    <col min="1539" max="1539" width="12.6640625" customWidth="1"/>
    <col min="1540" max="1540" width="13.44140625" customWidth="1"/>
    <col min="1541" max="1541" width="13.33203125" customWidth="1"/>
    <col min="1542" max="1542" width="15" customWidth="1"/>
    <col min="1543" max="1543" width="13.44140625" customWidth="1"/>
    <col min="1544" max="1544" width="15" customWidth="1"/>
    <col min="1545" max="1545" width="13.5546875" customWidth="1"/>
    <col min="1546" max="1546" width="12.88671875" customWidth="1"/>
    <col min="1794" max="1794" width="11.88671875" customWidth="1"/>
    <col min="1795" max="1795" width="12.6640625" customWidth="1"/>
    <col min="1796" max="1796" width="13.44140625" customWidth="1"/>
    <col min="1797" max="1797" width="13.33203125" customWidth="1"/>
    <col min="1798" max="1798" width="15" customWidth="1"/>
    <col min="1799" max="1799" width="13.44140625" customWidth="1"/>
    <col min="1800" max="1800" width="15" customWidth="1"/>
    <col min="1801" max="1801" width="13.5546875" customWidth="1"/>
    <col min="1802" max="1802" width="12.88671875" customWidth="1"/>
    <col min="2050" max="2050" width="11.88671875" customWidth="1"/>
    <col min="2051" max="2051" width="12.6640625" customWidth="1"/>
    <col min="2052" max="2052" width="13.44140625" customWidth="1"/>
    <col min="2053" max="2053" width="13.33203125" customWidth="1"/>
    <col min="2054" max="2054" width="15" customWidth="1"/>
    <col min="2055" max="2055" width="13.44140625" customWidth="1"/>
    <col min="2056" max="2056" width="15" customWidth="1"/>
    <col min="2057" max="2057" width="13.5546875" customWidth="1"/>
    <col min="2058" max="2058" width="12.88671875" customWidth="1"/>
    <col min="2306" max="2306" width="11.88671875" customWidth="1"/>
    <col min="2307" max="2307" width="12.6640625" customWidth="1"/>
    <col min="2308" max="2308" width="13.44140625" customWidth="1"/>
    <col min="2309" max="2309" width="13.33203125" customWidth="1"/>
    <col min="2310" max="2310" width="15" customWidth="1"/>
    <col min="2311" max="2311" width="13.44140625" customWidth="1"/>
    <col min="2312" max="2312" width="15" customWidth="1"/>
    <col min="2313" max="2313" width="13.5546875" customWidth="1"/>
    <col min="2314" max="2314" width="12.88671875" customWidth="1"/>
    <col min="2562" max="2562" width="11.88671875" customWidth="1"/>
    <col min="2563" max="2563" width="12.6640625" customWidth="1"/>
    <col min="2564" max="2564" width="13.44140625" customWidth="1"/>
    <col min="2565" max="2565" width="13.33203125" customWidth="1"/>
    <col min="2566" max="2566" width="15" customWidth="1"/>
    <col min="2567" max="2567" width="13.44140625" customWidth="1"/>
    <col min="2568" max="2568" width="15" customWidth="1"/>
    <col min="2569" max="2569" width="13.5546875" customWidth="1"/>
    <col min="2570" max="2570" width="12.88671875" customWidth="1"/>
    <col min="2818" max="2818" width="11.88671875" customWidth="1"/>
    <col min="2819" max="2819" width="12.6640625" customWidth="1"/>
    <col min="2820" max="2820" width="13.44140625" customWidth="1"/>
    <col min="2821" max="2821" width="13.33203125" customWidth="1"/>
    <col min="2822" max="2822" width="15" customWidth="1"/>
    <col min="2823" max="2823" width="13.44140625" customWidth="1"/>
    <col min="2824" max="2824" width="15" customWidth="1"/>
    <col min="2825" max="2825" width="13.5546875" customWidth="1"/>
    <col min="2826" max="2826" width="12.88671875" customWidth="1"/>
    <col min="3074" max="3074" width="11.88671875" customWidth="1"/>
    <col min="3075" max="3075" width="12.6640625" customWidth="1"/>
    <col min="3076" max="3076" width="13.44140625" customWidth="1"/>
    <col min="3077" max="3077" width="13.33203125" customWidth="1"/>
    <col min="3078" max="3078" width="15" customWidth="1"/>
    <col min="3079" max="3079" width="13.44140625" customWidth="1"/>
    <col min="3080" max="3080" width="15" customWidth="1"/>
    <col min="3081" max="3081" width="13.5546875" customWidth="1"/>
    <col min="3082" max="3082" width="12.88671875" customWidth="1"/>
    <col min="3330" max="3330" width="11.88671875" customWidth="1"/>
    <col min="3331" max="3331" width="12.6640625" customWidth="1"/>
    <col min="3332" max="3332" width="13.44140625" customWidth="1"/>
    <col min="3333" max="3333" width="13.33203125" customWidth="1"/>
    <col min="3334" max="3334" width="15" customWidth="1"/>
    <col min="3335" max="3335" width="13.44140625" customWidth="1"/>
    <col min="3336" max="3336" width="15" customWidth="1"/>
    <col min="3337" max="3337" width="13.5546875" customWidth="1"/>
    <col min="3338" max="3338" width="12.88671875" customWidth="1"/>
    <col min="3586" max="3586" width="11.88671875" customWidth="1"/>
    <col min="3587" max="3587" width="12.6640625" customWidth="1"/>
    <col min="3588" max="3588" width="13.44140625" customWidth="1"/>
    <col min="3589" max="3589" width="13.33203125" customWidth="1"/>
    <col min="3590" max="3590" width="15" customWidth="1"/>
    <col min="3591" max="3591" width="13.44140625" customWidth="1"/>
    <col min="3592" max="3592" width="15" customWidth="1"/>
    <col min="3593" max="3593" width="13.5546875" customWidth="1"/>
    <col min="3594" max="3594" width="12.88671875" customWidth="1"/>
    <col min="3842" max="3842" width="11.88671875" customWidth="1"/>
    <col min="3843" max="3843" width="12.6640625" customWidth="1"/>
    <col min="3844" max="3844" width="13.44140625" customWidth="1"/>
    <col min="3845" max="3845" width="13.33203125" customWidth="1"/>
    <col min="3846" max="3846" width="15" customWidth="1"/>
    <col min="3847" max="3847" width="13.44140625" customWidth="1"/>
    <col min="3848" max="3848" width="15" customWidth="1"/>
    <col min="3849" max="3849" width="13.5546875" customWidth="1"/>
    <col min="3850" max="3850" width="12.88671875" customWidth="1"/>
    <col min="4098" max="4098" width="11.88671875" customWidth="1"/>
    <col min="4099" max="4099" width="12.6640625" customWidth="1"/>
    <col min="4100" max="4100" width="13.44140625" customWidth="1"/>
    <col min="4101" max="4101" width="13.33203125" customWidth="1"/>
    <col min="4102" max="4102" width="15" customWidth="1"/>
    <col min="4103" max="4103" width="13.44140625" customWidth="1"/>
    <col min="4104" max="4104" width="15" customWidth="1"/>
    <col min="4105" max="4105" width="13.5546875" customWidth="1"/>
    <col min="4106" max="4106" width="12.88671875" customWidth="1"/>
    <col min="4354" max="4354" width="11.88671875" customWidth="1"/>
    <col min="4355" max="4355" width="12.6640625" customWidth="1"/>
    <col min="4356" max="4356" width="13.44140625" customWidth="1"/>
    <col min="4357" max="4357" width="13.33203125" customWidth="1"/>
    <col min="4358" max="4358" width="15" customWidth="1"/>
    <col min="4359" max="4359" width="13.44140625" customWidth="1"/>
    <col min="4360" max="4360" width="15" customWidth="1"/>
    <col min="4361" max="4361" width="13.5546875" customWidth="1"/>
    <col min="4362" max="4362" width="12.88671875" customWidth="1"/>
    <col min="4610" max="4610" width="11.88671875" customWidth="1"/>
    <col min="4611" max="4611" width="12.6640625" customWidth="1"/>
    <col min="4612" max="4612" width="13.44140625" customWidth="1"/>
    <col min="4613" max="4613" width="13.33203125" customWidth="1"/>
    <col min="4614" max="4614" width="15" customWidth="1"/>
    <col min="4615" max="4615" width="13.44140625" customWidth="1"/>
    <col min="4616" max="4616" width="15" customWidth="1"/>
    <col min="4617" max="4617" width="13.5546875" customWidth="1"/>
    <col min="4618" max="4618" width="12.88671875" customWidth="1"/>
    <col min="4866" max="4866" width="11.88671875" customWidth="1"/>
    <col min="4867" max="4867" width="12.6640625" customWidth="1"/>
    <col min="4868" max="4868" width="13.44140625" customWidth="1"/>
    <col min="4869" max="4869" width="13.33203125" customWidth="1"/>
    <col min="4870" max="4870" width="15" customWidth="1"/>
    <col min="4871" max="4871" width="13.44140625" customWidth="1"/>
    <col min="4872" max="4872" width="15" customWidth="1"/>
    <col min="4873" max="4873" width="13.5546875" customWidth="1"/>
    <col min="4874" max="4874" width="12.88671875" customWidth="1"/>
    <col min="5122" max="5122" width="11.88671875" customWidth="1"/>
    <col min="5123" max="5123" width="12.6640625" customWidth="1"/>
    <col min="5124" max="5124" width="13.44140625" customWidth="1"/>
    <col min="5125" max="5125" width="13.33203125" customWidth="1"/>
    <col min="5126" max="5126" width="15" customWidth="1"/>
    <col min="5127" max="5127" width="13.44140625" customWidth="1"/>
    <col min="5128" max="5128" width="15" customWidth="1"/>
    <col min="5129" max="5129" width="13.5546875" customWidth="1"/>
    <col min="5130" max="5130" width="12.88671875" customWidth="1"/>
    <col min="5378" max="5378" width="11.88671875" customWidth="1"/>
    <col min="5379" max="5379" width="12.6640625" customWidth="1"/>
    <col min="5380" max="5380" width="13.44140625" customWidth="1"/>
    <col min="5381" max="5381" width="13.33203125" customWidth="1"/>
    <col min="5382" max="5382" width="15" customWidth="1"/>
    <col min="5383" max="5383" width="13.44140625" customWidth="1"/>
    <col min="5384" max="5384" width="15" customWidth="1"/>
    <col min="5385" max="5385" width="13.5546875" customWidth="1"/>
    <col min="5386" max="5386" width="12.88671875" customWidth="1"/>
    <col min="5634" max="5634" width="11.88671875" customWidth="1"/>
    <col min="5635" max="5635" width="12.6640625" customWidth="1"/>
    <col min="5636" max="5636" width="13.44140625" customWidth="1"/>
    <col min="5637" max="5637" width="13.33203125" customWidth="1"/>
    <col min="5638" max="5638" width="15" customWidth="1"/>
    <col min="5639" max="5639" width="13.44140625" customWidth="1"/>
    <col min="5640" max="5640" width="15" customWidth="1"/>
    <col min="5641" max="5641" width="13.5546875" customWidth="1"/>
    <col min="5642" max="5642" width="12.88671875" customWidth="1"/>
    <col min="5890" max="5890" width="11.88671875" customWidth="1"/>
    <col min="5891" max="5891" width="12.6640625" customWidth="1"/>
    <col min="5892" max="5892" width="13.44140625" customWidth="1"/>
    <col min="5893" max="5893" width="13.33203125" customWidth="1"/>
    <col min="5894" max="5894" width="15" customWidth="1"/>
    <col min="5895" max="5895" width="13.44140625" customWidth="1"/>
    <col min="5896" max="5896" width="15" customWidth="1"/>
    <col min="5897" max="5897" width="13.5546875" customWidth="1"/>
    <col min="5898" max="5898" width="12.88671875" customWidth="1"/>
    <col min="6146" max="6146" width="11.88671875" customWidth="1"/>
    <col min="6147" max="6147" width="12.6640625" customWidth="1"/>
    <col min="6148" max="6148" width="13.44140625" customWidth="1"/>
    <col min="6149" max="6149" width="13.33203125" customWidth="1"/>
    <col min="6150" max="6150" width="15" customWidth="1"/>
    <col min="6151" max="6151" width="13.44140625" customWidth="1"/>
    <col min="6152" max="6152" width="15" customWidth="1"/>
    <col min="6153" max="6153" width="13.5546875" customWidth="1"/>
    <col min="6154" max="6154" width="12.88671875" customWidth="1"/>
    <col min="6402" max="6402" width="11.88671875" customWidth="1"/>
    <col min="6403" max="6403" width="12.6640625" customWidth="1"/>
    <col min="6404" max="6404" width="13.44140625" customWidth="1"/>
    <col min="6405" max="6405" width="13.33203125" customWidth="1"/>
    <col min="6406" max="6406" width="15" customWidth="1"/>
    <col min="6407" max="6407" width="13.44140625" customWidth="1"/>
    <col min="6408" max="6408" width="15" customWidth="1"/>
    <col min="6409" max="6409" width="13.5546875" customWidth="1"/>
    <col min="6410" max="6410" width="12.88671875" customWidth="1"/>
    <col min="6658" max="6658" width="11.88671875" customWidth="1"/>
    <col min="6659" max="6659" width="12.6640625" customWidth="1"/>
    <col min="6660" max="6660" width="13.44140625" customWidth="1"/>
    <col min="6661" max="6661" width="13.33203125" customWidth="1"/>
    <col min="6662" max="6662" width="15" customWidth="1"/>
    <col min="6663" max="6663" width="13.44140625" customWidth="1"/>
    <col min="6664" max="6664" width="15" customWidth="1"/>
    <col min="6665" max="6665" width="13.5546875" customWidth="1"/>
    <col min="6666" max="6666" width="12.88671875" customWidth="1"/>
    <col min="6914" max="6914" width="11.88671875" customWidth="1"/>
    <col min="6915" max="6915" width="12.6640625" customWidth="1"/>
    <col min="6916" max="6916" width="13.44140625" customWidth="1"/>
    <col min="6917" max="6917" width="13.33203125" customWidth="1"/>
    <col min="6918" max="6918" width="15" customWidth="1"/>
    <col min="6919" max="6919" width="13.44140625" customWidth="1"/>
    <col min="6920" max="6920" width="15" customWidth="1"/>
    <col min="6921" max="6921" width="13.5546875" customWidth="1"/>
    <col min="6922" max="6922" width="12.88671875" customWidth="1"/>
    <col min="7170" max="7170" width="11.88671875" customWidth="1"/>
    <col min="7171" max="7171" width="12.6640625" customWidth="1"/>
    <col min="7172" max="7172" width="13.44140625" customWidth="1"/>
    <col min="7173" max="7173" width="13.33203125" customWidth="1"/>
    <col min="7174" max="7174" width="15" customWidth="1"/>
    <col min="7175" max="7175" width="13.44140625" customWidth="1"/>
    <col min="7176" max="7176" width="15" customWidth="1"/>
    <col min="7177" max="7177" width="13.5546875" customWidth="1"/>
    <col min="7178" max="7178" width="12.88671875" customWidth="1"/>
    <col min="7426" max="7426" width="11.88671875" customWidth="1"/>
    <col min="7427" max="7427" width="12.6640625" customWidth="1"/>
    <col min="7428" max="7428" width="13.44140625" customWidth="1"/>
    <col min="7429" max="7429" width="13.33203125" customWidth="1"/>
    <col min="7430" max="7430" width="15" customWidth="1"/>
    <col min="7431" max="7431" width="13.44140625" customWidth="1"/>
    <col min="7432" max="7432" width="15" customWidth="1"/>
    <col min="7433" max="7433" width="13.5546875" customWidth="1"/>
    <col min="7434" max="7434" width="12.88671875" customWidth="1"/>
    <col min="7682" max="7682" width="11.88671875" customWidth="1"/>
    <col min="7683" max="7683" width="12.6640625" customWidth="1"/>
    <col min="7684" max="7684" width="13.44140625" customWidth="1"/>
    <col min="7685" max="7685" width="13.33203125" customWidth="1"/>
    <col min="7686" max="7686" width="15" customWidth="1"/>
    <col min="7687" max="7687" width="13.44140625" customWidth="1"/>
    <col min="7688" max="7688" width="15" customWidth="1"/>
    <col min="7689" max="7689" width="13.5546875" customWidth="1"/>
    <col min="7690" max="7690" width="12.88671875" customWidth="1"/>
    <col min="7938" max="7938" width="11.88671875" customWidth="1"/>
    <col min="7939" max="7939" width="12.6640625" customWidth="1"/>
    <col min="7940" max="7940" width="13.44140625" customWidth="1"/>
    <col min="7941" max="7941" width="13.33203125" customWidth="1"/>
    <col min="7942" max="7942" width="15" customWidth="1"/>
    <col min="7943" max="7943" width="13.44140625" customWidth="1"/>
    <col min="7944" max="7944" width="15" customWidth="1"/>
    <col min="7945" max="7945" width="13.5546875" customWidth="1"/>
    <col min="7946" max="7946" width="12.88671875" customWidth="1"/>
    <col min="8194" max="8194" width="11.88671875" customWidth="1"/>
    <col min="8195" max="8195" width="12.6640625" customWidth="1"/>
    <col min="8196" max="8196" width="13.44140625" customWidth="1"/>
    <col min="8197" max="8197" width="13.33203125" customWidth="1"/>
    <col min="8198" max="8198" width="15" customWidth="1"/>
    <col min="8199" max="8199" width="13.44140625" customWidth="1"/>
    <col min="8200" max="8200" width="15" customWidth="1"/>
    <col min="8201" max="8201" width="13.5546875" customWidth="1"/>
    <col min="8202" max="8202" width="12.88671875" customWidth="1"/>
    <col min="8450" max="8450" width="11.88671875" customWidth="1"/>
    <col min="8451" max="8451" width="12.6640625" customWidth="1"/>
    <col min="8452" max="8452" width="13.44140625" customWidth="1"/>
    <col min="8453" max="8453" width="13.33203125" customWidth="1"/>
    <col min="8454" max="8454" width="15" customWidth="1"/>
    <col min="8455" max="8455" width="13.44140625" customWidth="1"/>
    <col min="8456" max="8456" width="15" customWidth="1"/>
    <col min="8457" max="8457" width="13.5546875" customWidth="1"/>
    <col min="8458" max="8458" width="12.88671875" customWidth="1"/>
    <col min="8706" max="8706" width="11.88671875" customWidth="1"/>
    <col min="8707" max="8707" width="12.6640625" customWidth="1"/>
    <col min="8708" max="8708" width="13.44140625" customWidth="1"/>
    <col min="8709" max="8709" width="13.33203125" customWidth="1"/>
    <col min="8710" max="8710" width="15" customWidth="1"/>
    <col min="8711" max="8711" width="13.44140625" customWidth="1"/>
    <col min="8712" max="8712" width="15" customWidth="1"/>
    <col min="8713" max="8713" width="13.5546875" customWidth="1"/>
    <col min="8714" max="8714" width="12.88671875" customWidth="1"/>
    <col min="8962" max="8962" width="11.88671875" customWidth="1"/>
    <col min="8963" max="8963" width="12.6640625" customWidth="1"/>
    <col min="8964" max="8964" width="13.44140625" customWidth="1"/>
    <col min="8965" max="8965" width="13.33203125" customWidth="1"/>
    <col min="8966" max="8966" width="15" customWidth="1"/>
    <col min="8967" max="8967" width="13.44140625" customWidth="1"/>
    <col min="8968" max="8968" width="15" customWidth="1"/>
    <col min="8969" max="8969" width="13.5546875" customWidth="1"/>
    <col min="8970" max="8970" width="12.88671875" customWidth="1"/>
    <col min="9218" max="9218" width="11.88671875" customWidth="1"/>
    <col min="9219" max="9219" width="12.6640625" customWidth="1"/>
    <col min="9220" max="9220" width="13.44140625" customWidth="1"/>
    <col min="9221" max="9221" width="13.33203125" customWidth="1"/>
    <col min="9222" max="9222" width="15" customWidth="1"/>
    <col min="9223" max="9223" width="13.44140625" customWidth="1"/>
    <col min="9224" max="9224" width="15" customWidth="1"/>
    <col min="9225" max="9225" width="13.5546875" customWidth="1"/>
    <col min="9226" max="9226" width="12.88671875" customWidth="1"/>
    <col min="9474" max="9474" width="11.88671875" customWidth="1"/>
    <col min="9475" max="9475" width="12.6640625" customWidth="1"/>
    <col min="9476" max="9476" width="13.44140625" customWidth="1"/>
    <col min="9477" max="9477" width="13.33203125" customWidth="1"/>
    <col min="9478" max="9478" width="15" customWidth="1"/>
    <col min="9479" max="9479" width="13.44140625" customWidth="1"/>
    <col min="9480" max="9480" width="15" customWidth="1"/>
    <col min="9481" max="9481" width="13.5546875" customWidth="1"/>
    <col min="9482" max="9482" width="12.88671875" customWidth="1"/>
    <col min="9730" max="9730" width="11.88671875" customWidth="1"/>
    <col min="9731" max="9731" width="12.6640625" customWidth="1"/>
    <col min="9732" max="9732" width="13.44140625" customWidth="1"/>
    <col min="9733" max="9733" width="13.33203125" customWidth="1"/>
    <col min="9734" max="9734" width="15" customWidth="1"/>
    <col min="9735" max="9735" width="13.44140625" customWidth="1"/>
    <col min="9736" max="9736" width="15" customWidth="1"/>
    <col min="9737" max="9737" width="13.5546875" customWidth="1"/>
    <col min="9738" max="9738" width="12.88671875" customWidth="1"/>
    <col min="9986" max="9986" width="11.88671875" customWidth="1"/>
    <col min="9987" max="9987" width="12.6640625" customWidth="1"/>
    <col min="9988" max="9988" width="13.44140625" customWidth="1"/>
    <col min="9989" max="9989" width="13.33203125" customWidth="1"/>
    <col min="9990" max="9990" width="15" customWidth="1"/>
    <col min="9991" max="9991" width="13.44140625" customWidth="1"/>
    <col min="9992" max="9992" width="15" customWidth="1"/>
    <col min="9993" max="9993" width="13.5546875" customWidth="1"/>
    <col min="9994" max="9994" width="12.88671875" customWidth="1"/>
    <col min="10242" max="10242" width="11.88671875" customWidth="1"/>
    <col min="10243" max="10243" width="12.6640625" customWidth="1"/>
    <col min="10244" max="10244" width="13.44140625" customWidth="1"/>
    <col min="10245" max="10245" width="13.33203125" customWidth="1"/>
    <col min="10246" max="10246" width="15" customWidth="1"/>
    <col min="10247" max="10247" width="13.44140625" customWidth="1"/>
    <col min="10248" max="10248" width="15" customWidth="1"/>
    <col min="10249" max="10249" width="13.5546875" customWidth="1"/>
    <col min="10250" max="10250" width="12.88671875" customWidth="1"/>
    <col min="10498" max="10498" width="11.88671875" customWidth="1"/>
    <col min="10499" max="10499" width="12.6640625" customWidth="1"/>
    <col min="10500" max="10500" width="13.44140625" customWidth="1"/>
    <col min="10501" max="10501" width="13.33203125" customWidth="1"/>
    <col min="10502" max="10502" width="15" customWidth="1"/>
    <col min="10503" max="10503" width="13.44140625" customWidth="1"/>
    <col min="10504" max="10504" width="15" customWidth="1"/>
    <col min="10505" max="10505" width="13.5546875" customWidth="1"/>
    <col min="10506" max="10506" width="12.88671875" customWidth="1"/>
    <col min="10754" max="10754" width="11.88671875" customWidth="1"/>
    <col min="10755" max="10755" width="12.6640625" customWidth="1"/>
    <col min="10756" max="10756" width="13.44140625" customWidth="1"/>
    <col min="10757" max="10757" width="13.33203125" customWidth="1"/>
    <col min="10758" max="10758" width="15" customWidth="1"/>
    <col min="10759" max="10759" width="13.44140625" customWidth="1"/>
    <col min="10760" max="10760" width="15" customWidth="1"/>
    <col min="10761" max="10761" width="13.5546875" customWidth="1"/>
    <col min="10762" max="10762" width="12.88671875" customWidth="1"/>
    <col min="11010" max="11010" width="11.88671875" customWidth="1"/>
    <col min="11011" max="11011" width="12.6640625" customWidth="1"/>
    <col min="11012" max="11012" width="13.44140625" customWidth="1"/>
    <col min="11013" max="11013" width="13.33203125" customWidth="1"/>
    <col min="11014" max="11014" width="15" customWidth="1"/>
    <col min="11015" max="11015" width="13.44140625" customWidth="1"/>
    <col min="11016" max="11016" width="15" customWidth="1"/>
    <col min="11017" max="11017" width="13.5546875" customWidth="1"/>
    <col min="11018" max="11018" width="12.88671875" customWidth="1"/>
    <col min="11266" max="11266" width="11.88671875" customWidth="1"/>
    <col min="11267" max="11267" width="12.6640625" customWidth="1"/>
    <col min="11268" max="11268" width="13.44140625" customWidth="1"/>
    <col min="11269" max="11269" width="13.33203125" customWidth="1"/>
    <col min="11270" max="11270" width="15" customWidth="1"/>
    <col min="11271" max="11271" width="13.44140625" customWidth="1"/>
    <col min="11272" max="11272" width="15" customWidth="1"/>
    <col min="11273" max="11273" width="13.5546875" customWidth="1"/>
    <col min="11274" max="11274" width="12.88671875" customWidth="1"/>
    <col min="11522" max="11522" width="11.88671875" customWidth="1"/>
    <col min="11523" max="11523" width="12.6640625" customWidth="1"/>
    <col min="11524" max="11524" width="13.44140625" customWidth="1"/>
    <col min="11525" max="11525" width="13.33203125" customWidth="1"/>
    <col min="11526" max="11526" width="15" customWidth="1"/>
    <col min="11527" max="11527" width="13.44140625" customWidth="1"/>
    <col min="11528" max="11528" width="15" customWidth="1"/>
    <col min="11529" max="11529" width="13.5546875" customWidth="1"/>
    <col min="11530" max="11530" width="12.88671875" customWidth="1"/>
    <col min="11778" max="11778" width="11.88671875" customWidth="1"/>
    <col min="11779" max="11779" width="12.6640625" customWidth="1"/>
    <col min="11780" max="11780" width="13.44140625" customWidth="1"/>
    <col min="11781" max="11781" width="13.33203125" customWidth="1"/>
    <col min="11782" max="11782" width="15" customWidth="1"/>
    <col min="11783" max="11783" width="13.44140625" customWidth="1"/>
    <col min="11784" max="11784" width="15" customWidth="1"/>
    <col min="11785" max="11785" width="13.5546875" customWidth="1"/>
    <col min="11786" max="11786" width="12.88671875" customWidth="1"/>
    <col min="12034" max="12034" width="11.88671875" customWidth="1"/>
    <col min="12035" max="12035" width="12.6640625" customWidth="1"/>
    <col min="12036" max="12036" width="13.44140625" customWidth="1"/>
    <col min="12037" max="12037" width="13.33203125" customWidth="1"/>
    <col min="12038" max="12038" width="15" customWidth="1"/>
    <col min="12039" max="12039" width="13.44140625" customWidth="1"/>
    <col min="12040" max="12040" width="15" customWidth="1"/>
    <col min="12041" max="12041" width="13.5546875" customWidth="1"/>
    <col min="12042" max="12042" width="12.88671875" customWidth="1"/>
    <col min="12290" max="12290" width="11.88671875" customWidth="1"/>
    <col min="12291" max="12291" width="12.6640625" customWidth="1"/>
    <col min="12292" max="12292" width="13.44140625" customWidth="1"/>
    <col min="12293" max="12293" width="13.33203125" customWidth="1"/>
    <col min="12294" max="12294" width="15" customWidth="1"/>
    <col min="12295" max="12295" width="13.44140625" customWidth="1"/>
    <col min="12296" max="12296" width="15" customWidth="1"/>
    <col min="12297" max="12297" width="13.5546875" customWidth="1"/>
    <col min="12298" max="12298" width="12.88671875" customWidth="1"/>
    <col min="12546" max="12546" width="11.88671875" customWidth="1"/>
    <col min="12547" max="12547" width="12.6640625" customWidth="1"/>
    <col min="12548" max="12548" width="13.44140625" customWidth="1"/>
    <col min="12549" max="12549" width="13.33203125" customWidth="1"/>
    <col min="12550" max="12550" width="15" customWidth="1"/>
    <col min="12551" max="12551" width="13.44140625" customWidth="1"/>
    <col min="12552" max="12552" width="15" customWidth="1"/>
    <col min="12553" max="12553" width="13.5546875" customWidth="1"/>
    <col min="12554" max="12554" width="12.88671875" customWidth="1"/>
    <col min="12802" max="12802" width="11.88671875" customWidth="1"/>
    <col min="12803" max="12803" width="12.6640625" customWidth="1"/>
    <col min="12804" max="12804" width="13.44140625" customWidth="1"/>
    <col min="12805" max="12805" width="13.33203125" customWidth="1"/>
    <col min="12806" max="12806" width="15" customWidth="1"/>
    <col min="12807" max="12807" width="13.44140625" customWidth="1"/>
    <col min="12808" max="12808" width="15" customWidth="1"/>
    <col min="12809" max="12809" width="13.5546875" customWidth="1"/>
    <col min="12810" max="12810" width="12.88671875" customWidth="1"/>
    <col min="13058" max="13058" width="11.88671875" customWidth="1"/>
    <col min="13059" max="13059" width="12.6640625" customWidth="1"/>
    <col min="13060" max="13060" width="13.44140625" customWidth="1"/>
    <col min="13061" max="13061" width="13.33203125" customWidth="1"/>
    <col min="13062" max="13062" width="15" customWidth="1"/>
    <col min="13063" max="13063" width="13.44140625" customWidth="1"/>
    <col min="13064" max="13064" width="15" customWidth="1"/>
    <col min="13065" max="13065" width="13.5546875" customWidth="1"/>
    <col min="13066" max="13066" width="12.88671875" customWidth="1"/>
    <col min="13314" max="13314" width="11.88671875" customWidth="1"/>
    <col min="13315" max="13315" width="12.6640625" customWidth="1"/>
    <col min="13316" max="13316" width="13.44140625" customWidth="1"/>
    <col min="13317" max="13317" width="13.33203125" customWidth="1"/>
    <col min="13318" max="13318" width="15" customWidth="1"/>
    <col min="13319" max="13319" width="13.44140625" customWidth="1"/>
    <col min="13320" max="13320" width="15" customWidth="1"/>
    <col min="13321" max="13321" width="13.5546875" customWidth="1"/>
    <col min="13322" max="13322" width="12.88671875" customWidth="1"/>
    <col min="13570" max="13570" width="11.88671875" customWidth="1"/>
    <col min="13571" max="13571" width="12.6640625" customWidth="1"/>
    <col min="13572" max="13572" width="13.44140625" customWidth="1"/>
    <col min="13573" max="13573" width="13.33203125" customWidth="1"/>
    <col min="13574" max="13574" width="15" customWidth="1"/>
    <col min="13575" max="13575" width="13.44140625" customWidth="1"/>
    <col min="13576" max="13576" width="15" customWidth="1"/>
    <col min="13577" max="13577" width="13.5546875" customWidth="1"/>
    <col min="13578" max="13578" width="12.88671875" customWidth="1"/>
    <col min="13826" max="13826" width="11.88671875" customWidth="1"/>
    <col min="13827" max="13827" width="12.6640625" customWidth="1"/>
    <col min="13828" max="13828" width="13.44140625" customWidth="1"/>
    <col min="13829" max="13829" width="13.33203125" customWidth="1"/>
    <col min="13830" max="13830" width="15" customWidth="1"/>
    <col min="13831" max="13831" width="13.44140625" customWidth="1"/>
    <col min="13832" max="13832" width="15" customWidth="1"/>
    <col min="13833" max="13833" width="13.5546875" customWidth="1"/>
    <col min="13834" max="13834" width="12.88671875" customWidth="1"/>
    <col min="14082" max="14082" width="11.88671875" customWidth="1"/>
    <col min="14083" max="14083" width="12.6640625" customWidth="1"/>
    <col min="14084" max="14084" width="13.44140625" customWidth="1"/>
    <col min="14085" max="14085" width="13.33203125" customWidth="1"/>
    <col min="14086" max="14086" width="15" customWidth="1"/>
    <col min="14087" max="14087" width="13.44140625" customWidth="1"/>
    <col min="14088" max="14088" width="15" customWidth="1"/>
    <col min="14089" max="14089" width="13.5546875" customWidth="1"/>
    <col min="14090" max="14090" width="12.88671875" customWidth="1"/>
    <col min="14338" max="14338" width="11.88671875" customWidth="1"/>
    <col min="14339" max="14339" width="12.6640625" customWidth="1"/>
    <col min="14340" max="14340" width="13.44140625" customWidth="1"/>
    <col min="14341" max="14341" width="13.33203125" customWidth="1"/>
    <col min="14342" max="14342" width="15" customWidth="1"/>
    <col min="14343" max="14343" width="13.44140625" customWidth="1"/>
    <col min="14344" max="14344" width="15" customWidth="1"/>
    <col min="14345" max="14345" width="13.5546875" customWidth="1"/>
    <col min="14346" max="14346" width="12.88671875" customWidth="1"/>
    <col min="14594" max="14594" width="11.88671875" customWidth="1"/>
    <col min="14595" max="14595" width="12.6640625" customWidth="1"/>
    <col min="14596" max="14596" width="13.44140625" customWidth="1"/>
    <col min="14597" max="14597" width="13.33203125" customWidth="1"/>
    <col min="14598" max="14598" width="15" customWidth="1"/>
    <col min="14599" max="14599" width="13.44140625" customWidth="1"/>
    <col min="14600" max="14600" width="15" customWidth="1"/>
    <col min="14601" max="14601" width="13.5546875" customWidth="1"/>
    <col min="14602" max="14602" width="12.88671875" customWidth="1"/>
    <col min="14850" max="14850" width="11.88671875" customWidth="1"/>
    <col min="14851" max="14851" width="12.6640625" customWidth="1"/>
    <col min="14852" max="14852" width="13.44140625" customWidth="1"/>
    <col min="14853" max="14853" width="13.33203125" customWidth="1"/>
    <col min="14854" max="14854" width="15" customWidth="1"/>
    <col min="14855" max="14855" width="13.44140625" customWidth="1"/>
    <col min="14856" max="14856" width="15" customWidth="1"/>
    <col min="14857" max="14857" width="13.5546875" customWidth="1"/>
    <col min="14858" max="14858" width="12.88671875" customWidth="1"/>
    <col min="15106" max="15106" width="11.88671875" customWidth="1"/>
    <col min="15107" max="15107" width="12.6640625" customWidth="1"/>
    <col min="15108" max="15108" width="13.44140625" customWidth="1"/>
    <col min="15109" max="15109" width="13.33203125" customWidth="1"/>
    <col min="15110" max="15110" width="15" customWidth="1"/>
    <col min="15111" max="15111" width="13.44140625" customWidth="1"/>
    <col min="15112" max="15112" width="15" customWidth="1"/>
    <col min="15113" max="15113" width="13.5546875" customWidth="1"/>
    <col min="15114" max="15114" width="12.88671875" customWidth="1"/>
    <col min="15362" max="15362" width="11.88671875" customWidth="1"/>
    <col min="15363" max="15363" width="12.6640625" customWidth="1"/>
    <col min="15364" max="15364" width="13.44140625" customWidth="1"/>
    <col min="15365" max="15365" width="13.33203125" customWidth="1"/>
    <col min="15366" max="15366" width="15" customWidth="1"/>
    <col min="15367" max="15367" width="13.44140625" customWidth="1"/>
    <col min="15368" max="15368" width="15" customWidth="1"/>
    <col min="15369" max="15369" width="13.5546875" customWidth="1"/>
    <col min="15370" max="15370" width="12.88671875" customWidth="1"/>
    <col min="15618" max="15618" width="11.88671875" customWidth="1"/>
    <col min="15619" max="15619" width="12.6640625" customWidth="1"/>
    <col min="15620" max="15620" width="13.44140625" customWidth="1"/>
    <col min="15621" max="15621" width="13.33203125" customWidth="1"/>
    <col min="15622" max="15622" width="15" customWidth="1"/>
    <col min="15623" max="15623" width="13.44140625" customWidth="1"/>
    <col min="15624" max="15624" width="15" customWidth="1"/>
    <col min="15625" max="15625" width="13.5546875" customWidth="1"/>
    <col min="15626" max="15626" width="12.88671875" customWidth="1"/>
    <col min="15874" max="15874" width="11.88671875" customWidth="1"/>
    <col min="15875" max="15875" width="12.6640625" customWidth="1"/>
    <col min="15876" max="15876" width="13.44140625" customWidth="1"/>
    <col min="15877" max="15877" width="13.33203125" customWidth="1"/>
    <col min="15878" max="15878" width="15" customWidth="1"/>
    <col min="15879" max="15879" width="13.44140625" customWidth="1"/>
    <col min="15880" max="15880" width="15" customWidth="1"/>
    <col min="15881" max="15881" width="13.5546875" customWidth="1"/>
    <col min="15882" max="15882" width="12.88671875" customWidth="1"/>
    <col min="16130" max="16130" width="11.88671875" customWidth="1"/>
    <col min="16131" max="16131" width="12.6640625" customWidth="1"/>
    <col min="16132" max="16132" width="13.44140625" customWidth="1"/>
    <col min="16133" max="16133" width="13.33203125" customWidth="1"/>
    <col min="16134" max="16134" width="15" customWidth="1"/>
    <col min="16135" max="16135" width="13.44140625" customWidth="1"/>
    <col min="16136" max="16136" width="15" customWidth="1"/>
    <col min="16137" max="16137" width="13.5546875" customWidth="1"/>
    <col min="16138" max="16138" width="12.88671875" customWidth="1"/>
  </cols>
  <sheetData>
    <row r="1" spans="1:60" ht="15.6" x14ac:dyDescent="0.3">
      <c r="A1" s="1"/>
      <c r="B1" s="2"/>
      <c r="C1" s="1"/>
      <c r="D1" s="1"/>
      <c r="E1" s="1"/>
      <c r="F1" s="2"/>
      <c r="G1" s="2"/>
      <c r="H1" s="2"/>
      <c r="I1" s="1"/>
    </row>
    <row r="2" spans="1:60" ht="15.6" x14ac:dyDescent="0.3">
      <c r="A2" s="1" t="s">
        <v>0</v>
      </c>
      <c r="B2" s="3">
        <v>917.22</v>
      </c>
      <c r="C2" s="1"/>
      <c r="D2" s="1"/>
      <c r="E2" s="1"/>
      <c r="F2" s="2"/>
      <c r="G2" s="2"/>
      <c r="H2" s="2"/>
      <c r="I2" s="1"/>
    </row>
    <row r="3" spans="1:60" ht="16.2" thickBot="1" x14ac:dyDescent="0.35">
      <c r="A3" s="88" t="s">
        <v>45</v>
      </c>
      <c r="B3" s="88"/>
      <c r="C3" s="4"/>
      <c r="D3" s="4"/>
      <c r="E3" s="4"/>
      <c r="F3" s="5"/>
      <c r="G3" s="5"/>
      <c r="H3" s="2"/>
      <c r="I3" s="1"/>
    </row>
    <row r="4" spans="1:60" ht="78.599999999999994" thickTop="1" x14ac:dyDescent="0.3">
      <c r="A4" s="6" t="s">
        <v>1</v>
      </c>
      <c r="B4" s="7" t="s">
        <v>2</v>
      </c>
      <c r="C4" s="8" t="s">
        <v>3</v>
      </c>
      <c r="D4" s="9" t="s">
        <v>4</v>
      </c>
      <c r="E4" s="9" t="s">
        <v>5</v>
      </c>
      <c r="F4" s="10" t="s">
        <v>6</v>
      </c>
      <c r="G4" s="10" t="s">
        <v>7</v>
      </c>
      <c r="H4" s="11" t="s">
        <v>8</v>
      </c>
      <c r="I4" s="12" t="s">
        <v>9</v>
      </c>
      <c r="J4" s="13" t="s">
        <v>53</v>
      </c>
      <c r="L4" s="14"/>
      <c r="M4" s="14"/>
      <c r="N4" s="14"/>
    </row>
    <row r="5" spans="1:60" ht="15.6" x14ac:dyDescent="0.3">
      <c r="A5" s="15">
        <v>1</v>
      </c>
      <c r="B5" s="16">
        <v>5.5</v>
      </c>
      <c r="C5" s="21">
        <v>1000</v>
      </c>
      <c r="D5" s="17">
        <v>133.4</v>
      </c>
      <c r="E5" s="18">
        <v>5.4489999999999998</v>
      </c>
      <c r="F5" s="19">
        <f>(E5*($B$2-C5-D5)+B5*(C5+D5))</f>
        <v>5055.7351800000006</v>
      </c>
      <c r="G5" s="19">
        <f>B5*$B$2</f>
        <v>5044.71</v>
      </c>
      <c r="H5" s="19">
        <f>F5-G5</f>
        <v>11.025180000000546</v>
      </c>
      <c r="I5" s="20">
        <f>$B$2-D5</f>
        <v>783.82</v>
      </c>
      <c r="J5" s="21">
        <v>1000</v>
      </c>
      <c r="K5" s="22"/>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row>
    <row r="6" spans="1:60" ht="15.6" x14ac:dyDescent="0.3">
      <c r="A6" s="15">
        <v>2</v>
      </c>
      <c r="B6" s="16">
        <v>5.5</v>
      </c>
      <c r="C6" s="21">
        <v>962</v>
      </c>
      <c r="D6" s="23">
        <v>131.6</v>
      </c>
      <c r="E6" s="18">
        <v>5.4489999999999998</v>
      </c>
      <c r="F6" s="19">
        <f t="shared" ref="F6:F52" si="0">(E6*($B$2-C6-D6)+B6*(C6+D6))</f>
        <v>5053.7053799999994</v>
      </c>
      <c r="G6" s="19">
        <f t="shared" ref="G6:G52" si="1">B6*$B$2</f>
        <v>5044.71</v>
      </c>
      <c r="H6" s="19">
        <f t="shared" ref="H6:H52" si="2">F6-G6</f>
        <v>8.9953799999993862</v>
      </c>
      <c r="I6" s="20">
        <f t="shared" ref="I6:I52" si="3">$B$2-D6</f>
        <v>785.62</v>
      </c>
      <c r="J6" s="21">
        <v>962</v>
      </c>
      <c r="K6" s="22"/>
    </row>
    <row r="7" spans="1:60" ht="15.6" x14ac:dyDescent="0.3">
      <c r="A7" s="15">
        <v>3</v>
      </c>
      <c r="B7" s="16">
        <v>5.5</v>
      </c>
      <c r="C7" s="21">
        <v>940.1</v>
      </c>
      <c r="D7" s="23">
        <v>130.19999999999999</v>
      </c>
      <c r="E7" s="18">
        <v>5.4489999999999998</v>
      </c>
      <c r="F7" s="19">
        <f t="shared" si="0"/>
        <v>5052.5170799999996</v>
      </c>
      <c r="G7" s="19">
        <f t="shared" si="1"/>
        <v>5044.71</v>
      </c>
      <c r="H7" s="19">
        <f t="shared" si="2"/>
        <v>7.807079999999587</v>
      </c>
      <c r="I7" s="20">
        <f t="shared" si="3"/>
        <v>787.02</v>
      </c>
      <c r="J7" s="21">
        <v>940.1</v>
      </c>
      <c r="K7" s="22"/>
    </row>
    <row r="8" spans="1:60" ht="15.6" x14ac:dyDescent="0.3">
      <c r="A8" s="15">
        <v>4</v>
      </c>
      <c r="B8" s="16">
        <v>5.5</v>
      </c>
      <c r="C8" s="21">
        <v>925</v>
      </c>
      <c r="D8" s="23">
        <v>128.69999999999999</v>
      </c>
      <c r="E8" s="18">
        <v>5.4489999999999998</v>
      </c>
      <c r="F8" s="19">
        <f t="shared" si="0"/>
        <v>5051.6704800000007</v>
      </c>
      <c r="G8" s="19">
        <f t="shared" si="1"/>
        <v>5044.71</v>
      </c>
      <c r="H8" s="19">
        <f t="shared" si="2"/>
        <v>6.9604800000006435</v>
      </c>
      <c r="I8" s="20">
        <f t="shared" si="3"/>
        <v>788.52</v>
      </c>
      <c r="J8" s="21">
        <v>925</v>
      </c>
      <c r="K8" s="22"/>
    </row>
    <row r="9" spans="1:60" ht="15.6" x14ac:dyDescent="0.3">
      <c r="A9" s="15">
        <v>5</v>
      </c>
      <c r="B9" s="16">
        <v>5.5</v>
      </c>
      <c r="C9" s="21">
        <v>1024.2</v>
      </c>
      <c r="D9" s="23">
        <v>127.9</v>
      </c>
      <c r="E9" s="18">
        <v>5.4489999999999998</v>
      </c>
      <c r="F9" s="19">
        <f t="shared" si="0"/>
        <v>5056.6888800000015</v>
      </c>
      <c r="G9" s="19">
        <f t="shared" si="1"/>
        <v>5044.71</v>
      </c>
      <c r="H9" s="19">
        <f t="shared" si="2"/>
        <v>11.978880000001482</v>
      </c>
      <c r="I9" s="20">
        <f t="shared" si="3"/>
        <v>789.32</v>
      </c>
      <c r="J9" s="21">
        <v>1024.2</v>
      </c>
      <c r="K9" s="22"/>
    </row>
    <row r="10" spans="1:60" ht="15.6" x14ac:dyDescent="0.3">
      <c r="A10" s="15">
        <v>6</v>
      </c>
      <c r="B10" s="16">
        <v>5.5</v>
      </c>
      <c r="C10" s="21">
        <v>1202.5</v>
      </c>
      <c r="D10" s="23">
        <v>127.2</v>
      </c>
      <c r="E10" s="18">
        <v>5.4489999999999998</v>
      </c>
      <c r="F10" s="19">
        <f t="shared" si="0"/>
        <v>5065.7464800000007</v>
      </c>
      <c r="G10" s="19">
        <f t="shared" si="1"/>
        <v>5044.71</v>
      </c>
      <c r="H10" s="19">
        <f t="shared" si="2"/>
        <v>21.036480000000665</v>
      </c>
      <c r="I10" s="20">
        <f t="shared" si="3"/>
        <v>790.02</v>
      </c>
      <c r="J10" s="21">
        <v>1202.5</v>
      </c>
      <c r="K10" s="22"/>
    </row>
    <row r="11" spans="1:60" ht="15.6" x14ac:dyDescent="0.3">
      <c r="A11" s="15">
        <v>7</v>
      </c>
      <c r="B11" s="16">
        <v>5.5</v>
      </c>
      <c r="C11" s="21">
        <v>1202.5</v>
      </c>
      <c r="D11" s="23">
        <v>126.8</v>
      </c>
      <c r="E11" s="18">
        <v>0</v>
      </c>
      <c r="F11" s="19">
        <f t="shared" si="0"/>
        <v>7311.15</v>
      </c>
      <c r="G11" s="19">
        <f t="shared" si="1"/>
        <v>5044.71</v>
      </c>
      <c r="H11" s="19">
        <f t="shared" si="2"/>
        <v>2266.4399999999996</v>
      </c>
      <c r="I11" s="20">
        <f t="shared" si="3"/>
        <v>790.42000000000007</v>
      </c>
      <c r="J11" s="21">
        <v>1202.5</v>
      </c>
      <c r="K11" s="22"/>
    </row>
    <row r="12" spans="1:60" ht="15.6" x14ac:dyDescent="0.3">
      <c r="A12" s="15">
        <v>8</v>
      </c>
      <c r="B12" s="16">
        <v>5.5</v>
      </c>
      <c r="C12" s="21">
        <v>1202.5</v>
      </c>
      <c r="D12" s="23">
        <v>126.4</v>
      </c>
      <c r="E12" s="18">
        <v>0</v>
      </c>
      <c r="F12" s="19">
        <f t="shared" si="0"/>
        <v>7308.9500000000007</v>
      </c>
      <c r="G12" s="19">
        <f t="shared" si="1"/>
        <v>5044.71</v>
      </c>
      <c r="H12" s="19">
        <f t="shared" si="2"/>
        <v>2264.2400000000007</v>
      </c>
      <c r="I12" s="20">
        <f t="shared" si="3"/>
        <v>790.82</v>
      </c>
      <c r="J12" s="21">
        <v>1202.5</v>
      </c>
      <c r="K12" s="22"/>
      <c r="M12" s="22"/>
    </row>
    <row r="13" spans="1:60" ht="15.6" x14ac:dyDescent="0.3">
      <c r="A13" s="15">
        <v>9</v>
      </c>
      <c r="B13" s="16">
        <v>5.5</v>
      </c>
      <c r="C13" s="21">
        <v>962</v>
      </c>
      <c r="D13" s="23">
        <v>126.8</v>
      </c>
      <c r="E13" s="18">
        <v>0</v>
      </c>
      <c r="F13" s="19">
        <f t="shared" si="0"/>
        <v>5988.4</v>
      </c>
      <c r="G13" s="19">
        <f t="shared" si="1"/>
        <v>5044.71</v>
      </c>
      <c r="H13" s="19">
        <f t="shared" si="2"/>
        <v>943.6899999999996</v>
      </c>
      <c r="I13" s="20">
        <f t="shared" si="3"/>
        <v>790.42000000000007</v>
      </c>
      <c r="J13" s="21">
        <v>962</v>
      </c>
      <c r="K13" s="22"/>
      <c r="M13" s="22"/>
    </row>
    <row r="14" spans="1:60" ht="15.6" x14ac:dyDescent="0.3">
      <c r="A14" s="15">
        <v>10</v>
      </c>
      <c r="B14" s="16">
        <v>5.5</v>
      </c>
      <c r="C14" s="21">
        <v>940.1</v>
      </c>
      <c r="D14" s="23">
        <v>127.1</v>
      </c>
      <c r="E14" s="18">
        <v>0</v>
      </c>
      <c r="F14" s="19">
        <f t="shared" si="0"/>
        <v>5869.6</v>
      </c>
      <c r="G14" s="19">
        <f t="shared" si="1"/>
        <v>5044.71</v>
      </c>
      <c r="H14" s="19">
        <f t="shared" si="2"/>
        <v>824.89000000000033</v>
      </c>
      <c r="I14" s="20">
        <f t="shared" si="3"/>
        <v>790.12</v>
      </c>
      <c r="J14" s="21">
        <v>940.1</v>
      </c>
      <c r="K14" s="22"/>
    </row>
    <row r="15" spans="1:60" ht="15.6" x14ac:dyDescent="0.3">
      <c r="A15" s="15">
        <v>11</v>
      </c>
      <c r="B15" s="16">
        <v>5.5</v>
      </c>
      <c r="C15" s="21">
        <v>962</v>
      </c>
      <c r="D15" s="23">
        <v>129.4</v>
      </c>
      <c r="E15" s="18">
        <v>0</v>
      </c>
      <c r="F15" s="19">
        <f t="shared" si="0"/>
        <v>6002.7000000000007</v>
      </c>
      <c r="G15" s="19">
        <f t="shared" si="1"/>
        <v>5044.71</v>
      </c>
      <c r="H15" s="19">
        <f t="shared" si="2"/>
        <v>957.99000000000069</v>
      </c>
      <c r="I15" s="20">
        <f t="shared" si="3"/>
        <v>787.82</v>
      </c>
      <c r="J15" s="21">
        <v>962</v>
      </c>
      <c r="K15" s="22"/>
    </row>
    <row r="16" spans="1:60" ht="15.6" x14ac:dyDescent="0.3">
      <c r="A16" s="15">
        <v>12</v>
      </c>
      <c r="B16" s="16"/>
      <c r="C16" s="21">
        <v>925</v>
      </c>
      <c r="D16" s="23">
        <v>131.6</v>
      </c>
      <c r="E16" s="18">
        <v>0</v>
      </c>
      <c r="F16" s="19">
        <f t="shared" si="0"/>
        <v>0</v>
      </c>
      <c r="G16" s="19">
        <f t="shared" si="1"/>
        <v>0</v>
      </c>
      <c r="H16" s="19">
        <f t="shared" si="2"/>
        <v>0</v>
      </c>
      <c r="I16" s="20">
        <f t="shared" si="3"/>
        <v>785.62</v>
      </c>
      <c r="J16" s="21">
        <v>925</v>
      </c>
      <c r="K16" s="22"/>
    </row>
    <row r="17" spans="1:11" ht="15.6" x14ac:dyDescent="0.3">
      <c r="A17" s="15">
        <v>13</v>
      </c>
      <c r="B17" s="16"/>
      <c r="C17" s="21">
        <v>895</v>
      </c>
      <c r="D17" s="23">
        <v>134.19999999999999</v>
      </c>
      <c r="E17" s="18">
        <v>5.4489999999999998</v>
      </c>
      <c r="F17" s="19">
        <f t="shared" si="0"/>
        <v>-610.17901999999981</v>
      </c>
      <c r="G17" s="19">
        <f t="shared" si="1"/>
        <v>0</v>
      </c>
      <c r="H17" s="19">
        <f t="shared" si="2"/>
        <v>-610.17901999999981</v>
      </c>
      <c r="I17" s="20">
        <f t="shared" si="3"/>
        <v>783.02</v>
      </c>
      <c r="J17" s="21">
        <v>895</v>
      </c>
      <c r="K17" s="22"/>
    </row>
    <row r="18" spans="1:11" ht="15.6" x14ac:dyDescent="0.3">
      <c r="A18" s="15">
        <v>14</v>
      </c>
      <c r="B18" s="16"/>
      <c r="C18" s="21">
        <v>844</v>
      </c>
      <c r="D18" s="23">
        <v>136.80000000000001</v>
      </c>
      <c r="E18" s="18">
        <v>5.4489999999999998</v>
      </c>
      <c r="F18" s="19">
        <f t="shared" si="0"/>
        <v>-346.44741999999991</v>
      </c>
      <c r="G18" s="19">
        <f t="shared" si="1"/>
        <v>0</v>
      </c>
      <c r="H18" s="19">
        <f t="shared" si="2"/>
        <v>-346.44741999999991</v>
      </c>
      <c r="I18" s="20">
        <f t="shared" si="3"/>
        <v>780.42000000000007</v>
      </c>
      <c r="J18" s="21">
        <v>844</v>
      </c>
      <c r="K18" s="22"/>
    </row>
    <row r="19" spans="1:11" ht="15.6" x14ac:dyDescent="0.3">
      <c r="A19" s="15">
        <v>15</v>
      </c>
      <c r="B19" s="16"/>
      <c r="C19" s="21">
        <v>650</v>
      </c>
      <c r="D19" s="23">
        <v>147.9</v>
      </c>
      <c r="E19" s="18">
        <v>0</v>
      </c>
      <c r="F19" s="19">
        <f t="shared" si="0"/>
        <v>0</v>
      </c>
      <c r="G19" s="19">
        <f t="shared" si="1"/>
        <v>0</v>
      </c>
      <c r="H19" s="19">
        <f t="shared" si="2"/>
        <v>0</v>
      </c>
      <c r="I19" s="20">
        <f t="shared" si="3"/>
        <v>769.32</v>
      </c>
      <c r="J19" s="21">
        <v>650</v>
      </c>
      <c r="K19" s="22"/>
    </row>
    <row r="20" spans="1:11" ht="15.6" x14ac:dyDescent="0.3">
      <c r="A20" s="15">
        <v>16</v>
      </c>
      <c r="B20" s="16"/>
      <c r="C20" s="21">
        <v>1</v>
      </c>
      <c r="D20" s="23">
        <v>159.1</v>
      </c>
      <c r="E20" s="18">
        <v>0</v>
      </c>
      <c r="F20" s="19">
        <f t="shared" si="0"/>
        <v>0</v>
      </c>
      <c r="G20" s="19">
        <f t="shared" si="1"/>
        <v>0</v>
      </c>
      <c r="H20" s="19">
        <f t="shared" si="2"/>
        <v>0</v>
      </c>
      <c r="I20" s="20">
        <f t="shared" si="3"/>
        <v>758.12</v>
      </c>
      <c r="J20" s="21">
        <v>1</v>
      </c>
      <c r="K20" s="22"/>
    </row>
    <row r="21" spans="1:11" ht="15.6" x14ac:dyDescent="0.3">
      <c r="A21" s="15">
        <v>17</v>
      </c>
      <c r="B21" s="16"/>
      <c r="C21" s="21">
        <v>650</v>
      </c>
      <c r="D21" s="23">
        <v>163.19999999999999</v>
      </c>
      <c r="E21" s="18">
        <v>0</v>
      </c>
      <c r="F21" s="19">
        <f t="shared" si="0"/>
        <v>0</v>
      </c>
      <c r="G21" s="19">
        <f t="shared" si="1"/>
        <v>0</v>
      </c>
      <c r="H21" s="19">
        <f t="shared" si="2"/>
        <v>0</v>
      </c>
      <c r="I21" s="20">
        <f t="shared" si="3"/>
        <v>754.02</v>
      </c>
      <c r="J21" s="21">
        <v>650</v>
      </c>
      <c r="K21" s="22"/>
    </row>
    <row r="22" spans="1:11" ht="15.6" x14ac:dyDescent="0.3">
      <c r="A22" s="15">
        <v>18</v>
      </c>
      <c r="B22" s="16"/>
      <c r="C22" s="21">
        <v>500</v>
      </c>
      <c r="D22" s="23">
        <v>167.3</v>
      </c>
      <c r="E22" s="18">
        <v>0</v>
      </c>
      <c r="F22" s="19">
        <f t="shared" si="0"/>
        <v>0</v>
      </c>
      <c r="G22" s="19">
        <f t="shared" si="1"/>
        <v>0</v>
      </c>
      <c r="H22" s="19">
        <f t="shared" si="2"/>
        <v>0</v>
      </c>
      <c r="I22" s="20">
        <f t="shared" si="3"/>
        <v>749.92000000000007</v>
      </c>
      <c r="J22" s="21">
        <v>500</v>
      </c>
      <c r="K22" s="22"/>
    </row>
    <row r="23" spans="1:11" ht="15.6" x14ac:dyDescent="0.3">
      <c r="A23" s="15">
        <v>19</v>
      </c>
      <c r="B23" s="16"/>
      <c r="C23" s="21">
        <v>750</v>
      </c>
      <c r="D23" s="23">
        <v>168.3</v>
      </c>
      <c r="E23" s="18">
        <v>0</v>
      </c>
      <c r="F23" s="19">
        <f t="shared" si="0"/>
        <v>0</v>
      </c>
      <c r="G23" s="19">
        <f t="shared" si="1"/>
        <v>0</v>
      </c>
      <c r="H23" s="19">
        <f t="shared" si="2"/>
        <v>0</v>
      </c>
      <c r="I23" s="20">
        <f t="shared" si="3"/>
        <v>748.92000000000007</v>
      </c>
      <c r="J23" s="21">
        <v>750</v>
      </c>
      <c r="K23" s="22"/>
    </row>
    <row r="24" spans="1:11" ht="15.6" x14ac:dyDescent="0.3">
      <c r="A24" s="15">
        <v>20</v>
      </c>
      <c r="B24" s="24"/>
      <c r="C24" s="21">
        <v>750</v>
      </c>
      <c r="D24" s="23">
        <v>169.3</v>
      </c>
      <c r="E24" s="18">
        <v>0</v>
      </c>
      <c r="F24" s="19">
        <f t="shared" si="0"/>
        <v>0</v>
      </c>
      <c r="G24" s="19">
        <f t="shared" si="1"/>
        <v>0</v>
      </c>
      <c r="H24" s="19">
        <f t="shared" si="2"/>
        <v>0</v>
      </c>
      <c r="I24" s="20">
        <f t="shared" si="3"/>
        <v>747.92000000000007</v>
      </c>
      <c r="J24" s="21">
        <v>750</v>
      </c>
      <c r="K24" s="22"/>
    </row>
    <row r="25" spans="1:11" ht="15.6" x14ac:dyDescent="0.3">
      <c r="A25" s="15">
        <v>21</v>
      </c>
      <c r="B25" s="24"/>
      <c r="C25" s="21">
        <v>925</v>
      </c>
      <c r="D25" s="23">
        <v>167.7</v>
      </c>
      <c r="E25" s="18">
        <v>0</v>
      </c>
      <c r="F25" s="19">
        <f t="shared" si="0"/>
        <v>0</v>
      </c>
      <c r="G25" s="19">
        <f t="shared" si="1"/>
        <v>0</v>
      </c>
      <c r="H25" s="19">
        <f t="shared" si="2"/>
        <v>0</v>
      </c>
      <c r="I25" s="20">
        <f t="shared" si="3"/>
        <v>749.52</v>
      </c>
      <c r="J25" s="21">
        <v>925</v>
      </c>
      <c r="K25" s="22"/>
    </row>
    <row r="26" spans="1:11" ht="15.6" x14ac:dyDescent="0.3">
      <c r="A26" s="15">
        <v>22</v>
      </c>
      <c r="B26" s="24"/>
      <c r="C26" s="21">
        <v>940</v>
      </c>
      <c r="D26" s="23">
        <v>166.1</v>
      </c>
      <c r="E26" s="18">
        <v>0</v>
      </c>
      <c r="F26" s="19">
        <f t="shared" si="0"/>
        <v>0</v>
      </c>
      <c r="G26" s="19">
        <f t="shared" si="1"/>
        <v>0</v>
      </c>
      <c r="H26" s="19">
        <f t="shared" si="2"/>
        <v>0</v>
      </c>
      <c r="I26" s="20">
        <f t="shared" si="3"/>
        <v>751.12</v>
      </c>
      <c r="J26" s="21">
        <v>940</v>
      </c>
      <c r="K26" s="22"/>
    </row>
    <row r="27" spans="1:11" ht="15.6" x14ac:dyDescent="0.3">
      <c r="A27" s="15">
        <v>23</v>
      </c>
      <c r="B27" s="24"/>
      <c r="C27" s="21">
        <v>930</v>
      </c>
      <c r="D27" s="23">
        <v>160.69999999999999</v>
      </c>
      <c r="E27" s="18">
        <v>0</v>
      </c>
      <c r="F27" s="19">
        <f t="shared" si="0"/>
        <v>0</v>
      </c>
      <c r="G27" s="19">
        <f t="shared" si="1"/>
        <v>0</v>
      </c>
      <c r="H27" s="19">
        <f t="shared" si="2"/>
        <v>0</v>
      </c>
      <c r="I27" s="20">
        <f t="shared" si="3"/>
        <v>756.52</v>
      </c>
      <c r="J27" s="21">
        <v>930</v>
      </c>
      <c r="K27" s="22"/>
    </row>
    <row r="28" spans="1:11" ht="15.6" x14ac:dyDescent="0.3">
      <c r="A28" s="15">
        <v>24</v>
      </c>
      <c r="B28" s="24"/>
      <c r="C28" s="21">
        <v>925</v>
      </c>
      <c r="D28" s="23">
        <v>155.4</v>
      </c>
      <c r="E28" s="18">
        <v>0</v>
      </c>
      <c r="F28" s="19">
        <f t="shared" si="0"/>
        <v>0</v>
      </c>
      <c r="G28" s="19">
        <f t="shared" si="1"/>
        <v>0</v>
      </c>
      <c r="H28" s="19">
        <f t="shared" si="2"/>
        <v>0</v>
      </c>
      <c r="I28" s="20">
        <f t="shared" si="3"/>
        <v>761.82</v>
      </c>
      <c r="J28" s="21">
        <v>925</v>
      </c>
      <c r="K28" s="22"/>
    </row>
    <row r="29" spans="1:11" ht="15.6" x14ac:dyDescent="0.3">
      <c r="A29" s="15">
        <v>25</v>
      </c>
      <c r="B29" s="24"/>
      <c r="C29" s="21">
        <v>1</v>
      </c>
      <c r="D29" s="23">
        <v>159.5</v>
      </c>
      <c r="E29" s="18">
        <v>0</v>
      </c>
      <c r="F29" s="19">
        <f t="shared" si="0"/>
        <v>0</v>
      </c>
      <c r="G29" s="19">
        <f t="shared" si="1"/>
        <v>0</v>
      </c>
      <c r="H29" s="19">
        <f t="shared" si="2"/>
        <v>0</v>
      </c>
      <c r="I29" s="20">
        <f t="shared" si="3"/>
        <v>757.72</v>
      </c>
      <c r="J29" s="21">
        <v>1</v>
      </c>
      <c r="K29" s="22"/>
    </row>
    <row r="30" spans="1:11" ht="15.6" x14ac:dyDescent="0.3">
      <c r="A30" s="15">
        <v>26</v>
      </c>
      <c r="B30" s="24"/>
      <c r="C30" s="21">
        <v>691</v>
      </c>
      <c r="D30" s="23">
        <v>163.69999999999999</v>
      </c>
      <c r="E30" s="18">
        <v>0</v>
      </c>
      <c r="F30" s="19">
        <f t="shared" si="0"/>
        <v>0</v>
      </c>
      <c r="G30" s="19">
        <f t="shared" si="1"/>
        <v>0</v>
      </c>
      <c r="H30" s="19">
        <f t="shared" si="2"/>
        <v>0</v>
      </c>
      <c r="I30" s="20">
        <f t="shared" si="3"/>
        <v>753.52</v>
      </c>
      <c r="J30" s="21">
        <v>691</v>
      </c>
      <c r="K30" s="22"/>
    </row>
    <row r="31" spans="1:11" ht="15.6" x14ac:dyDescent="0.3">
      <c r="A31" s="15">
        <v>27</v>
      </c>
      <c r="B31" s="24"/>
      <c r="C31" s="21">
        <v>854</v>
      </c>
      <c r="D31" s="23">
        <v>167.2</v>
      </c>
      <c r="E31" s="18">
        <v>0</v>
      </c>
      <c r="F31" s="19">
        <f t="shared" si="0"/>
        <v>0</v>
      </c>
      <c r="G31" s="19">
        <f t="shared" si="1"/>
        <v>0</v>
      </c>
      <c r="H31" s="19">
        <f t="shared" si="2"/>
        <v>0</v>
      </c>
      <c r="I31" s="20">
        <f t="shared" si="3"/>
        <v>750.02</v>
      </c>
      <c r="J31" s="21">
        <v>854</v>
      </c>
      <c r="K31" s="22"/>
    </row>
    <row r="32" spans="1:11" ht="15.6" x14ac:dyDescent="0.3">
      <c r="A32" s="15">
        <v>28</v>
      </c>
      <c r="B32" s="16"/>
      <c r="C32" s="21">
        <v>800</v>
      </c>
      <c r="D32" s="23">
        <v>170.8</v>
      </c>
      <c r="E32" s="18">
        <v>0</v>
      </c>
      <c r="F32" s="19">
        <f t="shared" si="0"/>
        <v>0</v>
      </c>
      <c r="G32" s="19">
        <f t="shared" si="1"/>
        <v>0</v>
      </c>
      <c r="H32" s="19">
        <f t="shared" si="2"/>
        <v>0</v>
      </c>
      <c r="I32" s="20">
        <f t="shared" si="3"/>
        <v>746.42000000000007</v>
      </c>
      <c r="J32" s="21">
        <v>800</v>
      </c>
      <c r="K32" s="22"/>
    </row>
    <row r="33" spans="1:11" ht="15.6" x14ac:dyDescent="0.3">
      <c r="A33" s="15">
        <v>29</v>
      </c>
      <c r="B33" s="16"/>
      <c r="C33" s="21">
        <v>854</v>
      </c>
      <c r="D33" s="23">
        <v>171.4</v>
      </c>
      <c r="E33" s="18">
        <v>0</v>
      </c>
      <c r="F33" s="19">
        <f t="shared" si="0"/>
        <v>0</v>
      </c>
      <c r="G33" s="19">
        <f t="shared" si="1"/>
        <v>0</v>
      </c>
      <c r="H33" s="19">
        <f t="shared" si="2"/>
        <v>0</v>
      </c>
      <c r="I33" s="20">
        <f t="shared" si="3"/>
        <v>745.82</v>
      </c>
      <c r="J33" s="21">
        <v>854</v>
      </c>
      <c r="K33" s="22"/>
    </row>
    <row r="34" spans="1:11" ht="15.6" x14ac:dyDescent="0.3">
      <c r="A34" s="15">
        <v>30</v>
      </c>
      <c r="B34" s="16"/>
      <c r="C34" s="21">
        <v>884.3</v>
      </c>
      <c r="D34" s="23">
        <v>171.9</v>
      </c>
      <c r="E34" s="18">
        <v>0</v>
      </c>
      <c r="F34" s="19">
        <f t="shared" si="0"/>
        <v>0</v>
      </c>
      <c r="G34" s="19">
        <f t="shared" si="1"/>
        <v>0</v>
      </c>
      <c r="H34" s="19">
        <f t="shared" si="2"/>
        <v>0</v>
      </c>
      <c r="I34" s="20">
        <f t="shared" si="3"/>
        <v>745.32</v>
      </c>
      <c r="J34" s="21">
        <v>884.3</v>
      </c>
      <c r="K34" s="22"/>
    </row>
    <row r="35" spans="1:11" ht="15.6" x14ac:dyDescent="0.3">
      <c r="A35" s="15">
        <v>31</v>
      </c>
      <c r="B35" s="16"/>
      <c r="C35" s="21">
        <v>884.3</v>
      </c>
      <c r="D35" s="23">
        <v>172</v>
      </c>
      <c r="E35" s="18">
        <v>0</v>
      </c>
      <c r="F35" s="19">
        <f t="shared" si="0"/>
        <v>0</v>
      </c>
      <c r="G35" s="19">
        <f t="shared" si="1"/>
        <v>0</v>
      </c>
      <c r="H35" s="19">
        <f t="shared" si="2"/>
        <v>0</v>
      </c>
      <c r="I35" s="20">
        <f t="shared" si="3"/>
        <v>745.22</v>
      </c>
      <c r="J35" s="21">
        <v>884.3</v>
      </c>
      <c r="K35" s="22"/>
    </row>
    <row r="36" spans="1:11" ht="15.6" x14ac:dyDescent="0.3">
      <c r="A36" s="15">
        <v>32</v>
      </c>
      <c r="B36" s="16">
        <v>5.5</v>
      </c>
      <c r="C36" s="21">
        <v>925</v>
      </c>
      <c r="D36" s="23">
        <v>172.2</v>
      </c>
      <c r="E36" s="18">
        <v>5.4489999999999998</v>
      </c>
      <c r="F36" s="19">
        <f t="shared" si="0"/>
        <v>5053.8889800000006</v>
      </c>
      <c r="G36" s="19">
        <f t="shared" si="1"/>
        <v>5044.71</v>
      </c>
      <c r="H36" s="19">
        <f t="shared" si="2"/>
        <v>9.1789800000005926</v>
      </c>
      <c r="I36" s="20">
        <f t="shared" si="3"/>
        <v>745.02</v>
      </c>
      <c r="J36" s="21">
        <v>925</v>
      </c>
      <c r="K36" s="22"/>
    </row>
    <row r="37" spans="1:11" ht="15.6" x14ac:dyDescent="0.3">
      <c r="A37" s="15">
        <v>33</v>
      </c>
      <c r="B37" s="16">
        <v>5.5</v>
      </c>
      <c r="C37" s="21">
        <v>1202.5</v>
      </c>
      <c r="D37" s="23">
        <v>168.7</v>
      </c>
      <c r="E37" s="18">
        <v>5.4489999999999998</v>
      </c>
      <c r="F37" s="19">
        <f t="shared" si="0"/>
        <v>5067.8629800000008</v>
      </c>
      <c r="G37" s="19">
        <f t="shared" si="1"/>
        <v>5044.71</v>
      </c>
      <c r="H37" s="19">
        <f t="shared" si="2"/>
        <v>23.152980000000753</v>
      </c>
      <c r="I37" s="20">
        <f t="shared" si="3"/>
        <v>748.52</v>
      </c>
      <c r="J37" s="21">
        <v>1202.5</v>
      </c>
      <c r="K37" s="22"/>
    </row>
    <row r="38" spans="1:11" ht="15.6" x14ac:dyDescent="0.3">
      <c r="A38" s="15">
        <v>34</v>
      </c>
      <c r="B38" s="16">
        <v>5.5</v>
      </c>
      <c r="C38" s="21">
        <v>1503.5</v>
      </c>
      <c r="D38" s="23">
        <v>165.2</v>
      </c>
      <c r="E38" s="18">
        <v>5.4489999999999998</v>
      </c>
      <c r="F38" s="19">
        <f t="shared" si="0"/>
        <v>5083.0354800000005</v>
      </c>
      <c r="G38" s="19">
        <f t="shared" si="1"/>
        <v>5044.71</v>
      </c>
      <c r="H38" s="19">
        <f t="shared" si="2"/>
        <v>38.325480000000425</v>
      </c>
      <c r="I38" s="20">
        <f t="shared" si="3"/>
        <v>752.02</v>
      </c>
      <c r="J38" s="21">
        <v>1503.5</v>
      </c>
      <c r="K38" s="22"/>
    </row>
    <row r="39" spans="1:11" ht="15.6" x14ac:dyDescent="0.3">
      <c r="A39" s="15">
        <v>35</v>
      </c>
      <c r="B39" s="16">
        <v>5.5</v>
      </c>
      <c r="C39" s="21">
        <v>1350</v>
      </c>
      <c r="D39" s="23">
        <v>166.8</v>
      </c>
      <c r="E39" s="18">
        <v>5.4489999999999998</v>
      </c>
      <c r="F39" s="19">
        <f t="shared" si="0"/>
        <v>5075.2885800000004</v>
      </c>
      <c r="G39" s="19">
        <f t="shared" si="1"/>
        <v>5044.71</v>
      </c>
      <c r="H39" s="19">
        <f t="shared" si="2"/>
        <v>30.578580000000329</v>
      </c>
      <c r="I39" s="20">
        <f t="shared" si="3"/>
        <v>750.42000000000007</v>
      </c>
      <c r="J39" s="21">
        <v>1350</v>
      </c>
      <c r="K39" s="22"/>
    </row>
    <row r="40" spans="1:11" ht="15.6" x14ac:dyDescent="0.3">
      <c r="A40" s="15">
        <v>36</v>
      </c>
      <c r="B40" s="16">
        <v>5.5</v>
      </c>
      <c r="C40" s="21">
        <v>1503.5</v>
      </c>
      <c r="D40" s="23">
        <v>168.3</v>
      </c>
      <c r="E40" s="18">
        <v>5.4489999999999998</v>
      </c>
      <c r="F40" s="19">
        <f t="shared" si="0"/>
        <v>5083.1935800000001</v>
      </c>
      <c r="G40" s="19">
        <f t="shared" si="1"/>
        <v>5044.71</v>
      </c>
      <c r="H40" s="19">
        <f t="shared" si="2"/>
        <v>38.483580000000075</v>
      </c>
      <c r="I40" s="20">
        <f t="shared" si="3"/>
        <v>748.92000000000007</v>
      </c>
      <c r="J40" s="21">
        <v>1503.5</v>
      </c>
      <c r="K40" s="22"/>
    </row>
    <row r="41" spans="1:11" ht="15.6" x14ac:dyDescent="0.3">
      <c r="A41" s="15">
        <v>37</v>
      </c>
      <c r="B41" s="16">
        <v>5.5</v>
      </c>
      <c r="C41" s="21">
        <v>1503.5</v>
      </c>
      <c r="D41" s="23">
        <v>165.5</v>
      </c>
      <c r="E41" s="18">
        <v>5.4489999999999998</v>
      </c>
      <c r="F41" s="19">
        <f t="shared" si="0"/>
        <v>5083.0507800000005</v>
      </c>
      <c r="G41" s="19">
        <f t="shared" si="1"/>
        <v>5044.71</v>
      </c>
      <c r="H41" s="19">
        <f t="shared" si="2"/>
        <v>38.34078000000045</v>
      </c>
      <c r="I41" s="20">
        <f t="shared" si="3"/>
        <v>751.72</v>
      </c>
      <c r="J41" s="21">
        <v>1503.5</v>
      </c>
      <c r="K41" s="22"/>
    </row>
    <row r="42" spans="1:11" ht="15.6" x14ac:dyDescent="0.3">
      <c r="A42" s="15">
        <v>38</v>
      </c>
      <c r="B42" s="16">
        <v>5.5</v>
      </c>
      <c r="C42" s="21">
        <v>1503.5</v>
      </c>
      <c r="D42" s="23">
        <v>162.80000000000001</v>
      </c>
      <c r="E42" s="18">
        <v>5.4489999999999998</v>
      </c>
      <c r="F42" s="19">
        <f t="shared" si="0"/>
        <v>5082.9130800000003</v>
      </c>
      <c r="G42" s="19">
        <f t="shared" si="1"/>
        <v>5044.71</v>
      </c>
      <c r="H42" s="19">
        <f t="shared" si="2"/>
        <v>38.203080000000227</v>
      </c>
      <c r="I42" s="20">
        <f t="shared" si="3"/>
        <v>754.42000000000007</v>
      </c>
      <c r="J42" s="21">
        <v>1503.5</v>
      </c>
      <c r="K42" s="22"/>
    </row>
    <row r="43" spans="1:11" ht="15.6" x14ac:dyDescent="0.3">
      <c r="A43" s="15">
        <v>39</v>
      </c>
      <c r="B43" s="16">
        <v>5.5</v>
      </c>
      <c r="C43" s="21">
        <v>1503.5</v>
      </c>
      <c r="D43" s="23">
        <v>160.19999999999999</v>
      </c>
      <c r="E43" s="18">
        <v>5.4489999999999998</v>
      </c>
      <c r="F43" s="19">
        <f t="shared" si="0"/>
        <v>5082.7804800000004</v>
      </c>
      <c r="G43" s="19">
        <f t="shared" si="1"/>
        <v>5044.71</v>
      </c>
      <c r="H43" s="19">
        <f t="shared" si="2"/>
        <v>38.070480000000316</v>
      </c>
      <c r="I43" s="20">
        <f t="shared" si="3"/>
        <v>757.02</v>
      </c>
      <c r="J43" s="21">
        <v>1503.5</v>
      </c>
      <c r="K43" s="22"/>
    </row>
    <row r="44" spans="1:11" ht="15.6" x14ac:dyDescent="0.3">
      <c r="A44" s="15">
        <v>40</v>
      </c>
      <c r="B44" s="16">
        <v>5.5</v>
      </c>
      <c r="C44" s="21">
        <v>1500</v>
      </c>
      <c r="D44" s="23">
        <v>157.5</v>
      </c>
      <c r="E44" s="18">
        <v>5.4489999999999998</v>
      </c>
      <c r="F44" s="19">
        <f t="shared" si="0"/>
        <v>5082.4642800000001</v>
      </c>
      <c r="G44" s="19">
        <f t="shared" si="1"/>
        <v>5044.71</v>
      </c>
      <c r="H44" s="19">
        <f t="shared" si="2"/>
        <v>37.754280000000108</v>
      </c>
      <c r="I44" s="20">
        <f t="shared" si="3"/>
        <v>759.72</v>
      </c>
      <c r="J44" s="21">
        <v>1500</v>
      </c>
      <c r="K44" s="22"/>
    </row>
    <row r="45" spans="1:11" ht="15.6" x14ac:dyDescent="0.3">
      <c r="A45" s="15">
        <v>41</v>
      </c>
      <c r="B45" s="16">
        <v>5.5</v>
      </c>
      <c r="C45" s="21">
        <v>1503.5</v>
      </c>
      <c r="D45" s="23">
        <v>158.19999999999999</v>
      </c>
      <c r="E45" s="18">
        <v>5.4489999999999998</v>
      </c>
      <c r="F45" s="19">
        <f t="shared" si="0"/>
        <v>5082.6784800000005</v>
      </c>
      <c r="G45" s="19">
        <f t="shared" si="1"/>
        <v>5044.71</v>
      </c>
      <c r="H45" s="19">
        <f t="shared" si="2"/>
        <v>37.968480000000454</v>
      </c>
      <c r="I45" s="20">
        <f t="shared" si="3"/>
        <v>759.02</v>
      </c>
      <c r="J45" s="21">
        <v>1503.5</v>
      </c>
      <c r="K45" s="22"/>
    </row>
    <row r="46" spans="1:11" ht="15.6" x14ac:dyDescent="0.3">
      <c r="A46" s="15">
        <v>42</v>
      </c>
      <c r="B46" s="16">
        <v>5.5</v>
      </c>
      <c r="C46" s="21">
        <v>1500</v>
      </c>
      <c r="D46" s="23">
        <v>159</v>
      </c>
      <c r="E46" s="18">
        <v>5.4489999999999998</v>
      </c>
      <c r="F46" s="19">
        <f t="shared" si="0"/>
        <v>5082.5407800000003</v>
      </c>
      <c r="G46" s="19">
        <f t="shared" si="1"/>
        <v>5044.71</v>
      </c>
      <c r="H46" s="19">
        <f t="shared" si="2"/>
        <v>37.830780000000232</v>
      </c>
      <c r="I46" s="20">
        <f t="shared" si="3"/>
        <v>758.22</v>
      </c>
      <c r="J46" s="21">
        <v>1500</v>
      </c>
      <c r="K46" s="22"/>
    </row>
    <row r="47" spans="1:11" ht="15.6" x14ac:dyDescent="0.3">
      <c r="A47" s="15">
        <v>43</v>
      </c>
      <c r="B47" s="16">
        <v>5.5</v>
      </c>
      <c r="C47" s="21">
        <v>1266</v>
      </c>
      <c r="D47" s="23">
        <v>156.1</v>
      </c>
      <c r="E47" s="18">
        <v>5.4489999999999998</v>
      </c>
      <c r="F47" s="19">
        <f t="shared" si="0"/>
        <v>5070.4588799999992</v>
      </c>
      <c r="G47" s="19">
        <f t="shared" si="1"/>
        <v>5044.71</v>
      </c>
      <c r="H47" s="19">
        <f t="shared" si="2"/>
        <v>25.74887999999919</v>
      </c>
      <c r="I47" s="20">
        <f t="shared" si="3"/>
        <v>761.12</v>
      </c>
      <c r="J47" s="21">
        <v>1266</v>
      </c>
      <c r="K47" s="22"/>
    </row>
    <row r="48" spans="1:11" ht="15.6" x14ac:dyDescent="0.3">
      <c r="A48" s="15">
        <v>44</v>
      </c>
      <c r="B48" s="16">
        <v>5.5</v>
      </c>
      <c r="C48" s="21">
        <v>1002.5</v>
      </c>
      <c r="D48" s="23">
        <v>153.30000000000001</v>
      </c>
      <c r="E48" s="18">
        <v>5.4489999999999998</v>
      </c>
      <c r="F48" s="19">
        <f t="shared" si="0"/>
        <v>5056.8775800000003</v>
      </c>
      <c r="G48" s="19">
        <f t="shared" si="1"/>
        <v>5044.71</v>
      </c>
      <c r="H48" s="19">
        <f t="shared" si="2"/>
        <v>12.167580000000271</v>
      </c>
      <c r="I48" s="20">
        <f t="shared" si="3"/>
        <v>763.92000000000007</v>
      </c>
      <c r="J48" s="21">
        <v>1002.5</v>
      </c>
      <c r="K48" s="22"/>
    </row>
    <row r="49" spans="1:11" ht="15.6" x14ac:dyDescent="0.3">
      <c r="A49" s="15">
        <v>45</v>
      </c>
      <c r="B49" s="16">
        <v>5.5</v>
      </c>
      <c r="C49" s="21">
        <v>1199</v>
      </c>
      <c r="D49" s="23">
        <v>149.80000000000001</v>
      </c>
      <c r="E49" s="18">
        <v>5.4489999999999998</v>
      </c>
      <c r="F49" s="19">
        <f t="shared" si="0"/>
        <v>5066.7205799999992</v>
      </c>
      <c r="G49" s="19">
        <f t="shared" si="1"/>
        <v>5044.71</v>
      </c>
      <c r="H49" s="19">
        <f t="shared" si="2"/>
        <v>22.010579999999209</v>
      </c>
      <c r="I49" s="20">
        <f t="shared" si="3"/>
        <v>767.42000000000007</v>
      </c>
      <c r="J49" s="21">
        <v>1199</v>
      </c>
      <c r="K49" s="22"/>
    </row>
    <row r="50" spans="1:11" ht="15.6" x14ac:dyDescent="0.3">
      <c r="A50" s="15">
        <v>46</v>
      </c>
      <c r="B50" s="16">
        <v>5.5</v>
      </c>
      <c r="C50" s="21">
        <v>1199</v>
      </c>
      <c r="D50" s="23">
        <v>146.19999999999999</v>
      </c>
      <c r="E50" s="18">
        <v>5.4489999999999998</v>
      </c>
      <c r="F50" s="19">
        <f t="shared" si="0"/>
        <v>5066.5369800000008</v>
      </c>
      <c r="G50" s="19">
        <f t="shared" si="1"/>
        <v>5044.71</v>
      </c>
      <c r="H50" s="19">
        <f t="shared" si="2"/>
        <v>21.826980000000731</v>
      </c>
      <c r="I50" s="20">
        <f t="shared" si="3"/>
        <v>771.02</v>
      </c>
      <c r="J50" s="21">
        <v>1199</v>
      </c>
      <c r="K50" s="22"/>
    </row>
    <row r="51" spans="1:11" ht="15.6" x14ac:dyDescent="0.3">
      <c r="A51" s="15">
        <v>47</v>
      </c>
      <c r="B51" s="16">
        <v>5.5</v>
      </c>
      <c r="C51" s="21">
        <v>1062.8</v>
      </c>
      <c r="D51" s="23">
        <v>142</v>
      </c>
      <c r="E51" s="18">
        <v>5.4489999999999998</v>
      </c>
      <c r="F51" s="19">
        <f t="shared" si="0"/>
        <v>5059.3765800000001</v>
      </c>
      <c r="G51" s="19">
        <f t="shared" si="1"/>
        <v>5044.71</v>
      </c>
      <c r="H51" s="19">
        <f t="shared" si="2"/>
        <v>14.666580000000067</v>
      </c>
      <c r="I51" s="20">
        <f t="shared" si="3"/>
        <v>775.22</v>
      </c>
      <c r="J51" s="21">
        <v>1062.8</v>
      </c>
      <c r="K51" s="22"/>
    </row>
    <row r="52" spans="1:11" ht="15.6" x14ac:dyDescent="0.3">
      <c r="A52" s="15">
        <v>48</v>
      </c>
      <c r="B52" s="16">
        <v>5.5</v>
      </c>
      <c r="C52" s="21">
        <v>925</v>
      </c>
      <c r="D52" s="23">
        <v>137.69999999999999</v>
      </c>
      <c r="E52" s="18">
        <v>5.4489999999999998</v>
      </c>
      <c r="F52" s="19">
        <f t="shared" si="0"/>
        <v>5052.1294800000005</v>
      </c>
      <c r="G52" s="19">
        <f t="shared" si="1"/>
        <v>5044.71</v>
      </c>
      <c r="H52" s="19">
        <f t="shared" si="2"/>
        <v>7.4194800000004761</v>
      </c>
      <c r="I52" s="20">
        <f t="shared" si="3"/>
        <v>779.52</v>
      </c>
      <c r="J52" s="21">
        <v>925</v>
      </c>
      <c r="K52" s="22"/>
    </row>
    <row r="53" spans="1:11" ht="16.2" thickBot="1" x14ac:dyDescent="0.35">
      <c r="A53" s="25" t="s">
        <v>10</v>
      </c>
      <c r="B53" s="26"/>
      <c r="C53" s="26"/>
      <c r="D53" s="26"/>
      <c r="E53" s="27">
        <f>SUM(E5:E52)</f>
        <v>136.22499999999999</v>
      </c>
      <c r="F53" s="28">
        <f>SUM(F5:F52)</f>
        <v>148092.03460000004</v>
      </c>
      <c r="G53" s="29">
        <f>SUM(G5:G52)</f>
        <v>141251.88000000006</v>
      </c>
      <c r="H53" s="30">
        <f>F53-G53</f>
        <v>6840.1545999999798</v>
      </c>
      <c r="I53" s="31"/>
      <c r="J53" s="32"/>
    </row>
    <row r="54" spans="1:11" ht="16.2" thickTop="1" x14ac:dyDescent="0.3">
      <c r="A54" s="33"/>
      <c r="B54" s="34"/>
      <c r="C54" s="34"/>
      <c r="D54" s="34"/>
      <c r="E54" s="35"/>
      <c r="F54" s="36"/>
      <c r="G54" s="37"/>
      <c r="H54" s="38"/>
      <c r="I54" s="39"/>
      <c r="J54" s="40"/>
    </row>
    <row r="55" spans="1:11" ht="15.6" x14ac:dyDescent="0.3">
      <c r="A55" s="89" t="s">
        <v>46</v>
      </c>
      <c r="B55" s="90"/>
      <c r="C55" s="90"/>
      <c r="D55" s="90"/>
      <c r="E55" s="90"/>
      <c r="F55" s="90"/>
      <c r="G55" s="90"/>
      <c r="H55" s="90"/>
    </row>
    <row r="56" spans="1:11" ht="15.6" x14ac:dyDescent="0.3">
      <c r="A56" s="1"/>
      <c r="B56" s="57" t="s">
        <v>48</v>
      </c>
      <c r="C56" s="57"/>
      <c r="D56" s="57"/>
      <c r="E56" s="57"/>
      <c r="F56" s="57"/>
      <c r="G56" s="57"/>
      <c r="H56" s="57"/>
    </row>
    <row r="57" spans="1:11" ht="15.6" x14ac:dyDescent="0.3">
      <c r="A57" s="1"/>
      <c r="B57" s="43" t="s">
        <v>51</v>
      </c>
      <c r="C57" s="44"/>
      <c r="D57" s="1"/>
      <c r="E57" s="2"/>
      <c r="F57" s="2"/>
      <c r="G57" s="2"/>
      <c r="H57" s="1"/>
    </row>
    <row r="58" spans="1:11" ht="15.6" x14ac:dyDescent="0.3">
      <c r="A58" s="1"/>
      <c r="B58" s="45" t="s">
        <v>47</v>
      </c>
      <c r="C58" s="44"/>
      <c r="D58" s="1"/>
      <c r="E58" s="2"/>
      <c r="F58" s="2"/>
      <c r="G58" s="2"/>
      <c r="H58" s="1"/>
    </row>
    <row r="59" spans="1:11" ht="15.6" x14ac:dyDescent="0.3">
      <c r="B59" s="45" t="s">
        <v>49</v>
      </c>
      <c r="C59" s="1"/>
      <c r="D59" s="1"/>
      <c r="E59" s="2"/>
      <c r="F59" s="2"/>
      <c r="G59" s="2"/>
      <c r="H59" s="1"/>
      <c r="J59" s="46"/>
      <c r="K59" s="46"/>
    </row>
    <row r="60" spans="1:11" ht="15.6" x14ac:dyDescent="0.3">
      <c r="B60" s="45" t="s">
        <v>50</v>
      </c>
      <c r="C60" s="1"/>
      <c r="D60" s="1"/>
      <c r="E60" s="2"/>
      <c r="F60" s="2"/>
      <c r="G60" s="2"/>
      <c r="H60" s="1"/>
    </row>
    <row r="61" spans="1:11" ht="15.6" x14ac:dyDescent="0.3">
      <c r="B61" s="47"/>
      <c r="C61" s="48"/>
      <c r="D61" s="48"/>
      <c r="E61" s="48"/>
      <c r="F61" s="49"/>
      <c r="G61" s="49"/>
    </row>
  </sheetData>
  <mergeCells count="2">
    <mergeCell ref="A3:B3"/>
    <mergeCell ref="A55:H55"/>
  </mergeCells>
  <conditionalFormatting sqref="F5:F52">
    <cfRule type="expression" priority="1" stopIfTrue="1">
      <formula>-1</formula>
    </cfRule>
  </conditionalFormatting>
  <conditionalFormatting sqref="A53:I54">
    <cfRule type="colorScale" priority="2">
      <colorScale>
        <cfvo type="min"/>
        <cfvo type="percent" val="100"/>
        <color rgb="FFFF7128"/>
        <color rgb="FFFFEF9C"/>
      </colorScale>
    </cfRule>
  </conditionalFormatting>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H61"/>
  <sheetViews>
    <sheetView topLeftCell="A16" workbookViewId="0">
      <selection activeCell="E31" sqref="E31"/>
    </sheetView>
  </sheetViews>
  <sheetFormatPr defaultRowHeight="14.4" x14ac:dyDescent="0.3"/>
  <cols>
    <col min="2" max="2" width="11.88671875" customWidth="1"/>
    <col min="3" max="3" width="12.6640625" customWidth="1"/>
    <col min="4" max="4" width="13.44140625" customWidth="1"/>
    <col min="5" max="5" width="13.33203125" customWidth="1"/>
    <col min="6" max="6" width="15" style="50" customWidth="1"/>
    <col min="7" max="7" width="13.44140625" style="50" customWidth="1"/>
    <col min="8" max="8" width="15" style="50" customWidth="1"/>
    <col min="9" max="9" width="13.5546875" customWidth="1"/>
    <col min="10" max="10" width="12.88671875" customWidth="1"/>
    <col min="258" max="258" width="11.88671875" customWidth="1"/>
    <col min="259" max="259" width="12.6640625" customWidth="1"/>
    <col min="260" max="260" width="13.44140625" customWidth="1"/>
    <col min="261" max="261" width="13.33203125" customWidth="1"/>
    <col min="262" max="262" width="15" customWidth="1"/>
    <col min="263" max="263" width="13.44140625" customWidth="1"/>
    <col min="264" max="264" width="15" customWidth="1"/>
    <col min="265" max="265" width="13.5546875" customWidth="1"/>
    <col min="266" max="266" width="12.88671875" customWidth="1"/>
    <col min="514" max="514" width="11.88671875" customWidth="1"/>
    <col min="515" max="515" width="12.6640625" customWidth="1"/>
    <col min="516" max="516" width="13.44140625" customWidth="1"/>
    <col min="517" max="517" width="13.33203125" customWidth="1"/>
    <col min="518" max="518" width="15" customWidth="1"/>
    <col min="519" max="519" width="13.44140625" customWidth="1"/>
    <col min="520" max="520" width="15" customWidth="1"/>
    <col min="521" max="521" width="13.5546875" customWidth="1"/>
    <col min="522" max="522" width="12.88671875" customWidth="1"/>
    <col min="770" max="770" width="11.88671875" customWidth="1"/>
    <col min="771" max="771" width="12.6640625" customWidth="1"/>
    <col min="772" max="772" width="13.44140625" customWidth="1"/>
    <col min="773" max="773" width="13.33203125" customWidth="1"/>
    <col min="774" max="774" width="15" customWidth="1"/>
    <col min="775" max="775" width="13.44140625" customWidth="1"/>
    <col min="776" max="776" width="15" customWidth="1"/>
    <col min="777" max="777" width="13.5546875" customWidth="1"/>
    <col min="778" max="778" width="12.88671875" customWidth="1"/>
    <col min="1026" max="1026" width="11.88671875" customWidth="1"/>
    <col min="1027" max="1027" width="12.6640625" customWidth="1"/>
    <col min="1028" max="1028" width="13.44140625" customWidth="1"/>
    <col min="1029" max="1029" width="13.33203125" customWidth="1"/>
    <col min="1030" max="1030" width="15" customWidth="1"/>
    <col min="1031" max="1031" width="13.44140625" customWidth="1"/>
    <col min="1032" max="1032" width="15" customWidth="1"/>
    <col min="1033" max="1033" width="13.5546875" customWidth="1"/>
    <col min="1034" max="1034" width="12.88671875" customWidth="1"/>
    <col min="1282" max="1282" width="11.88671875" customWidth="1"/>
    <col min="1283" max="1283" width="12.6640625" customWidth="1"/>
    <col min="1284" max="1284" width="13.44140625" customWidth="1"/>
    <col min="1285" max="1285" width="13.33203125" customWidth="1"/>
    <col min="1286" max="1286" width="15" customWidth="1"/>
    <col min="1287" max="1287" width="13.44140625" customWidth="1"/>
    <col min="1288" max="1288" width="15" customWidth="1"/>
    <col min="1289" max="1289" width="13.5546875" customWidth="1"/>
    <col min="1290" max="1290" width="12.88671875" customWidth="1"/>
    <col min="1538" max="1538" width="11.88671875" customWidth="1"/>
    <col min="1539" max="1539" width="12.6640625" customWidth="1"/>
    <col min="1540" max="1540" width="13.44140625" customWidth="1"/>
    <col min="1541" max="1541" width="13.33203125" customWidth="1"/>
    <col min="1542" max="1542" width="15" customWidth="1"/>
    <col min="1543" max="1543" width="13.44140625" customWidth="1"/>
    <col min="1544" max="1544" width="15" customWidth="1"/>
    <col min="1545" max="1545" width="13.5546875" customWidth="1"/>
    <col min="1546" max="1546" width="12.88671875" customWidth="1"/>
    <col min="1794" max="1794" width="11.88671875" customWidth="1"/>
    <col min="1795" max="1795" width="12.6640625" customWidth="1"/>
    <col min="1796" max="1796" width="13.44140625" customWidth="1"/>
    <col min="1797" max="1797" width="13.33203125" customWidth="1"/>
    <col min="1798" max="1798" width="15" customWidth="1"/>
    <col min="1799" max="1799" width="13.44140625" customWidth="1"/>
    <col min="1800" max="1800" width="15" customWidth="1"/>
    <col min="1801" max="1801" width="13.5546875" customWidth="1"/>
    <col min="1802" max="1802" width="12.88671875" customWidth="1"/>
    <col min="2050" max="2050" width="11.88671875" customWidth="1"/>
    <col min="2051" max="2051" width="12.6640625" customWidth="1"/>
    <col min="2052" max="2052" width="13.44140625" customWidth="1"/>
    <col min="2053" max="2053" width="13.33203125" customWidth="1"/>
    <col min="2054" max="2054" width="15" customWidth="1"/>
    <col min="2055" max="2055" width="13.44140625" customWidth="1"/>
    <col min="2056" max="2056" width="15" customWidth="1"/>
    <col min="2057" max="2057" width="13.5546875" customWidth="1"/>
    <col min="2058" max="2058" width="12.88671875" customWidth="1"/>
    <col min="2306" max="2306" width="11.88671875" customWidth="1"/>
    <col min="2307" max="2307" width="12.6640625" customWidth="1"/>
    <col min="2308" max="2308" width="13.44140625" customWidth="1"/>
    <col min="2309" max="2309" width="13.33203125" customWidth="1"/>
    <col min="2310" max="2310" width="15" customWidth="1"/>
    <col min="2311" max="2311" width="13.44140625" customWidth="1"/>
    <col min="2312" max="2312" width="15" customWidth="1"/>
    <col min="2313" max="2313" width="13.5546875" customWidth="1"/>
    <col min="2314" max="2314" width="12.88671875" customWidth="1"/>
    <col min="2562" max="2562" width="11.88671875" customWidth="1"/>
    <col min="2563" max="2563" width="12.6640625" customWidth="1"/>
    <col min="2564" max="2564" width="13.44140625" customWidth="1"/>
    <col min="2565" max="2565" width="13.33203125" customWidth="1"/>
    <col min="2566" max="2566" width="15" customWidth="1"/>
    <col min="2567" max="2567" width="13.44140625" customWidth="1"/>
    <col min="2568" max="2568" width="15" customWidth="1"/>
    <col min="2569" max="2569" width="13.5546875" customWidth="1"/>
    <col min="2570" max="2570" width="12.88671875" customWidth="1"/>
    <col min="2818" max="2818" width="11.88671875" customWidth="1"/>
    <col min="2819" max="2819" width="12.6640625" customWidth="1"/>
    <col min="2820" max="2820" width="13.44140625" customWidth="1"/>
    <col min="2821" max="2821" width="13.33203125" customWidth="1"/>
    <col min="2822" max="2822" width="15" customWidth="1"/>
    <col min="2823" max="2823" width="13.44140625" customWidth="1"/>
    <col min="2824" max="2824" width="15" customWidth="1"/>
    <col min="2825" max="2825" width="13.5546875" customWidth="1"/>
    <col min="2826" max="2826" width="12.88671875" customWidth="1"/>
    <col min="3074" max="3074" width="11.88671875" customWidth="1"/>
    <col min="3075" max="3075" width="12.6640625" customWidth="1"/>
    <col min="3076" max="3076" width="13.44140625" customWidth="1"/>
    <col min="3077" max="3077" width="13.33203125" customWidth="1"/>
    <col min="3078" max="3078" width="15" customWidth="1"/>
    <col min="3079" max="3079" width="13.44140625" customWidth="1"/>
    <col min="3080" max="3080" width="15" customWidth="1"/>
    <col min="3081" max="3081" width="13.5546875" customWidth="1"/>
    <col min="3082" max="3082" width="12.88671875" customWidth="1"/>
    <col min="3330" max="3330" width="11.88671875" customWidth="1"/>
    <col min="3331" max="3331" width="12.6640625" customWidth="1"/>
    <col min="3332" max="3332" width="13.44140625" customWidth="1"/>
    <col min="3333" max="3333" width="13.33203125" customWidth="1"/>
    <col min="3334" max="3334" width="15" customWidth="1"/>
    <col min="3335" max="3335" width="13.44140625" customWidth="1"/>
    <col min="3336" max="3336" width="15" customWidth="1"/>
    <col min="3337" max="3337" width="13.5546875" customWidth="1"/>
    <col min="3338" max="3338" width="12.88671875" customWidth="1"/>
    <col min="3586" max="3586" width="11.88671875" customWidth="1"/>
    <col min="3587" max="3587" width="12.6640625" customWidth="1"/>
    <col min="3588" max="3588" width="13.44140625" customWidth="1"/>
    <col min="3589" max="3589" width="13.33203125" customWidth="1"/>
    <col min="3590" max="3590" width="15" customWidth="1"/>
    <col min="3591" max="3591" width="13.44140625" customWidth="1"/>
    <col min="3592" max="3592" width="15" customWidth="1"/>
    <col min="3593" max="3593" width="13.5546875" customWidth="1"/>
    <col min="3594" max="3594" width="12.88671875" customWidth="1"/>
    <col min="3842" max="3842" width="11.88671875" customWidth="1"/>
    <col min="3843" max="3843" width="12.6640625" customWidth="1"/>
    <col min="3844" max="3844" width="13.44140625" customWidth="1"/>
    <col min="3845" max="3845" width="13.33203125" customWidth="1"/>
    <col min="3846" max="3846" width="15" customWidth="1"/>
    <col min="3847" max="3847" width="13.44140625" customWidth="1"/>
    <col min="3848" max="3848" width="15" customWidth="1"/>
    <col min="3849" max="3849" width="13.5546875" customWidth="1"/>
    <col min="3850" max="3850" width="12.88671875" customWidth="1"/>
    <col min="4098" max="4098" width="11.88671875" customWidth="1"/>
    <col min="4099" max="4099" width="12.6640625" customWidth="1"/>
    <col min="4100" max="4100" width="13.44140625" customWidth="1"/>
    <col min="4101" max="4101" width="13.33203125" customWidth="1"/>
    <col min="4102" max="4102" width="15" customWidth="1"/>
    <col min="4103" max="4103" width="13.44140625" customWidth="1"/>
    <col min="4104" max="4104" width="15" customWidth="1"/>
    <col min="4105" max="4105" width="13.5546875" customWidth="1"/>
    <col min="4106" max="4106" width="12.88671875" customWidth="1"/>
    <col min="4354" max="4354" width="11.88671875" customWidth="1"/>
    <col min="4355" max="4355" width="12.6640625" customWidth="1"/>
    <col min="4356" max="4356" width="13.44140625" customWidth="1"/>
    <col min="4357" max="4357" width="13.33203125" customWidth="1"/>
    <col min="4358" max="4358" width="15" customWidth="1"/>
    <col min="4359" max="4359" width="13.44140625" customWidth="1"/>
    <col min="4360" max="4360" width="15" customWidth="1"/>
    <col min="4361" max="4361" width="13.5546875" customWidth="1"/>
    <col min="4362" max="4362" width="12.88671875" customWidth="1"/>
    <col min="4610" max="4610" width="11.88671875" customWidth="1"/>
    <col min="4611" max="4611" width="12.6640625" customWidth="1"/>
    <col min="4612" max="4612" width="13.44140625" customWidth="1"/>
    <col min="4613" max="4613" width="13.33203125" customWidth="1"/>
    <col min="4614" max="4614" width="15" customWidth="1"/>
    <col min="4615" max="4615" width="13.44140625" customWidth="1"/>
    <col min="4616" max="4616" width="15" customWidth="1"/>
    <col min="4617" max="4617" width="13.5546875" customWidth="1"/>
    <col min="4618" max="4618" width="12.88671875" customWidth="1"/>
    <col min="4866" max="4866" width="11.88671875" customWidth="1"/>
    <col min="4867" max="4867" width="12.6640625" customWidth="1"/>
    <col min="4868" max="4868" width="13.44140625" customWidth="1"/>
    <col min="4869" max="4869" width="13.33203125" customWidth="1"/>
    <col min="4870" max="4870" width="15" customWidth="1"/>
    <col min="4871" max="4871" width="13.44140625" customWidth="1"/>
    <col min="4872" max="4872" width="15" customWidth="1"/>
    <col min="4873" max="4873" width="13.5546875" customWidth="1"/>
    <col min="4874" max="4874" width="12.88671875" customWidth="1"/>
    <col min="5122" max="5122" width="11.88671875" customWidth="1"/>
    <col min="5123" max="5123" width="12.6640625" customWidth="1"/>
    <col min="5124" max="5124" width="13.44140625" customWidth="1"/>
    <col min="5125" max="5125" width="13.33203125" customWidth="1"/>
    <col min="5126" max="5126" width="15" customWidth="1"/>
    <col min="5127" max="5127" width="13.44140625" customWidth="1"/>
    <col min="5128" max="5128" width="15" customWidth="1"/>
    <col min="5129" max="5129" width="13.5546875" customWidth="1"/>
    <col min="5130" max="5130" width="12.88671875" customWidth="1"/>
    <col min="5378" max="5378" width="11.88671875" customWidth="1"/>
    <col min="5379" max="5379" width="12.6640625" customWidth="1"/>
    <col min="5380" max="5380" width="13.44140625" customWidth="1"/>
    <col min="5381" max="5381" width="13.33203125" customWidth="1"/>
    <col min="5382" max="5382" width="15" customWidth="1"/>
    <col min="5383" max="5383" width="13.44140625" customWidth="1"/>
    <col min="5384" max="5384" width="15" customWidth="1"/>
    <col min="5385" max="5385" width="13.5546875" customWidth="1"/>
    <col min="5386" max="5386" width="12.88671875" customWidth="1"/>
    <col min="5634" max="5634" width="11.88671875" customWidth="1"/>
    <col min="5635" max="5635" width="12.6640625" customWidth="1"/>
    <col min="5636" max="5636" width="13.44140625" customWidth="1"/>
    <col min="5637" max="5637" width="13.33203125" customWidth="1"/>
    <col min="5638" max="5638" width="15" customWidth="1"/>
    <col min="5639" max="5639" width="13.44140625" customWidth="1"/>
    <col min="5640" max="5640" width="15" customWidth="1"/>
    <col min="5641" max="5641" width="13.5546875" customWidth="1"/>
    <col min="5642" max="5642" width="12.88671875" customWidth="1"/>
    <col min="5890" max="5890" width="11.88671875" customWidth="1"/>
    <col min="5891" max="5891" width="12.6640625" customWidth="1"/>
    <col min="5892" max="5892" width="13.44140625" customWidth="1"/>
    <col min="5893" max="5893" width="13.33203125" customWidth="1"/>
    <col min="5894" max="5894" width="15" customWidth="1"/>
    <col min="5895" max="5895" width="13.44140625" customWidth="1"/>
    <col min="5896" max="5896" width="15" customWidth="1"/>
    <col min="5897" max="5897" width="13.5546875" customWidth="1"/>
    <col min="5898" max="5898" width="12.88671875" customWidth="1"/>
    <col min="6146" max="6146" width="11.88671875" customWidth="1"/>
    <col min="6147" max="6147" width="12.6640625" customWidth="1"/>
    <col min="6148" max="6148" width="13.44140625" customWidth="1"/>
    <col min="6149" max="6149" width="13.33203125" customWidth="1"/>
    <col min="6150" max="6150" width="15" customWidth="1"/>
    <col min="6151" max="6151" width="13.44140625" customWidth="1"/>
    <col min="6152" max="6152" width="15" customWidth="1"/>
    <col min="6153" max="6153" width="13.5546875" customWidth="1"/>
    <col min="6154" max="6154" width="12.88671875" customWidth="1"/>
    <col min="6402" max="6402" width="11.88671875" customWidth="1"/>
    <col min="6403" max="6403" width="12.6640625" customWidth="1"/>
    <col min="6404" max="6404" width="13.44140625" customWidth="1"/>
    <col min="6405" max="6405" width="13.33203125" customWidth="1"/>
    <col min="6406" max="6406" width="15" customWidth="1"/>
    <col min="6407" max="6407" width="13.44140625" customWidth="1"/>
    <col min="6408" max="6408" width="15" customWidth="1"/>
    <col min="6409" max="6409" width="13.5546875" customWidth="1"/>
    <col min="6410" max="6410" width="12.88671875" customWidth="1"/>
    <col min="6658" max="6658" width="11.88671875" customWidth="1"/>
    <col min="6659" max="6659" width="12.6640625" customWidth="1"/>
    <col min="6660" max="6660" width="13.44140625" customWidth="1"/>
    <col min="6661" max="6661" width="13.33203125" customWidth="1"/>
    <col min="6662" max="6662" width="15" customWidth="1"/>
    <col min="6663" max="6663" width="13.44140625" customWidth="1"/>
    <col min="6664" max="6664" width="15" customWidth="1"/>
    <col min="6665" max="6665" width="13.5546875" customWidth="1"/>
    <col min="6666" max="6666" width="12.88671875" customWidth="1"/>
    <col min="6914" max="6914" width="11.88671875" customWidth="1"/>
    <col min="6915" max="6915" width="12.6640625" customWidth="1"/>
    <col min="6916" max="6916" width="13.44140625" customWidth="1"/>
    <col min="6917" max="6917" width="13.33203125" customWidth="1"/>
    <col min="6918" max="6918" width="15" customWidth="1"/>
    <col min="6919" max="6919" width="13.44140625" customWidth="1"/>
    <col min="6920" max="6920" width="15" customWidth="1"/>
    <col min="6921" max="6921" width="13.5546875" customWidth="1"/>
    <col min="6922" max="6922" width="12.88671875" customWidth="1"/>
    <col min="7170" max="7170" width="11.88671875" customWidth="1"/>
    <col min="7171" max="7171" width="12.6640625" customWidth="1"/>
    <col min="7172" max="7172" width="13.44140625" customWidth="1"/>
    <col min="7173" max="7173" width="13.33203125" customWidth="1"/>
    <col min="7174" max="7174" width="15" customWidth="1"/>
    <col min="7175" max="7175" width="13.44140625" customWidth="1"/>
    <col min="7176" max="7176" width="15" customWidth="1"/>
    <col min="7177" max="7177" width="13.5546875" customWidth="1"/>
    <col min="7178" max="7178" width="12.88671875" customWidth="1"/>
    <col min="7426" max="7426" width="11.88671875" customWidth="1"/>
    <col min="7427" max="7427" width="12.6640625" customWidth="1"/>
    <col min="7428" max="7428" width="13.44140625" customWidth="1"/>
    <col min="7429" max="7429" width="13.33203125" customWidth="1"/>
    <col min="7430" max="7430" width="15" customWidth="1"/>
    <col min="7431" max="7431" width="13.44140625" customWidth="1"/>
    <col min="7432" max="7432" width="15" customWidth="1"/>
    <col min="7433" max="7433" width="13.5546875" customWidth="1"/>
    <col min="7434" max="7434" width="12.88671875" customWidth="1"/>
    <col min="7682" max="7682" width="11.88671875" customWidth="1"/>
    <col min="7683" max="7683" width="12.6640625" customWidth="1"/>
    <col min="7684" max="7684" width="13.44140625" customWidth="1"/>
    <col min="7685" max="7685" width="13.33203125" customWidth="1"/>
    <col min="7686" max="7686" width="15" customWidth="1"/>
    <col min="7687" max="7687" width="13.44140625" customWidth="1"/>
    <col min="7688" max="7688" width="15" customWidth="1"/>
    <col min="7689" max="7689" width="13.5546875" customWidth="1"/>
    <col min="7690" max="7690" width="12.88671875" customWidth="1"/>
    <col min="7938" max="7938" width="11.88671875" customWidth="1"/>
    <col min="7939" max="7939" width="12.6640625" customWidth="1"/>
    <col min="7940" max="7940" width="13.44140625" customWidth="1"/>
    <col min="7941" max="7941" width="13.33203125" customWidth="1"/>
    <col min="7942" max="7942" width="15" customWidth="1"/>
    <col min="7943" max="7943" width="13.44140625" customWidth="1"/>
    <col min="7944" max="7944" width="15" customWidth="1"/>
    <col min="7945" max="7945" width="13.5546875" customWidth="1"/>
    <col min="7946" max="7946" width="12.88671875" customWidth="1"/>
    <col min="8194" max="8194" width="11.88671875" customWidth="1"/>
    <col min="8195" max="8195" width="12.6640625" customWidth="1"/>
    <col min="8196" max="8196" width="13.44140625" customWidth="1"/>
    <col min="8197" max="8197" width="13.33203125" customWidth="1"/>
    <col min="8198" max="8198" width="15" customWidth="1"/>
    <col min="8199" max="8199" width="13.44140625" customWidth="1"/>
    <col min="8200" max="8200" width="15" customWidth="1"/>
    <col min="8201" max="8201" width="13.5546875" customWidth="1"/>
    <col min="8202" max="8202" width="12.88671875" customWidth="1"/>
    <col min="8450" max="8450" width="11.88671875" customWidth="1"/>
    <col min="8451" max="8451" width="12.6640625" customWidth="1"/>
    <col min="8452" max="8452" width="13.44140625" customWidth="1"/>
    <col min="8453" max="8453" width="13.33203125" customWidth="1"/>
    <col min="8454" max="8454" width="15" customWidth="1"/>
    <col min="8455" max="8455" width="13.44140625" customWidth="1"/>
    <col min="8456" max="8456" width="15" customWidth="1"/>
    <col min="8457" max="8457" width="13.5546875" customWidth="1"/>
    <col min="8458" max="8458" width="12.88671875" customWidth="1"/>
    <col min="8706" max="8706" width="11.88671875" customWidth="1"/>
    <col min="8707" max="8707" width="12.6640625" customWidth="1"/>
    <col min="8708" max="8708" width="13.44140625" customWidth="1"/>
    <col min="8709" max="8709" width="13.33203125" customWidth="1"/>
    <col min="8710" max="8710" width="15" customWidth="1"/>
    <col min="8711" max="8711" width="13.44140625" customWidth="1"/>
    <col min="8712" max="8712" width="15" customWidth="1"/>
    <col min="8713" max="8713" width="13.5546875" customWidth="1"/>
    <col min="8714" max="8714" width="12.88671875" customWidth="1"/>
    <col min="8962" max="8962" width="11.88671875" customWidth="1"/>
    <col min="8963" max="8963" width="12.6640625" customWidth="1"/>
    <col min="8964" max="8964" width="13.44140625" customWidth="1"/>
    <col min="8965" max="8965" width="13.33203125" customWidth="1"/>
    <col min="8966" max="8966" width="15" customWidth="1"/>
    <col min="8967" max="8967" width="13.44140625" customWidth="1"/>
    <col min="8968" max="8968" width="15" customWidth="1"/>
    <col min="8969" max="8969" width="13.5546875" customWidth="1"/>
    <col min="8970" max="8970" width="12.88671875" customWidth="1"/>
    <col min="9218" max="9218" width="11.88671875" customWidth="1"/>
    <col min="9219" max="9219" width="12.6640625" customWidth="1"/>
    <col min="9220" max="9220" width="13.44140625" customWidth="1"/>
    <col min="9221" max="9221" width="13.33203125" customWidth="1"/>
    <col min="9222" max="9222" width="15" customWidth="1"/>
    <col min="9223" max="9223" width="13.44140625" customWidth="1"/>
    <col min="9224" max="9224" width="15" customWidth="1"/>
    <col min="9225" max="9225" width="13.5546875" customWidth="1"/>
    <col min="9226" max="9226" width="12.88671875" customWidth="1"/>
    <col min="9474" max="9474" width="11.88671875" customWidth="1"/>
    <col min="9475" max="9475" width="12.6640625" customWidth="1"/>
    <col min="9476" max="9476" width="13.44140625" customWidth="1"/>
    <col min="9477" max="9477" width="13.33203125" customWidth="1"/>
    <col min="9478" max="9478" width="15" customWidth="1"/>
    <col min="9479" max="9479" width="13.44140625" customWidth="1"/>
    <col min="9480" max="9480" width="15" customWidth="1"/>
    <col min="9481" max="9481" width="13.5546875" customWidth="1"/>
    <col min="9482" max="9482" width="12.88671875" customWidth="1"/>
    <col min="9730" max="9730" width="11.88671875" customWidth="1"/>
    <col min="9731" max="9731" width="12.6640625" customWidth="1"/>
    <col min="9732" max="9732" width="13.44140625" customWidth="1"/>
    <col min="9733" max="9733" width="13.33203125" customWidth="1"/>
    <col min="9734" max="9734" width="15" customWidth="1"/>
    <col min="9735" max="9735" width="13.44140625" customWidth="1"/>
    <col min="9736" max="9736" width="15" customWidth="1"/>
    <col min="9737" max="9737" width="13.5546875" customWidth="1"/>
    <col min="9738" max="9738" width="12.88671875" customWidth="1"/>
    <col min="9986" max="9986" width="11.88671875" customWidth="1"/>
    <col min="9987" max="9987" width="12.6640625" customWidth="1"/>
    <col min="9988" max="9988" width="13.44140625" customWidth="1"/>
    <col min="9989" max="9989" width="13.33203125" customWidth="1"/>
    <col min="9990" max="9990" width="15" customWidth="1"/>
    <col min="9991" max="9991" width="13.44140625" customWidth="1"/>
    <col min="9992" max="9992" width="15" customWidth="1"/>
    <col min="9993" max="9993" width="13.5546875" customWidth="1"/>
    <col min="9994" max="9994" width="12.88671875" customWidth="1"/>
    <col min="10242" max="10242" width="11.88671875" customWidth="1"/>
    <col min="10243" max="10243" width="12.6640625" customWidth="1"/>
    <col min="10244" max="10244" width="13.44140625" customWidth="1"/>
    <col min="10245" max="10245" width="13.33203125" customWidth="1"/>
    <col min="10246" max="10246" width="15" customWidth="1"/>
    <col min="10247" max="10247" width="13.44140625" customWidth="1"/>
    <col min="10248" max="10248" width="15" customWidth="1"/>
    <col min="10249" max="10249" width="13.5546875" customWidth="1"/>
    <col min="10250" max="10250" width="12.88671875" customWidth="1"/>
    <col min="10498" max="10498" width="11.88671875" customWidth="1"/>
    <col min="10499" max="10499" width="12.6640625" customWidth="1"/>
    <col min="10500" max="10500" width="13.44140625" customWidth="1"/>
    <col min="10501" max="10501" width="13.33203125" customWidth="1"/>
    <col min="10502" max="10502" width="15" customWidth="1"/>
    <col min="10503" max="10503" width="13.44140625" customWidth="1"/>
    <col min="10504" max="10504" width="15" customWidth="1"/>
    <col min="10505" max="10505" width="13.5546875" customWidth="1"/>
    <col min="10506" max="10506" width="12.88671875" customWidth="1"/>
    <col min="10754" max="10754" width="11.88671875" customWidth="1"/>
    <col min="10755" max="10755" width="12.6640625" customWidth="1"/>
    <col min="10756" max="10756" width="13.44140625" customWidth="1"/>
    <col min="10757" max="10757" width="13.33203125" customWidth="1"/>
    <col min="10758" max="10758" width="15" customWidth="1"/>
    <col min="10759" max="10759" width="13.44140625" customWidth="1"/>
    <col min="10760" max="10760" width="15" customWidth="1"/>
    <col min="10761" max="10761" width="13.5546875" customWidth="1"/>
    <col min="10762" max="10762" width="12.88671875" customWidth="1"/>
    <col min="11010" max="11010" width="11.88671875" customWidth="1"/>
    <col min="11011" max="11011" width="12.6640625" customWidth="1"/>
    <col min="11012" max="11012" width="13.44140625" customWidth="1"/>
    <col min="11013" max="11013" width="13.33203125" customWidth="1"/>
    <col min="11014" max="11014" width="15" customWidth="1"/>
    <col min="11015" max="11015" width="13.44140625" customWidth="1"/>
    <col min="11016" max="11016" width="15" customWidth="1"/>
    <col min="11017" max="11017" width="13.5546875" customWidth="1"/>
    <col min="11018" max="11018" width="12.88671875" customWidth="1"/>
    <col min="11266" max="11266" width="11.88671875" customWidth="1"/>
    <col min="11267" max="11267" width="12.6640625" customWidth="1"/>
    <col min="11268" max="11268" width="13.44140625" customWidth="1"/>
    <col min="11269" max="11269" width="13.33203125" customWidth="1"/>
    <col min="11270" max="11270" width="15" customWidth="1"/>
    <col min="11271" max="11271" width="13.44140625" customWidth="1"/>
    <col min="11272" max="11272" width="15" customWidth="1"/>
    <col min="11273" max="11273" width="13.5546875" customWidth="1"/>
    <col min="11274" max="11274" width="12.88671875" customWidth="1"/>
    <col min="11522" max="11522" width="11.88671875" customWidth="1"/>
    <col min="11523" max="11523" width="12.6640625" customWidth="1"/>
    <col min="11524" max="11524" width="13.44140625" customWidth="1"/>
    <col min="11525" max="11525" width="13.33203125" customWidth="1"/>
    <col min="11526" max="11526" width="15" customWidth="1"/>
    <col min="11527" max="11527" width="13.44140625" customWidth="1"/>
    <col min="11528" max="11528" width="15" customWidth="1"/>
    <col min="11529" max="11529" width="13.5546875" customWidth="1"/>
    <col min="11530" max="11530" width="12.88671875" customWidth="1"/>
    <col min="11778" max="11778" width="11.88671875" customWidth="1"/>
    <col min="11779" max="11779" width="12.6640625" customWidth="1"/>
    <col min="11780" max="11780" width="13.44140625" customWidth="1"/>
    <col min="11781" max="11781" width="13.33203125" customWidth="1"/>
    <col min="11782" max="11782" width="15" customWidth="1"/>
    <col min="11783" max="11783" width="13.44140625" customWidth="1"/>
    <col min="11784" max="11784" width="15" customWidth="1"/>
    <col min="11785" max="11785" width="13.5546875" customWidth="1"/>
    <col min="11786" max="11786" width="12.88671875" customWidth="1"/>
    <col min="12034" max="12034" width="11.88671875" customWidth="1"/>
    <col min="12035" max="12035" width="12.6640625" customWidth="1"/>
    <col min="12036" max="12036" width="13.44140625" customWidth="1"/>
    <col min="12037" max="12037" width="13.33203125" customWidth="1"/>
    <col min="12038" max="12038" width="15" customWidth="1"/>
    <col min="12039" max="12039" width="13.44140625" customWidth="1"/>
    <col min="12040" max="12040" width="15" customWidth="1"/>
    <col min="12041" max="12041" width="13.5546875" customWidth="1"/>
    <col min="12042" max="12042" width="12.88671875" customWidth="1"/>
    <col min="12290" max="12290" width="11.88671875" customWidth="1"/>
    <col min="12291" max="12291" width="12.6640625" customWidth="1"/>
    <col min="12292" max="12292" width="13.44140625" customWidth="1"/>
    <col min="12293" max="12293" width="13.33203125" customWidth="1"/>
    <col min="12294" max="12294" width="15" customWidth="1"/>
    <col min="12295" max="12295" width="13.44140625" customWidth="1"/>
    <col min="12296" max="12296" width="15" customWidth="1"/>
    <col min="12297" max="12297" width="13.5546875" customWidth="1"/>
    <col min="12298" max="12298" width="12.88671875" customWidth="1"/>
    <col min="12546" max="12546" width="11.88671875" customWidth="1"/>
    <col min="12547" max="12547" width="12.6640625" customWidth="1"/>
    <col min="12548" max="12548" width="13.44140625" customWidth="1"/>
    <col min="12549" max="12549" width="13.33203125" customWidth="1"/>
    <col min="12550" max="12550" width="15" customWidth="1"/>
    <col min="12551" max="12551" width="13.44140625" customWidth="1"/>
    <col min="12552" max="12552" width="15" customWidth="1"/>
    <col min="12553" max="12553" width="13.5546875" customWidth="1"/>
    <col min="12554" max="12554" width="12.88671875" customWidth="1"/>
    <col min="12802" max="12802" width="11.88671875" customWidth="1"/>
    <col min="12803" max="12803" width="12.6640625" customWidth="1"/>
    <col min="12804" max="12804" width="13.44140625" customWidth="1"/>
    <col min="12805" max="12805" width="13.33203125" customWidth="1"/>
    <col min="12806" max="12806" width="15" customWidth="1"/>
    <col min="12807" max="12807" width="13.44140625" customWidth="1"/>
    <col min="12808" max="12808" width="15" customWidth="1"/>
    <col min="12809" max="12809" width="13.5546875" customWidth="1"/>
    <col min="12810" max="12810" width="12.88671875" customWidth="1"/>
    <col min="13058" max="13058" width="11.88671875" customWidth="1"/>
    <col min="13059" max="13059" width="12.6640625" customWidth="1"/>
    <col min="13060" max="13060" width="13.44140625" customWidth="1"/>
    <col min="13061" max="13061" width="13.33203125" customWidth="1"/>
    <col min="13062" max="13062" width="15" customWidth="1"/>
    <col min="13063" max="13063" width="13.44140625" customWidth="1"/>
    <col min="13064" max="13064" width="15" customWidth="1"/>
    <col min="13065" max="13065" width="13.5546875" customWidth="1"/>
    <col min="13066" max="13066" width="12.88671875" customWidth="1"/>
    <col min="13314" max="13314" width="11.88671875" customWidth="1"/>
    <col min="13315" max="13315" width="12.6640625" customWidth="1"/>
    <col min="13316" max="13316" width="13.44140625" customWidth="1"/>
    <col min="13317" max="13317" width="13.33203125" customWidth="1"/>
    <col min="13318" max="13318" width="15" customWidth="1"/>
    <col min="13319" max="13319" width="13.44140625" customWidth="1"/>
    <col min="13320" max="13320" width="15" customWidth="1"/>
    <col min="13321" max="13321" width="13.5546875" customWidth="1"/>
    <col min="13322" max="13322" width="12.88671875" customWidth="1"/>
    <col min="13570" max="13570" width="11.88671875" customWidth="1"/>
    <col min="13571" max="13571" width="12.6640625" customWidth="1"/>
    <col min="13572" max="13572" width="13.44140625" customWidth="1"/>
    <col min="13573" max="13573" width="13.33203125" customWidth="1"/>
    <col min="13574" max="13574" width="15" customWidth="1"/>
    <col min="13575" max="13575" width="13.44140625" customWidth="1"/>
    <col min="13576" max="13576" width="15" customWidth="1"/>
    <col min="13577" max="13577" width="13.5546875" customWidth="1"/>
    <col min="13578" max="13578" width="12.88671875" customWidth="1"/>
    <col min="13826" max="13826" width="11.88671875" customWidth="1"/>
    <col min="13827" max="13827" width="12.6640625" customWidth="1"/>
    <col min="13828" max="13828" width="13.44140625" customWidth="1"/>
    <col min="13829" max="13829" width="13.33203125" customWidth="1"/>
    <col min="13830" max="13830" width="15" customWidth="1"/>
    <col min="13831" max="13831" width="13.44140625" customWidth="1"/>
    <col min="13832" max="13832" width="15" customWidth="1"/>
    <col min="13833" max="13833" width="13.5546875" customWidth="1"/>
    <col min="13834" max="13834" width="12.88671875" customWidth="1"/>
    <col min="14082" max="14082" width="11.88671875" customWidth="1"/>
    <col min="14083" max="14083" width="12.6640625" customWidth="1"/>
    <col min="14084" max="14084" width="13.44140625" customWidth="1"/>
    <col min="14085" max="14085" width="13.33203125" customWidth="1"/>
    <col min="14086" max="14086" width="15" customWidth="1"/>
    <col min="14087" max="14087" width="13.44140625" customWidth="1"/>
    <col min="14088" max="14088" width="15" customWidth="1"/>
    <col min="14089" max="14089" width="13.5546875" customWidth="1"/>
    <col min="14090" max="14090" width="12.88671875" customWidth="1"/>
    <col min="14338" max="14338" width="11.88671875" customWidth="1"/>
    <col min="14339" max="14339" width="12.6640625" customWidth="1"/>
    <col min="14340" max="14340" width="13.44140625" customWidth="1"/>
    <col min="14341" max="14341" width="13.33203125" customWidth="1"/>
    <col min="14342" max="14342" width="15" customWidth="1"/>
    <col min="14343" max="14343" width="13.44140625" customWidth="1"/>
    <col min="14344" max="14344" width="15" customWidth="1"/>
    <col min="14345" max="14345" width="13.5546875" customWidth="1"/>
    <col min="14346" max="14346" width="12.88671875" customWidth="1"/>
    <col min="14594" max="14594" width="11.88671875" customWidth="1"/>
    <col min="14595" max="14595" width="12.6640625" customWidth="1"/>
    <col min="14596" max="14596" width="13.44140625" customWidth="1"/>
    <col min="14597" max="14597" width="13.33203125" customWidth="1"/>
    <col min="14598" max="14598" width="15" customWidth="1"/>
    <col min="14599" max="14599" width="13.44140625" customWidth="1"/>
    <col min="14600" max="14600" width="15" customWidth="1"/>
    <col min="14601" max="14601" width="13.5546875" customWidth="1"/>
    <col min="14602" max="14602" width="12.88671875" customWidth="1"/>
    <col min="14850" max="14850" width="11.88671875" customWidth="1"/>
    <col min="14851" max="14851" width="12.6640625" customWidth="1"/>
    <col min="14852" max="14852" width="13.44140625" customWidth="1"/>
    <col min="14853" max="14853" width="13.33203125" customWidth="1"/>
    <col min="14854" max="14854" width="15" customWidth="1"/>
    <col min="14855" max="14855" width="13.44140625" customWidth="1"/>
    <col min="14856" max="14856" width="15" customWidth="1"/>
    <col min="14857" max="14857" width="13.5546875" customWidth="1"/>
    <col min="14858" max="14858" width="12.88671875" customWidth="1"/>
    <col min="15106" max="15106" width="11.88671875" customWidth="1"/>
    <col min="15107" max="15107" width="12.6640625" customWidth="1"/>
    <col min="15108" max="15108" width="13.44140625" customWidth="1"/>
    <col min="15109" max="15109" width="13.33203125" customWidth="1"/>
    <col min="15110" max="15110" width="15" customWidth="1"/>
    <col min="15111" max="15111" width="13.44140625" customWidth="1"/>
    <col min="15112" max="15112" width="15" customWidth="1"/>
    <col min="15113" max="15113" width="13.5546875" customWidth="1"/>
    <col min="15114" max="15114" width="12.88671875" customWidth="1"/>
    <col min="15362" max="15362" width="11.88671875" customWidth="1"/>
    <col min="15363" max="15363" width="12.6640625" customWidth="1"/>
    <col min="15364" max="15364" width="13.44140625" customWidth="1"/>
    <col min="15365" max="15365" width="13.33203125" customWidth="1"/>
    <col min="15366" max="15366" width="15" customWidth="1"/>
    <col min="15367" max="15367" width="13.44140625" customWidth="1"/>
    <col min="15368" max="15368" width="15" customWidth="1"/>
    <col min="15369" max="15369" width="13.5546875" customWidth="1"/>
    <col min="15370" max="15370" width="12.88671875" customWidth="1"/>
    <col min="15618" max="15618" width="11.88671875" customWidth="1"/>
    <col min="15619" max="15619" width="12.6640625" customWidth="1"/>
    <col min="15620" max="15620" width="13.44140625" customWidth="1"/>
    <col min="15621" max="15621" width="13.33203125" customWidth="1"/>
    <col min="15622" max="15622" width="15" customWidth="1"/>
    <col min="15623" max="15623" width="13.44140625" customWidth="1"/>
    <col min="15624" max="15624" width="15" customWidth="1"/>
    <col min="15625" max="15625" width="13.5546875" customWidth="1"/>
    <col min="15626" max="15626" width="12.88671875" customWidth="1"/>
    <col min="15874" max="15874" width="11.88671875" customWidth="1"/>
    <col min="15875" max="15875" width="12.6640625" customWidth="1"/>
    <col min="15876" max="15876" width="13.44140625" customWidth="1"/>
    <col min="15877" max="15877" width="13.33203125" customWidth="1"/>
    <col min="15878" max="15878" width="15" customWidth="1"/>
    <col min="15879" max="15879" width="13.44140625" customWidth="1"/>
    <col min="15880" max="15880" width="15" customWidth="1"/>
    <col min="15881" max="15881" width="13.5546875" customWidth="1"/>
    <col min="15882" max="15882" width="12.88671875" customWidth="1"/>
    <col min="16130" max="16130" width="11.88671875" customWidth="1"/>
    <col min="16131" max="16131" width="12.6640625" customWidth="1"/>
    <col min="16132" max="16132" width="13.44140625" customWidth="1"/>
    <col min="16133" max="16133" width="13.33203125" customWidth="1"/>
    <col min="16134" max="16134" width="15" customWidth="1"/>
    <col min="16135" max="16135" width="13.44140625" customWidth="1"/>
    <col min="16136" max="16136" width="15" customWidth="1"/>
    <col min="16137" max="16137" width="13.5546875" customWidth="1"/>
    <col min="16138" max="16138" width="12.88671875" customWidth="1"/>
  </cols>
  <sheetData>
    <row r="1" spans="1:60" ht="15.6" x14ac:dyDescent="0.3">
      <c r="A1" s="1"/>
      <c r="B1" s="2"/>
      <c r="C1" s="1"/>
      <c r="D1" s="1"/>
      <c r="E1" s="1"/>
      <c r="F1" s="2"/>
      <c r="G1" s="2"/>
      <c r="H1" s="2"/>
      <c r="I1" s="1"/>
    </row>
    <row r="2" spans="1:60" ht="15.6" x14ac:dyDescent="0.3">
      <c r="A2" s="1" t="s">
        <v>0</v>
      </c>
      <c r="B2" s="3">
        <v>917.22</v>
      </c>
      <c r="C2" s="1"/>
      <c r="D2" s="1"/>
      <c r="E2" s="1"/>
      <c r="F2" s="2"/>
      <c r="G2" s="2"/>
      <c r="H2" s="2"/>
      <c r="I2" s="1"/>
    </row>
    <row r="3" spans="1:60" ht="16.2" thickBot="1" x14ac:dyDescent="0.35">
      <c r="A3" s="88" t="s">
        <v>52</v>
      </c>
      <c r="B3" s="88"/>
      <c r="C3" s="4"/>
      <c r="D3" s="4"/>
      <c r="E3" s="4"/>
      <c r="F3" s="5"/>
      <c r="G3" s="5"/>
      <c r="H3" s="2"/>
      <c r="I3" s="1"/>
    </row>
    <row r="4" spans="1:60" ht="78.599999999999994" thickTop="1" x14ac:dyDescent="0.3">
      <c r="A4" s="6" t="s">
        <v>1</v>
      </c>
      <c r="B4" s="7" t="s">
        <v>2</v>
      </c>
      <c r="C4" s="8" t="s">
        <v>3</v>
      </c>
      <c r="D4" s="9" t="s">
        <v>4</v>
      </c>
      <c r="E4" s="9" t="s">
        <v>5</v>
      </c>
      <c r="F4" s="10" t="s">
        <v>6</v>
      </c>
      <c r="G4" s="10" t="s">
        <v>7</v>
      </c>
      <c r="H4" s="11" t="s">
        <v>8</v>
      </c>
      <c r="I4" s="12" t="s">
        <v>9</v>
      </c>
      <c r="J4" s="13" t="s">
        <v>54</v>
      </c>
      <c r="L4" s="14"/>
      <c r="M4" s="14"/>
      <c r="N4" s="14"/>
    </row>
    <row r="5" spans="1:60" ht="15.6" x14ac:dyDescent="0.3">
      <c r="A5" s="15">
        <v>1</v>
      </c>
      <c r="B5" s="16">
        <v>5.5</v>
      </c>
      <c r="C5" s="20">
        <f>J5-(J5*0.1)</f>
        <v>810</v>
      </c>
      <c r="D5" s="17">
        <v>133.4</v>
      </c>
      <c r="E5" s="18">
        <v>5.4489999999999998</v>
      </c>
      <c r="F5" s="19">
        <f>(E5*($B$2-C5-D5)+B5*(C5+D5))</f>
        <v>5046.0451800000001</v>
      </c>
      <c r="G5" s="19">
        <f>B5*$B$2</f>
        <v>5044.71</v>
      </c>
      <c r="H5" s="19">
        <f>F5-G5</f>
        <v>1.3351800000000367</v>
      </c>
      <c r="I5" s="20">
        <f>$B$2-D5</f>
        <v>783.82</v>
      </c>
      <c r="J5" s="20">
        <v>900</v>
      </c>
      <c r="K5" s="22"/>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row>
    <row r="6" spans="1:60" ht="15.6" x14ac:dyDescent="0.3">
      <c r="A6" s="15">
        <v>2</v>
      </c>
      <c r="B6" s="16">
        <v>5.5</v>
      </c>
      <c r="C6" s="20">
        <f t="shared" ref="C6:C52" si="0">J6-(J6*0.1)</f>
        <v>811.8</v>
      </c>
      <c r="D6" s="23">
        <v>131.6</v>
      </c>
      <c r="E6" s="18">
        <v>5.4489999999999998</v>
      </c>
      <c r="F6" s="19">
        <f t="shared" ref="F6:F52" si="1">(E6*($B$2-C6-D6)+B6*(C6+D6))</f>
        <v>5046.0451800000001</v>
      </c>
      <c r="G6" s="19">
        <f t="shared" ref="G6:G52" si="2">B6*$B$2</f>
        <v>5044.71</v>
      </c>
      <c r="H6" s="19">
        <f t="shared" ref="H6:H52" si="3">F6-G6</f>
        <v>1.3351800000000367</v>
      </c>
      <c r="I6" s="20">
        <f t="shared" ref="I6:I52" si="4">$B$2-D6</f>
        <v>785.62</v>
      </c>
      <c r="J6" s="20">
        <v>902</v>
      </c>
      <c r="K6" s="22"/>
    </row>
    <row r="7" spans="1:60" ht="15.6" x14ac:dyDescent="0.3">
      <c r="A7" s="15">
        <v>3</v>
      </c>
      <c r="B7" s="16">
        <v>5.5</v>
      </c>
      <c r="C7" s="20">
        <f t="shared" si="0"/>
        <v>809.19</v>
      </c>
      <c r="D7" s="23">
        <v>130.19999999999999</v>
      </c>
      <c r="E7" s="18">
        <v>5.4489999999999998</v>
      </c>
      <c r="F7" s="19">
        <f t="shared" si="1"/>
        <v>5045.8406700000005</v>
      </c>
      <c r="G7" s="19">
        <f t="shared" si="2"/>
        <v>5044.71</v>
      </c>
      <c r="H7" s="19">
        <f t="shared" si="3"/>
        <v>1.1306700000004639</v>
      </c>
      <c r="I7" s="20">
        <f t="shared" si="4"/>
        <v>787.02</v>
      </c>
      <c r="J7" s="20">
        <v>899.1</v>
      </c>
      <c r="K7" s="22"/>
    </row>
    <row r="8" spans="1:60" ht="15.6" x14ac:dyDescent="0.3">
      <c r="A8" s="15">
        <v>4</v>
      </c>
      <c r="B8" s="16">
        <v>5.5</v>
      </c>
      <c r="C8" s="20">
        <f t="shared" si="0"/>
        <v>805.5</v>
      </c>
      <c r="D8" s="23">
        <v>128.69999999999999</v>
      </c>
      <c r="E8" s="18">
        <v>5.4489999999999998</v>
      </c>
      <c r="F8" s="19">
        <f t="shared" si="1"/>
        <v>5045.5759800000005</v>
      </c>
      <c r="G8" s="19">
        <f t="shared" si="2"/>
        <v>5044.71</v>
      </c>
      <c r="H8" s="19">
        <f t="shared" si="3"/>
        <v>0.86598000000049069</v>
      </c>
      <c r="I8" s="20">
        <f t="shared" si="4"/>
        <v>788.52</v>
      </c>
      <c r="J8" s="20">
        <v>895</v>
      </c>
      <c r="K8" s="22"/>
    </row>
    <row r="9" spans="1:60" ht="15.6" x14ac:dyDescent="0.3">
      <c r="A9" s="15">
        <v>5</v>
      </c>
      <c r="B9" s="16">
        <v>5.5</v>
      </c>
      <c r="C9" s="20">
        <f t="shared" si="0"/>
        <v>803.7</v>
      </c>
      <c r="D9" s="23">
        <v>127.9</v>
      </c>
      <c r="E9" s="18">
        <v>5.4489999999999998</v>
      </c>
      <c r="F9" s="19">
        <f t="shared" si="1"/>
        <v>5045.4433799999997</v>
      </c>
      <c r="G9" s="19">
        <f t="shared" si="2"/>
        <v>5044.71</v>
      </c>
      <c r="H9" s="19">
        <f t="shared" si="3"/>
        <v>0.73337999999966996</v>
      </c>
      <c r="I9" s="20">
        <f t="shared" si="4"/>
        <v>789.32</v>
      </c>
      <c r="J9" s="20">
        <v>893</v>
      </c>
      <c r="K9" s="22"/>
    </row>
    <row r="10" spans="1:60" ht="15.6" x14ac:dyDescent="0.3">
      <c r="A10" s="15">
        <v>6</v>
      </c>
      <c r="B10" s="16">
        <v>5.5</v>
      </c>
      <c r="C10" s="20">
        <f t="shared" si="0"/>
        <v>803.7</v>
      </c>
      <c r="D10" s="23">
        <v>127.2</v>
      </c>
      <c r="E10" s="18">
        <v>5.4489999999999998</v>
      </c>
      <c r="F10" s="19">
        <f t="shared" si="1"/>
        <v>5045.4076800000003</v>
      </c>
      <c r="G10" s="19">
        <f t="shared" si="2"/>
        <v>5044.71</v>
      </c>
      <c r="H10" s="19">
        <f t="shared" si="3"/>
        <v>0.69768000000021857</v>
      </c>
      <c r="I10" s="20">
        <f t="shared" si="4"/>
        <v>790.02</v>
      </c>
      <c r="J10" s="20">
        <v>893</v>
      </c>
      <c r="K10" s="22"/>
    </row>
    <row r="11" spans="1:60" ht="15.6" x14ac:dyDescent="0.3">
      <c r="A11" s="15">
        <v>7</v>
      </c>
      <c r="B11" s="16">
        <v>5.5</v>
      </c>
      <c r="C11" s="20">
        <f t="shared" si="0"/>
        <v>805.5</v>
      </c>
      <c r="D11" s="23">
        <v>126.8</v>
      </c>
      <c r="E11" s="18">
        <v>5.4489999999999998</v>
      </c>
      <c r="F11" s="19">
        <f t="shared" si="1"/>
        <v>5045.4790800000001</v>
      </c>
      <c r="G11" s="19">
        <f t="shared" si="2"/>
        <v>5044.71</v>
      </c>
      <c r="H11" s="19">
        <f t="shared" si="3"/>
        <v>0.76908000000003085</v>
      </c>
      <c r="I11" s="20">
        <f t="shared" si="4"/>
        <v>790.42000000000007</v>
      </c>
      <c r="J11" s="20">
        <v>895</v>
      </c>
      <c r="K11" s="22"/>
    </row>
    <row r="12" spans="1:60" ht="15.6" x14ac:dyDescent="0.3">
      <c r="A12" s="15">
        <v>8</v>
      </c>
      <c r="B12" s="16">
        <v>5.5</v>
      </c>
      <c r="C12" s="20">
        <f t="shared" si="0"/>
        <v>768.6</v>
      </c>
      <c r="D12" s="23">
        <v>126.4</v>
      </c>
      <c r="E12" s="18">
        <v>5.4489999999999998</v>
      </c>
      <c r="F12" s="19">
        <f t="shared" si="1"/>
        <v>5043.5767800000003</v>
      </c>
      <c r="G12" s="19">
        <f t="shared" si="2"/>
        <v>5044.71</v>
      </c>
      <c r="H12" s="19">
        <f t="shared" si="3"/>
        <v>-1.1332199999997101</v>
      </c>
      <c r="I12" s="20">
        <f t="shared" si="4"/>
        <v>790.82</v>
      </c>
      <c r="J12" s="20">
        <v>854</v>
      </c>
      <c r="K12" s="22"/>
      <c r="M12" s="22"/>
    </row>
    <row r="13" spans="1:60" ht="15.6" x14ac:dyDescent="0.3">
      <c r="A13" s="15">
        <v>9</v>
      </c>
      <c r="B13" s="16"/>
      <c r="C13" s="20">
        <f t="shared" si="0"/>
        <v>768.6</v>
      </c>
      <c r="D13" s="23">
        <v>126.8</v>
      </c>
      <c r="E13" s="18">
        <v>0</v>
      </c>
      <c r="F13" s="19">
        <f t="shared" si="1"/>
        <v>0</v>
      </c>
      <c r="G13" s="19">
        <f t="shared" si="2"/>
        <v>0</v>
      </c>
      <c r="H13" s="19">
        <f t="shared" si="3"/>
        <v>0</v>
      </c>
      <c r="I13" s="20">
        <f t="shared" si="4"/>
        <v>790.42000000000007</v>
      </c>
      <c r="J13" s="20">
        <v>854</v>
      </c>
      <c r="K13" s="22"/>
      <c r="M13" s="22"/>
    </row>
    <row r="14" spans="1:60" ht="15.6" x14ac:dyDescent="0.3">
      <c r="A14" s="15">
        <v>10</v>
      </c>
      <c r="B14" s="16"/>
      <c r="C14" s="20">
        <f t="shared" si="0"/>
        <v>801.18000000000006</v>
      </c>
      <c r="D14" s="23">
        <v>127.1</v>
      </c>
      <c r="E14" s="18">
        <v>0</v>
      </c>
      <c r="F14" s="19">
        <f t="shared" si="1"/>
        <v>0</v>
      </c>
      <c r="G14" s="19">
        <f t="shared" si="2"/>
        <v>0</v>
      </c>
      <c r="H14" s="19">
        <f t="shared" si="3"/>
        <v>0</v>
      </c>
      <c r="I14" s="20">
        <f t="shared" si="4"/>
        <v>790.12</v>
      </c>
      <c r="J14" s="20">
        <v>890.2</v>
      </c>
      <c r="K14" s="22"/>
    </row>
    <row r="15" spans="1:60" ht="15.6" x14ac:dyDescent="0.3">
      <c r="A15" s="15">
        <v>11</v>
      </c>
      <c r="B15" s="16"/>
      <c r="C15" s="20">
        <f t="shared" si="0"/>
        <v>803.7</v>
      </c>
      <c r="D15" s="23">
        <v>129.4</v>
      </c>
      <c r="E15" s="18">
        <v>5.4489999999999998</v>
      </c>
      <c r="F15" s="19">
        <f t="shared" si="1"/>
        <v>-86.530120000000124</v>
      </c>
      <c r="G15" s="19">
        <f t="shared" si="2"/>
        <v>0</v>
      </c>
      <c r="H15" s="19">
        <f t="shared" si="3"/>
        <v>-86.530120000000124</v>
      </c>
      <c r="I15" s="20">
        <f t="shared" si="4"/>
        <v>787.82</v>
      </c>
      <c r="J15" s="20">
        <v>893</v>
      </c>
      <c r="K15" s="22"/>
    </row>
    <row r="16" spans="1:60" ht="15.6" x14ac:dyDescent="0.3">
      <c r="A16" s="15">
        <v>12</v>
      </c>
      <c r="B16" s="16"/>
      <c r="C16" s="20">
        <f t="shared" si="0"/>
        <v>810</v>
      </c>
      <c r="D16" s="23">
        <v>131.6</v>
      </c>
      <c r="E16" s="18">
        <v>5.4489999999999998</v>
      </c>
      <c r="F16" s="19">
        <f t="shared" si="1"/>
        <v>-132.8466199999998</v>
      </c>
      <c r="G16" s="19">
        <f t="shared" si="2"/>
        <v>0</v>
      </c>
      <c r="H16" s="19">
        <f t="shared" si="3"/>
        <v>-132.8466199999998</v>
      </c>
      <c r="I16" s="20">
        <f t="shared" si="4"/>
        <v>785.62</v>
      </c>
      <c r="J16" s="20">
        <v>900</v>
      </c>
      <c r="K16" s="22"/>
    </row>
    <row r="17" spans="1:11" ht="15.6" x14ac:dyDescent="0.3">
      <c r="A17" s="15">
        <v>13</v>
      </c>
      <c r="B17" s="16"/>
      <c r="C17" s="20">
        <f t="shared" si="0"/>
        <v>805.5</v>
      </c>
      <c r="D17" s="23">
        <v>134.19999999999999</v>
      </c>
      <c r="E17" s="18">
        <v>5.4489999999999998</v>
      </c>
      <c r="F17" s="19">
        <f t="shared" si="1"/>
        <v>-122.49351999999979</v>
      </c>
      <c r="G17" s="19">
        <f t="shared" si="2"/>
        <v>0</v>
      </c>
      <c r="H17" s="19">
        <f t="shared" si="3"/>
        <v>-122.49351999999979</v>
      </c>
      <c r="I17" s="20">
        <f t="shared" si="4"/>
        <v>783.02</v>
      </c>
      <c r="J17" s="20">
        <v>895</v>
      </c>
      <c r="K17" s="22"/>
    </row>
    <row r="18" spans="1:11" ht="15.6" x14ac:dyDescent="0.3">
      <c r="A18" s="15">
        <v>14</v>
      </c>
      <c r="B18" s="16"/>
      <c r="C18" s="20">
        <f t="shared" si="0"/>
        <v>768.6</v>
      </c>
      <c r="D18" s="23">
        <v>136.80000000000001</v>
      </c>
      <c r="E18" s="18">
        <v>5.4489999999999998</v>
      </c>
      <c r="F18" s="19">
        <f t="shared" si="1"/>
        <v>64.407179999999954</v>
      </c>
      <c r="G18" s="19">
        <f t="shared" si="2"/>
        <v>0</v>
      </c>
      <c r="H18" s="19">
        <f t="shared" si="3"/>
        <v>64.407179999999954</v>
      </c>
      <c r="I18" s="20">
        <f t="shared" si="4"/>
        <v>780.42000000000007</v>
      </c>
      <c r="J18" s="20">
        <v>854</v>
      </c>
      <c r="K18" s="22"/>
    </row>
    <row r="19" spans="1:11" ht="15.6" x14ac:dyDescent="0.3">
      <c r="A19" s="15">
        <v>15</v>
      </c>
      <c r="B19" s="16"/>
      <c r="C19" s="20">
        <f t="shared" si="0"/>
        <v>768.69</v>
      </c>
      <c r="D19" s="23">
        <v>147.9</v>
      </c>
      <c r="E19" s="18">
        <v>5.4489999999999998</v>
      </c>
      <c r="F19" s="19">
        <f t="shared" si="1"/>
        <v>3.4328699999998205</v>
      </c>
      <c r="G19" s="19">
        <f t="shared" si="2"/>
        <v>0</v>
      </c>
      <c r="H19" s="19">
        <f t="shared" si="3"/>
        <v>3.4328699999998205</v>
      </c>
      <c r="I19" s="20">
        <f t="shared" si="4"/>
        <v>769.32</v>
      </c>
      <c r="J19" s="20">
        <v>854.1</v>
      </c>
      <c r="K19" s="22"/>
    </row>
    <row r="20" spans="1:11" ht="15.6" x14ac:dyDescent="0.3">
      <c r="A20" s="15">
        <v>16</v>
      </c>
      <c r="B20" s="16"/>
      <c r="C20" s="20">
        <f t="shared" si="0"/>
        <v>803.7</v>
      </c>
      <c r="D20" s="23">
        <v>159.1</v>
      </c>
      <c r="E20" s="18">
        <v>5.4489999999999998</v>
      </c>
      <c r="F20" s="19">
        <f t="shared" si="1"/>
        <v>-248.36542000000006</v>
      </c>
      <c r="G20" s="19">
        <f t="shared" si="2"/>
        <v>0</v>
      </c>
      <c r="H20" s="19">
        <f t="shared" si="3"/>
        <v>-248.36542000000006</v>
      </c>
      <c r="I20" s="20">
        <f t="shared" si="4"/>
        <v>758.12</v>
      </c>
      <c r="J20" s="20">
        <v>893</v>
      </c>
      <c r="K20" s="22"/>
    </row>
    <row r="21" spans="1:11" ht="15.6" x14ac:dyDescent="0.3">
      <c r="A21" s="15">
        <v>17</v>
      </c>
      <c r="B21" s="16"/>
      <c r="C21" s="20">
        <f t="shared" si="0"/>
        <v>768.69</v>
      </c>
      <c r="D21" s="23">
        <v>163.19999999999999</v>
      </c>
      <c r="E21" s="18">
        <v>5.4489999999999998</v>
      </c>
      <c r="F21" s="19">
        <f t="shared" si="1"/>
        <v>-79.936830000000086</v>
      </c>
      <c r="G21" s="19">
        <f t="shared" si="2"/>
        <v>0</v>
      </c>
      <c r="H21" s="19">
        <f t="shared" si="3"/>
        <v>-79.936830000000086</v>
      </c>
      <c r="I21" s="20">
        <f t="shared" si="4"/>
        <v>754.02</v>
      </c>
      <c r="J21" s="20">
        <v>854.1</v>
      </c>
      <c r="K21" s="22"/>
    </row>
    <row r="22" spans="1:11" ht="15.6" x14ac:dyDescent="0.3">
      <c r="A22" s="15">
        <v>18</v>
      </c>
      <c r="B22" s="16"/>
      <c r="C22" s="20">
        <f t="shared" si="0"/>
        <v>720</v>
      </c>
      <c r="D22" s="23">
        <v>167.3</v>
      </c>
      <c r="E22" s="18">
        <v>5.4489999999999998</v>
      </c>
      <c r="F22" s="19">
        <f t="shared" si="1"/>
        <v>163.03408000000007</v>
      </c>
      <c r="G22" s="19">
        <f t="shared" si="2"/>
        <v>0</v>
      </c>
      <c r="H22" s="19">
        <f t="shared" si="3"/>
        <v>163.03408000000007</v>
      </c>
      <c r="I22" s="20">
        <f t="shared" si="4"/>
        <v>749.92000000000007</v>
      </c>
      <c r="J22" s="20">
        <v>800</v>
      </c>
      <c r="K22" s="22"/>
    </row>
    <row r="23" spans="1:11" ht="15.6" x14ac:dyDescent="0.3">
      <c r="A23" s="15">
        <v>19</v>
      </c>
      <c r="B23" s="16"/>
      <c r="C23" s="20">
        <f t="shared" si="0"/>
        <v>630</v>
      </c>
      <c r="D23" s="23">
        <v>168.3</v>
      </c>
      <c r="E23" s="18">
        <v>5.4489999999999998</v>
      </c>
      <c r="F23" s="19">
        <f t="shared" si="1"/>
        <v>647.99508000000003</v>
      </c>
      <c r="G23" s="19">
        <f t="shared" si="2"/>
        <v>0</v>
      </c>
      <c r="H23" s="19">
        <f t="shared" si="3"/>
        <v>647.99508000000003</v>
      </c>
      <c r="I23" s="20">
        <f t="shared" si="4"/>
        <v>748.92000000000007</v>
      </c>
      <c r="J23" s="20">
        <v>700</v>
      </c>
      <c r="K23" s="22"/>
    </row>
    <row r="24" spans="1:11" ht="15.6" x14ac:dyDescent="0.3">
      <c r="A24" s="15">
        <v>20</v>
      </c>
      <c r="B24" s="24"/>
      <c r="C24" s="20">
        <f t="shared" si="0"/>
        <v>630</v>
      </c>
      <c r="D24" s="23">
        <v>169.3</v>
      </c>
      <c r="E24" s="18">
        <v>5.4489999999999998</v>
      </c>
      <c r="F24" s="19">
        <f t="shared" si="1"/>
        <v>642.54608000000007</v>
      </c>
      <c r="G24" s="19">
        <f t="shared" si="2"/>
        <v>0</v>
      </c>
      <c r="H24" s="19">
        <f t="shared" si="3"/>
        <v>642.54608000000007</v>
      </c>
      <c r="I24" s="20">
        <f t="shared" si="4"/>
        <v>747.92000000000007</v>
      </c>
      <c r="J24" s="20">
        <v>700</v>
      </c>
      <c r="K24" s="22"/>
    </row>
    <row r="25" spans="1:11" ht="15.6" x14ac:dyDescent="0.3">
      <c r="A25" s="15">
        <v>21</v>
      </c>
      <c r="B25" s="24"/>
      <c r="C25" s="20">
        <f t="shared" si="0"/>
        <v>450</v>
      </c>
      <c r="D25" s="23">
        <v>167.7</v>
      </c>
      <c r="E25" s="18">
        <v>0</v>
      </c>
      <c r="F25" s="19">
        <f t="shared" si="1"/>
        <v>0</v>
      </c>
      <c r="G25" s="19">
        <f t="shared" si="2"/>
        <v>0</v>
      </c>
      <c r="H25" s="19">
        <f t="shared" si="3"/>
        <v>0</v>
      </c>
      <c r="I25" s="20">
        <f t="shared" si="4"/>
        <v>749.52</v>
      </c>
      <c r="J25" s="20">
        <v>500</v>
      </c>
      <c r="K25" s="22"/>
    </row>
    <row r="26" spans="1:11" ht="15.6" x14ac:dyDescent="0.3">
      <c r="A26" s="15">
        <v>22</v>
      </c>
      <c r="B26" s="24"/>
      <c r="C26" s="20">
        <f t="shared" si="0"/>
        <v>630</v>
      </c>
      <c r="D26" s="23">
        <v>166.1</v>
      </c>
      <c r="E26" s="18">
        <v>0</v>
      </c>
      <c r="F26" s="19">
        <f t="shared" si="1"/>
        <v>0</v>
      </c>
      <c r="G26" s="19">
        <f t="shared" si="2"/>
        <v>0</v>
      </c>
      <c r="H26" s="19">
        <f t="shared" si="3"/>
        <v>0</v>
      </c>
      <c r="I26" s="20">
        <f t="shared" si="4"/>
        <v>751.12</v>
      </c>
      <c r="J26" s="20">
        <v>700</v>
      </c>
      <c r="K26" s="22"/>
    </row>
    <row r="27" spans="1:11" ht="15.6" x14ac:dyDescent="0.3">
      <c r="A27" s="15">
        <v>23</v>
      </c>
      <c r="B27" s="24"/>
      <c r="C27" s="20">
        <f t="shared" si="0"/>
        <v>585</v>
      </c>
      <c r="D27" s="23">
        <v>160.69999999999999</v>
      </c>
      <c r="E27" s="18">
        <v>0</v>
      </c>
      <c r="F27" s="19">
        <f t="shared" si="1"/>
        <v>0</v>
      </c>
      <c r="G27" s="19">
        <f t="shared" si="2"/>
        <v>0</v>
      </c>
      <c r="H27" s="19">
        <f t="shared" si="3"/>
        <v>0</v>
      </c>
      <c r="I27" s="20">
        <f t="shared" si="4"/>
        <v>756.52</v>
      </c>
      <c r="J27" s="20">
        <v>650</v>
      </c>
      <c r="K27" s="22"/>
    </row>
    <row r="28" spans="1:11" ht="15.6" x14ac:dyDescent="0.3">
      <c r="A28" s="15">
        <v>24</v>
      </c>
      <c r="B28" s="24"/>
      <c r="C28" s="20">
        <f t="shared" si="0"/>
        <v>558</v>
      </c>
      <c r="D28" s="23">
        <v>155.4</v>
      </c>
      <c r="E28" s="18">
        <v>0</v>
      </c>
      <c r="F28" s="19">
        <f t="shared" si="1"/>
        <v>0</v>
      </c>
      <c r="G28" s="19">
        <f t="shared" si="2"/>
        <v>0</v>
      </c>
      <c r="H28" s="19">
        <f t="shared" si="3"/>
        <v>0</v>
      </c>
      <c r="I28" s="20">
        <f t="shared" si="4"/>
        <v>761.82</v>
      </c>
      <c r="J28" s="20">
        <v>620</v>
      </c>
      <c r="K28" s="22"/>
    </row>
    <row r="29" spans="1:11" ht="15.6" x14ac:dyDescent="0.3">
      <c r="A29" s="15">
        <v>25</v>
      </c>
      <c r="B29" s="24"/>
      <c r="C29" s="20">
        <f t="shared" si="0"/>
        <v>450</v>
      </c>
      <c r="D29" s="23">
        <v>159.5</v>
      </c>
      <c r="E29" s="18">
        <v>0</v>
      </c>
      <c r="F29" s="19">
        <f t="shared" si="1"/>
        <v>0</v>
      </c>
      <c r="G29" s="19">
        <f t="shared" si="2"/>
        <v>0</v>
      </c>
      <c r="H29" s="19">
        <f t="shared" si="3"/>
        <v>0</v>
      </c>
      <c r="I29" s="20">
        <f t="shared" si="4"/>
        <v>757.72</v>
      </c>
      <c r="J29" s="20">
        <v>500</v>
      </c>
      <c r="K29" s="22"/>
    </row>
    <row r="30" spans="1:11" ht="15.6" x14ac:dyDescent="0.3">
      <c r="A30" s="15">
        <v>26</v>
      </c>
      <c r="B30" s="24"/>
      <c r="C30" s="20">
        <f t="shared" si="0"/>
        <v>679.5</v>
      </c>
      <c r="D30" s="23">
        <v>163.69999999999999</v>
      </c>
      <c r="E30" s="18">
        <v>0</v>
      </c>
      <c r="F30" s="19">
        <f t="shared" si="1"/>
        <v>0</v>
      </c>
      <c r="G30" s="19">
        <f t="shared" si="2"/>
        <v>0</v>
      </c>
      <c r="H30" s="19">
        <f t="shared" si="3"/>
        <v>0</v>
      </c>
      <c r="I30" s="20">
        <f t="shared" si="4"/>
        <v>753.52</v>
      </c>
      <c r="J30" s="20">
        <v>755</v>
      </c>
      <c r="K30" s="22"/>
    </row>
    <row r="31" spans="1:11" ht="15.6" x14ac:dyDescent="0.3">
      <c r="A31" s="15">
        <v>27</v>
      </c>
      <c r="B31" s="24"/>
      <c r="C31" s="20">
        <f t="shared" si="0"/>
        <v>768.6</v>
      </c>
      <c r="D31" s="23">
        <v>167.2</v>
      </c>
      <c r="E31" s="18">
        <v>0</v>
      </c>
      <c r="F31" s="19">
        <f t="shared" si="1"/>
        <v>0</v>
      </c>
      <c r="G31" s="19">
        <f t="shared" si="2"/>
        <v>0</v>
      </c>
      <c r="H31" s="19">
        <f t="shared" si="3"/>
        <v>0</v>
      </c>
      <c r="I31" s="20">
        <f t="shared" si="4"/>
        <v>750.02</v>
      </c>
      <c r="J31" s="20">
        <v>854</v>
      </c>
      <c r="K31" s="22"/>
    </row>
    <row r="32" spans="1:11" ht="15.6" x14ac:dyDescent="0.3">
      <c r="A32" s="15">
        <v>28</v>
      </c>
      <c r="B32" s="16">
        <v>5.5</v>
      </c>
      <c r="C32" s="20">
        <f t="shared" si="0"/>
        <v>805.5</v>
      </c>
      <c r="D32" s="23">
        <v>170.8</v>
      </c>
      <c r="E32" s="18">
        <v>5.4489999999999998</v>
      </c>
      <c r="F32" s="19">
        <f t="shared" si="1"/>
        <v>5047.7230799999998</v>
      </c>
      <c r="G32" s="19">
        <f t="shared" si="2"/>
        <v>5044.71</v>
      </c>
      <c r="H32" s="19">
        <f t="shared" si="3"/>
        <v>3.013079999999718</v>
      </c>
      <c r="I32" s="20">
        <f t="shared" si="4"/>
        <v>746.42000000000007</v>
      </c>
      <c r="J32" s="20">
        <v>895</v>
      </c>
      <c r="K32" s="22"/>
    </row>
    <row r="33" spans="1:11" ht="15.6" x14ac:dyDescent="0.3">
      <c r="A33" s="15">
        <v>29</v>
      </c>
      <c r="B33" s="16">
        <v>5.5</v>
      </c>
      <c r="C33" s="20">
        <f t="shared" si="0"/>
        <v>803.7</v>
      </c>
      <c r="D33" s="23">
        <v>171.4</v>
      </c>
      <c r="E33" s="18">
        <v>5.4489999999999998</v>
      </c>
      <c r="F33" s="19">
        <f t="shared" si="1"/>
        <v>5047.6618799999997</v>
      </c>
      <c r="G33" s="19">
        <f t="shared" si="2"/>
        <v>5044.71</v>
      </c>
      <c r="H33" s="19">
        <f t="shared" si="3"/>
        <v>2.951879999999619</v>
      </c>
      <c r="I33" s="20">
        <f t="shared" si="4"/>
        <v>745.82</v>
      </c>
      <c r="J33" s="20">
        <v>893</v>
      </c>
      <c r="K33" s="22"/>
    </row>
    <row r="34" spans="1:11" ht="15.6" x14ac:dyDescent="0.3">
      <c r="A34" s="15">
        <v>30</v>
      </c>
      <c r="B34" s="16">
        <v>5.5</v>
      </c>
      <c r="C34" s="20">
        <f t="shared" si="0"/>
        <v>803.7</v>
      </c>
      <c r="D34" s="23">
        <v>171.9</v>
      </c>
      <c r="E34" s="18">
        <v>5.4489999999999998</v>
      </c>
      <c r="F34" s="19">
        <f t="shared" si="1"/>
        <v>5047.6873800000003</v>
      </c>
      <c r="G34" s="19">
        <f t="shared" si="2"/>
        <v>5044.71</v>
      </c>
      <c r="H34" s="19">
        <f t="shared" si="3"/>
        <v>2.9773800000002666</v>
      </c>
      <c r="I34" s="20">
        <f t="shared" si="4"/>
        <v>745.32</v>
      </c>
      <c r="J34" s="20">
        <v>893</v>
      </c>
      <c r="K34" s="22"/>
    </row>
    <row r="35" spans="1:11" ht="15.6" x14ac:dyDescent="0.3">
      <c r="A35" s="15">
        <v>31</v>
      </c>
      <c r="B35" s="16">
        <v>5.5</v>
      </c>
      <c r="C35" s="20">
        <f t="shared" si="0"/>
        <v>768.6</v>
      </c>
      <c r="D35" s="23">
        <v>172</v>
      </c>
      <c r="E35" s="18">
        <v>5.4489999999999998</v>
      </c>
      <c r="F35" s="19">
        <f t="shared" si="1"/>
        <v>5045.9023800000004</v>
      </c>
      <c r="G35" s="19">
        <f t="shared" si="2"/>
        <v>5044.71</v>
      </c>
      <c r="H35" s="19">
        <f t="shared" si="3"/>
        <v>1.1923800000004121</v>
      </c>
      <c r="I35" s="20">
        <f t="shared" si="4"/>
        <v>745.22</v>
      </c>
      <c r="J35" s="20">
        <v>854</v>
      </c>
      <c r="K35" s="22"/>
    </row>
    <row r="36" spans="1:11" ht="15.6" x14ac:dyDescent="0.3">
      <c r="A36" s="15">
        <v>32</v>
      </c>
      <c r="B36" s="16">
        <v>5.5</v>
      </c>
      <c r="C36" s="20">
        <f t="shared" si="0"/>
        <v>810</v>
      </c>
      <c r="D36" s="23">
        <v>172.2</v>
      </c>
      <c r="E36" s="18">
        <v>5.4489999999999998</v>
      </c>
      <c r="F36" s="19">
        <f t="shared" si="1"/>
        <v>5048.0239800000008</v>
      </c>
      <c r="G36" s="19">
        <f t="shared" si="2"/>
        <v>5044.71</v>
      </c>
      <c r="H36" s="19">
        <f t="shared" si="3"/>
        <v>3.3139800000008108</v>
      </c>
      <c r="I36" s="20">
        <f t="shared" si="4"/>
        <v>745.02</v>
      </c>
      <c r="J36" s="20">
        <v>900</v>
      </c>
      <c r="K36" s="22"/>
    </row>
    <row r="37" spans="1:11" ht="15.6" x14ac:dyDescent="0.3">
      <c r="A37" s="15">
        <v>33</v>
      </c>
      <c r="B37" s="16">
        <v>5.5</v>
      </c>
      <c r="C37" s="20">
        <f t="shared" si="0"/>
        <v>822.6</v>
      </c>
      <c r="D37" s="23">
        <v>168.7</v>
      </c>
      <c r="E37" s="18">
        <v>5.4489999999999998</v>
      </c>
      <c r="F37" s="19">
        <f t="shared" si="1"/>
        <v>5048.4880800000001</v>
      </c>
      <c r="G37" s="19">
        <f t="shared" si="2"/>
        <v>5044.71</v>
      </c>
      <c r="H37" s="19">
        <f t="shared" si="3"/>
        <v>3.7780800000000454</v>
      </c>
      <c r="I37" s="20">
        <f t="shared" si="4"/>
        <v>748.52</v>
      </c>
      <c r="J37" s="20">
        <v>914</v>
      </c>
      <c r="K37" s="22"/>
    </row>
    <row r="38" spans="1:11" ht="15.6" x14ac:dyDescent="0.3">
      <c r="A38" s="15">
        <v>34</v>
      </c>
      <c r="B38" s="16">
        <v>5.5</v>
      </c>
      <c r="C38" s="20">
        <f t="shared" si="0"/>
        <v>837</v>
      </c>
      <c r="D38" s="23">
        <v>165.2</v>
      </c>
      <c r="E38" s="18">
        <v>5.4489999999999998</v>
      </c>
      <c r="F38" s="19">
        <f t="shared" si="1"/>
        <v>5049.0439800000004</v>
      </c>
      <c r="G38" s="19">
        <f t="shared" si="2"/>
        <v>5044.71</v>
      </c>
      <c r="H38" s="19">
        <f t="shared" si="3"/>
        <v>4.3339800000003379</v>
      </c>
      <c r="I38" s="20">
        <f t="shared" si="4"/>
        <v>752.02</v>
      </c>
      <c r="J38" s="20">
        <v>930</v>
      </c>
      <c r="K38" s="22"/>
    </row>
    <row r="39" spans="1:11" ht="15.6" x14ac:dyDescent="0.3">
      <c r="A39" s="15">
        <v>35</v>
      </c>
      <c r="B39" s="16">
        <v>5.5</v>
      </c>
      <c r="C39" s="20">
        <f t="shared" si="0"/>
        <v>836.19</v>
      </c>
      <c r="D39" s="23">
        <v>166.8</v>
      </c>
      <c r="E39" s="18">
        <v>5.4489999999999998</v>
      </c>
      <c r="F39" s="19">
        <f t="shared" si="1"/>
        <v>5049.0842699999994</v>
      </c>
      <c r="G39" s="19">
        <f t="shared" si="2"/>
        <v>5044.71</v>
      </c>
      <c r="H39" s="19">
        <f t="shared" si="3"/>
        <v>4.374269999999342</v>
      </c>
      <c r="I39" s="20">
        <f t="shared" si="4"/>
        <v>750.42000000000007</v>
      </c>
      <c r="J39" s="20">
        <v>929.1</v>
      </c>
      <c r="K39" s="22"/>
    </row>
    <row r="40" spans="1:11" ht="15.6" x14ac:dyDescent="0.3">
      <c r="A40" s="15">
        <v>36</v>
      </c>
      <c r="B40" s="16">
        <v>5.5</v>
      </c>
      <c r="C40" s="20">
        <f t="shared" si="0"/>
        <v>837.09</v>
      </c>
      <c r="D40" s="23">
        <v>168.3</v>
      </c>
      <c r="E40" s="18">
        <v>5.4489999999999998</v>
      </c>
      <c r="F40" s="19">
        <f t="shared" si="1"/>
        <v>5049.2066700000005</v>
      </c>
      <c r="G40" s="19">
        <f t="shared" si="2"/>
        <v>5044.71</v>
      </c>
      <c r="H40" s="19">
        <f t="shared" si="3"/>
        <v>4.4966700000004494</v>
      </c>
      <c r="I40" s="20">
        <f t="shared" si="4"/>
        <v>748.92000000000007</v>
      </c>
      <c r="J40" s="20">
        <v>930.1</v>
      </c>
      <c r="K40" s="22"/>
    </row>
    <row r="41" spans="1:11" ht="15.6" x14ac:dyDescent="0.3">
      <c r="A41" s="15">
        <v>37</v>
      </c>
      <c r="B41" s="16">
        <v>5.5</v>
      </c>
      <c r="C41" s="20">
        <f t="shared" si="0"/>
        <v>859.05</v>
      </c>
      <c r="D41" s="23">
        <v>165.5</v>
      </c>
      <c r="E41" s="18">
        <v>5.4489999999999998</v>
      </c>
      <c r="F41" s="19">
        <f t="shared" si="1"/>
        <v>5050.1838299999999</v>
      </c>
      <c r="G41" s="19">
        <f t="shared" si="2"/>
        <v>5044.71</v>
      </c>
      <c r="H41" s="19">
        <f t="shared" si="3"/>
        <v>5.4738299999999072</v>
      </c>
      <c r="I41" s="20">
        <f t="shared" si="4"/>
        <v>751.72</v>
      </c>
      <c r="J41" s="20">
        <v>954.5</v>
      </c>
      <c r="K41" s="22"/>
    </row>
    <row r="42" spans="1:11" ht="15.6" x14ac:dyDescent="0.3">
      <c r="A42" s="15">
        <v>38</v>
      </c>
      <c r="B42" s="16">
        <v>5.5</v>
      </c>
      <c r="C42" s="20">
        <f t="shared" si="0"/>
        <v>836.19</v>
      </c>
      <c r="D42" s="23">
        <v>162.80000000000001</v>
      </c>
      <c r="E42" s="18">
        <v>5.4489999999999998</v>
      </c>
      <c r="F42" s="19">
        <f t="shared" si="1"/>
        <v>5048.8802699999997</v>
      </c>
      <c r="G42" s="19">
        <f t="shared" si="2"/>
        <v>5044.71</v>
      </c>
      <c r="H42" s="19">
        <f t="shared" si="3"/>
        <v>4.1702699999996184</v>
      </c>
      <c r="I42" s="20">
        <f t="shared" si="4"/>
        <v>754.42000000000007</v>
      </c>
      <c r="J42" s="20">
        <v>929.1</v>
      </c>
      <c r="K42" s="22"/>
    </row>
    <row r="43" spans="1:11" ht="15.6" x14ac:dyDescent="0.3">
      <c r="A43" s="15">
        <v>39</v>
      </c>
      <c r="B43" s="16">
        <v>5.5</v>
      </c>
      <c r="C43" s="20">
        <f t="shared" si="0"/>
        <v>810</v>
      </c>
      <c r="D43" s="23">
        <v>160.19999999999999</v>
      </c>
      <c r="E43" s="18">
        <v>5.4489999999999998</v>
      </c>
      <c r="F43" s="19">
        <f t="shared" si="1"/>
        <v>5047.4119800000008</v>
      </c>
      <c r="G43" s="19">
        <f t="shared" si="2"/>
        <v>5044.71</v>
      </c>
      <c r="H43" s="19">
        <f t="shared" si="3"/>
        <v>2.7019800000007308</v>
      </c>
      <c r="I43" s="20">
        <f t="shared" si="4"/>
        <v>757.02</v>
      </c>
      <c r="J43" s="20">
        <v>900</v>
      </c>
      <c r="K43" s="22"/>
    </row>
    <row r="44" spans="1:11" ht="15.6" x14ac:dyDescent="0.3">
      <c r="A44" s="15">
        <v>40</v>
      </c>
      <c r="B44" s="16">
        <v>5.5</v>
      </c>
      <c r="C44" s="20">
        <f t="shared" si="0"/>
        <v>803.7</v>
      </c>
      <c r="D44" s="23">
        <v>157.5</v>
      </c>
      <c r="E44" s="18">
        <v>5.4489999999999998</v>
      </c>
      <c r="F44" s="19">
        <f t="shared" si="1"/>
        <v>5046.95298</v>
      </c>
      <c r="G44" s="19">
        <f t="shared" si="2"/>
        <v>5044.71</v>
      </c>
      <c r="H44" s="19">
        <f t="shared" si="3"/>
        <v>2.2429799999999886</v>
      </c>
      <c r="I44" s="20">
        <f t="shared" si="4"/>
        <v>759.72</v>
      </c>
      <c r="J44" s="20">
        <v>893</v>
      </c>
      <c r="K44" s="22"/>
    </row>
    <row r="45" spans="1:11" ht="15.6" x14ac:dyDescent="0.3">
      <c r="A45" s="15">
        <v>41</v>
      </c>
      <c r="B45" s="16">
        <v>5.5</v>
      </c>
      <c r="C45" s="20">
        <f t="shared" si="0"/>
        <v>810</v>
      </c>
      <c r="D45" s="23">
        <v>158.19999999999999</v>
      </c>
      <c r="E45" s="18">
        <v>5.4489999999999998</v>
      </c>
      <c r="F45" s="19">
        <f t="shared" si="1"/>
        <v>5047.3099800000009</v>
      </c>
      <c r="G45" s="19">
        <f t="shared" si="2"/>
        <v>5044.71</v>
      </c>
      <c r="H45" s="19">
        <f t="shared" si="3"/>
        <v>2.599980000000869</v>
      </c>
      <c r="I45" s="20">
        <f t="shared" si="4"/>
        <v>759.02</v>
      </c>
      <c r="J45" s="20">
        <v>900</v>
      </c>
      <c r="K45" s="22"/>
    </row>
    <row r="46" spans="1:11" ht="15.6" x14ac:dyDescent="0.3">
      <c r="A46" s="15">
        <v>42</v>
      </c>
      <c r="B46" s="16">
        <v>5.5</v>
      </c>
      <c r="C46" s="20">
        <f t="shared" si="0"/>
        <v>805.5</v>
      </c>
      <c r="D46" s="23">
        <v>159</v>
      </c>
      <c r="E46" s="18">
        <v>5.4489999999999998</v>
      </c>
      <c r="F46" s="19">
        <f t="shared" si="1"/>
        <v>5047.1212800000003</v>
      </c>
      <c r="G46" s="19">
        <f t="shared" si="2"/>
        <v>5044.71</v>
      </c>
      <c r="H46" s="19">
        <f t="shared" si="3"/>
        <v>2.4112800000002608</v>
      </c>
      <c r="I46" s="20">
        <f t="shared" si="4"/>
        <v>758.22</v>
      </c>
      <c r="J46" s="20">
        <v>895</v>
      </c>
      <c r="K46" s="22"/>
    </row>
    <row r="47" spans="1:11" ht="15.6" x14ac:dyDescent="0.3">
      <c r="A47" s="15">
        <v>43</v>
      </c>
      <c r="B47" s="16">
        <v>5.5</v>
      </c>
      <c r="C47" s="20">
        <f t="shared" si="0"/>
        <v>812.7</v>
      </c>
      <c r="D47" s="23">
        <v>156.1</v>
      </c>
      <c r="E47" s="18">
        <v>5.4489999999999998</v>
      </c>
      <c r="F47" s="19">
        <f t="shared" si="1"/>
        <v>5047.34058</v>
      </c>
      <c r="G47" s="19">
        <f t="shared" si="2"/>
        <v>5044.71</v>
      </c>
      <c r="H47" s="19">
        <f t="shared" si="3"/>
        <v>2.630580000000009</v>
      </c>
      <c r="I47" s="20">
        <f t="shared" si="4"/>
        <v>761.12</v>
      </c>
      <c r="J47" s="20">
        <v>903</v>
      </c>
      <c r="K47" s="22"/>
    </row>
    <row r="48" spans="1:11" ht="15.6" x14ac:dyDescent="0.3">
      <c r="A48" s="15">
        <v>44</v>
      </c>
      <c r="B48" s="16">
        <v>5.5</v>
      </c>
      <c r="C48" s="20">
        <f t="shared" si="0"/>
        <v>812.7</v>
      </c>
      <c r="D48" s="23">
        <v>153.30000000000001</v>
      </c>
      <c r="E48" s="18">
        <v>5.4489999999999998</v>
      </c>
      <c r="F48" s="19">
        <f t="shared" si="1"/>
        <v>5047.1977799999995</v>
      </c>
      <c r="G48" s="19">
        <f t="shared" si="2"/>
        <v>5044.71</v>
      </c>
      <c r="H48" s="19">
        <f t="shared" si="3"/>
        <v>2.487779999999475</v>
      </c>
      <c r="I48" s="20">
        <f t="shared" si="4"/>
        <v>763.92000000000007</v>
      </c>
      <c r="J48" s="20">
        <v>903</v>
      </c>
      <c r="K48" s="22"/>
    </row>
    <row r="49" spans="1:11" ht="15.6" x14ac:dyDescent="0.3">
      <c r="A49" s="15">
        <v>45</v>
      </c>
      <c r="B49" s="16">
        <v>5.5</v>
      </c>
      <c r="C49" s="20">
        <f t="shared" si="0"/>
        <v>837.09</v>
      </c>
      <c r="D49" s="23">
        <v>149.80000000000001</v>
      </c>
      <c r="E49" s="18">
        <v>5.4489999999999998</v>
      </c>
      <c r="F49" s="19">
        <f t="shared" si="1"/>
        <v>5048.2631700000002</v>
      </c>
      <c r="G49" s="19">
        <f t="shared" si="2"/>
        <v>5044.71</v>
      </c>
      <c r="H49" s="19">
        <f t="shared" si="3"/>
        <v>3.5531700000001365</v>
      </c>
      <c r="I49" s="20">
        <f t="shared" si="4"/>
        <v>767.42000000000007</v>
      </c>
      <c r="J49" s="20">
        <v>930.1</v>
      </c>
      <c r="K49" s="22"/>
    </row>
    <row r="50" spans="1:11" ht="15.6" x14ac:dyDescent="0.3">
      <c r="A50" s="15">
        <v>46</v>
      </c>
      <c r="B50" s="16">
        <v>5.5</v>
      </c>
      <c r="C50" s="20">
        <f t="shared" si="0"/>
        <v>810</v>
      </c>
      <c r="D50" s="23">
        <v>146.19999999999999</v>
      </c>
      <c r="E50" s="18">
        <v>5.4489999999999998</v>
      </c>
      <c r="F50" s="19">
        <f t="shared" si="1"/>
        <v>5046.6979800000008</v>
      </c>
      <c r="G50" s="19">
        <f t="shared" si="2"/>
        <v>5044.71</v>
      </c>
      <c r="H50" s="19">
        <f t="shared" si="3"/>
        <v>1.987980000000789</v>
      </c>
      <c r="I50" s="20">
        <f t="shared" si="4"/>
        <v>771.02</v>
      </c>
      <c r="J50" s="20">
        <v>900</v>
      </c>
      <c r="K50" s="22"/>
    </row>
    <row r="51" spans="1:11" ht="15.6" x14ac:dyDescent="0.3">
      <c r="A51" s="15">
        <v>47</v>
      </c>
      <c r="B51" s="16">
        <v>5.5</v>
      </c>
      <c r="C51" s="20">
        <f t="shared" si="0"/>
        <v>768.6</v>
      </c>
      <c r="D51" s="23">
        <v>142</v>
      </c>
      <c r="E51" s="18">
        <v>5.4489999999999998</v>
      </c>
      <c r="F51" s="19">
        <f t="shared" si="1"/>
        <v>5044.3723799999998</v>
      </c>
      <c r="G51" s="19">
        <f t="shared" si="2"/>
        <v>5044.71</v>
      </c>
      <c r="H51" s="19">
        <f t="shared" si="3"/>
        <v>-0.33762000000024273</v>
      </c>
      <c r="I51" s="20">
        <f t="shared" si="4"/>
        <v>775.22</v>
      </c>
      <c r="J51" s="20">
        <v>854</v>
      </c>
      <c r="K51" s="22"/>
    </row>
    <row r="52" spans="1:11" ht="15.6" x14ac:dyDescent="0.3">
      <c r="A52" s="15">
        <v>48</v>
      </c>
      <c r="B52" s="16">
        <v>5.5</v>
      </c>
      <c r="C52" s="20">
        <f t="shared" si="0"/>
        <v>720</v>
      </c>
      <c r="D52" s="23">
        <v>137.69999999999999</v>
      </c>
      <c r="E52" s="18">
        <v>5.4489999999999998</v>
      </c>
      <c r="F52" s="19">
        <f t="shared" si="1"/>
        <v>5041.6744800000006</v>
      </c>
      <c r="G52" s="19">
        <f t="shared" si="2"/>
        <v>5044.71</v>
      </c>
      <c r="H52" s="19">
        <f t="shared" si="3"/>
        <v>-3.0355199999994511</v>
      </c>
      <c r="I52" s="20">
        <f t="shared" si="4"/>
        <v>779.52</v>
      </c>
      <c r="J52" s="20">
        <v>800</v>
      </c>
      <c r="K52" s="22"/>
    </row>
    <row r="53" spans="1:11" ht="16.2" thickBot="1" x14ac:dyDescent="0.35">
      <c r="A53" s="25" t="s">
        <v>10</v>
      </c>
      <c r="B53" s="26"/>
      <c r="C53" s="26"/>
      <c r="D53" s="26"/>
      <c r="E53" s="27">
        <f>SUM(E5:E52)</f>
        <v>212.51100000000017</v>
      </c>
      <c r="F53" s="28">
        <f>SUM(F5:F52)</f>
        <v>147210.88509999998</v>
      </c>
      <c r="G53" s="29">
        <f>SUM(G5:G52)</f>
        <v>146296.59000000005</v>
      </c>
      <c r="H53" s="30">
        <f>F53-G53</f>
        <v>914.29509999993024</v>
      </c>
      <c r="I53" s="31"/>
      <c r="J53" s="32"/>
    </row>
    <row r="54" spans="1:11" ht="16.2" thickTop="1" x14ac:dyDescent="0.3">
      <c r="A54" s="33"/>
      <c r="B54" s="34"/>
      <c r="C54" s="34"/>
      <c r="D54" s="34"/>
      <c r="E54" s="35"/>
      <c r="F54" s="36"/>
      <c r="G54" s="37"/>
      <c r="H54" s="38"/>
      <c r="I54" s="39"/>
      <c r="J54" s="40"/>
    </row>
    <row r="55" spans="1:11" ht="15.6" x14ac:dyDescent="0.3">
      <c r="A55" s="89" t="s">
        <v>46</v>
      </c>
      <c r="B55" s="90"/>
      <c r="C55" s="90"/>
      <c r="D55" s="90"/>
      <c r="E55" s="90"/>
      <c r="F55" s="90"/>
      <c r="G55" s="90"/>
      <c r="H55" s="90"/>
    </row>
    <row r="56" spans="1:11" ht="15.6" x14ac:dyDescent="0.3">
      <c r="A56" s="1"/>
      <c r="B56" s="58" t="s">
        <v>56</v>
      </c>
      <c r="C56" s="58"/>
      <c r="D56" s="58"/>
      <c r="E56" s="58"/>
      <c r="F56" s="58"/>
      <c r="G56" s="58"/>
      <c r="H56" s="58"/>
    </row>
    <row r="57" spans="1:11" ht="15.6" x14ac:dyDescent="0.3">
      <c r="A57" s="1"/>
      <c r="B57" s="43" t="s">
        <v>58</v>
      </c>
      <c r="C57" s="44"/>
      <c r="D57" s="1"/>
      <c r="E57" s="2"/>
      <c r="F57" s="2"/>
      <c r="G57" s="2"/>
      <c r="H57" s="1"/>
    </row>
    <row r="58" spans="1:11" ht="15.6" x14ac:dyDescent="0.3">
      <c r="A58" s="1"/>
      <c r="B58" s="45" t="s">
        <v>57</v>
      </c>
      <c r="C58" s="44"/>
      <c r="D58" s="1"/>
      <c r="E58" s="2"/>
      <c r="F58" s="2"/>
      <c r="G58" s="2"/>
      <c r="H58" s="1"/>
    </row>
    <row r="59" spans="1:11" ht="15.6" x14ac:dyDescent="0.3">
      <c r="B59" s="45" t="s">
        <v>55</v>
      </c>
      <c r="C59" s="1"/>
      <c r="D59" s="1"/>
      <c r="E59" s="2"/>
      <c r="F59" s="2"/>
      <c r="G59" s="2"/>
      <c r="H59" s="1"/>
      <c r="J59" s="46"/>
      <c r="K59" s="46"/>
    </row>
    <row r="60" spans="1:11" ht="15.6" x14ac:dyDescent="0.3">
      <c r="B60" s="45" t="s">
        <v>50</v>
      </c>
      <c r="C60" s="1"/>
      <c r="D60" s="1"/>
      <c r="E60" s="2"/>
      <c r="F60" s="2"/>
      <c r="G60" s="2"/>
      <c r="H60" s="1"/>
    </row>
    <row r="61" spans="1:11" ht="15.6" x14ac:dyDescent="0.3">
      <c r="B61" s="47"/>
      <c r="C61" s="48"/>
      <c r="D61" s="48"/>
      <c r="E61" s="48"/>
      <c r="F61" s="49"/>
      <c r="G61" s="49"/>
    </row>
  </sheetData>
  <mergeCells count="2">
    <mergeCell ref="A3:B3"/>
    <mergeCell ref="A55:H55"/>
  </mergeCells>
  <conditionalFormatting sqref="F5:F52">
    <cfRule type="expression" priority="1" stopIfTrue="1">
      <formula>-1</formula>
    </cfRule>
  </conditionalFormatting>
  <conditionalFormatting sqref="A53:I54">
    <cfRule type="colorScale" priority="2">
      <colorScale>
        <cfvo type="min"/>
        <cfvo type="percent" val="100"/>
        <color rgb="FFFF7128"/>
        <color rgb="FFFFEF9C"/>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H61"/>
  <sheetViews>
    <sheetView tabSelected="1" topLeftCell="A4" workbookViewId="0">
      <pane ySplit="1" topLeftCell="A41" activePane="bottomLeft" state="frozen"/>
      <selection activeCell="A4" sqref="A4"/>
      <selection pane="bottomLeft" activeCell="L51" sqref="L51:L53"/>
    </sheetView>
  </sheetViews>
  <sheetFormatPr defaultRowHeight="14.4" x14ac:dyDescent="0.3"/>
  <cols>
    <col min="2" max="2" width="11.88671875" customWidth="1"/>
    <col min="3" max="3" width="12.6640625" customWidth="1"/>
    <col min="4" max="4" width="13.44140625" customWidth="1"/>
    <col min="5" max="5" width="13.33203125" customWidth="1"/>
    <col min="6" max="6" width="15" style="50" customWidth="1"/>
    <col min="7" max="7" width="13.44140625" style="50" customWidth="1"/>
    <col min="8" max="8" width="15" style="50" customWidth="1"/>
    <col min="9" max="9" width="13.5546875" customWidth="1"/>
    <col min="10" max="10" width="12.88671875" customWidth="1"/>
    <col min="258" max="258" width="11.88671875" customWidth="1"/>
    <col min="259" max="259" width="12.6640625" customWidth="1"/>
    <col min="260" max="260" width="13.44140625" customWidth="1"/>
    <col min="261" max="261" width="13.33203125" customWidth="1"/>
    <col min="262" max="262" width="15" customWidth="1"/>
    <col min="263" max="263" width="13.44140625" customWidth="1"/>
    <col min="264" max="264" width="15" customWidth="1"/>
    <col min="265" max="265" width="13.5546875" customWidth="1"/>
    <col min="266" max="266" width="12.88671875" customWidth="1"/>
    <col min="514" max="514" width="11.88671875" customWidth="1"/>
    <col min="515" max="515" width="12.6640625" customWidth="1"/>
    <col min="516" max="516" width="13.44140625" customWidth="1"/>
    <col min="517" max="517" width="13.33203125" customWidth="1"/>
    <col min="518" max="518" width="15" customWidth="1"/>
    <col min="519" max="519" width="13.44140625" customWidth="1"/>
    <col min="520" max="520" width="15" customWidth="1"/>
    <col min="521" max="521" width="13.5546875" customWidth="1"/>
    <col min="522" max="522" width="12.88671875" customWidth="1"/>
    <col min="770" max="770" width="11.88671875" customWidth="1"/>
    <col min="771" max="771" width="12.6640625" customWidth="1"/>
    <col min="772" max="772" width="13.44140625" customWidth="1"/>
    <col min="773" max="773" width="13.33203125" customWidth="1"/>
    <col min="774" max="774" width="15" customWidth="1"/>
    <col min="775" max="775" width="13.44140625" customWidth="1"/>
    <col min="776" max="776" width="15" customWidth="1"/>
    <col min="777" max="777" width="13.5546875" customWidth="1"/>
    <col min="778" max="778" width="12.88671875" customWidth="1"/>
    <col min="1026" max="1026" width="11.88671875" customWidth="1"/>
    <col min="1027" max="1027" width="12.6640625" customWidth="1"/>
    <col min="1028" max="1028" width="13.44140625" customWidth="1"/>
    <col min="1029" max="1029" width="13.33203125" customWidth="1"/>
    <col min="1030" max="1030" width="15" customWidth="1"/>
    <col min="1031" max="1031" width="13.44140625" customWidth="1"/>
    <col min="1032" max="1032" width="15" customWidth="1"/>
    <col min="1033" max="1033" width="13.5546875" customWidth="1"/>
    <col min="1034" max="1034" width="12.88671875" customWidth="1"/>
    <col min="1282" max="1282" width="11.88671875" customWidth="1"/>
    <col min="1283" max="1283" width="12.6640625" customWidth="1"/>
    <col min="1284" max="1284" width="13.44140625" customWidth="1"/>
    <col min="1285" max="1285" width="13.33203125" customWidth="1"/>
    <col min="1286" max="1286" width="15" customWidth="1"/>
    <col min="1287" max="1287" width="13.44140625" customWidth="1"/>
    <col min="1288" max="1288" width="15" customWidth="1"/>
    <col min="1289" max="1289" width="13.5546875" customWidth="1"/>
    <col min="1290" max="1290" width="12.88671875" customWidth="1"/>
    <col min="1538" max="1538" width="11.88671875" customWidth="1"/>
    <col min="1539" max="1539" width="12.6640625" customWidth="1"/>
    <col min="1540" max="1540" width="13.44140625" customWidth="1"/>
    <col min="1541" max="1541" width="13.33203125" customWidth="1"/>
    <col min="1542" max="1542" width="15" customWidth="1"/>
    <col min="1543" max="1543" width="13.44140625" customWidth="1"/>
    <col min="1544" max="1544" width="15" customWidth="1"/>
    <col min="1545" max="1545" width="13.5546875" customWidth="1"/>
    <col min="1546" max="1546" width="12.88671875" customWidth="1"/>
    <col min="1794" max="1794" width="11.88671875" customWidth="1"/>
    <col min="1795" max="1795" width="12.6640625" customWidth="1"/>
    <col min="1796" max="1796" width="13.44140625" customWidth="1"/>
    <col min="1797" max="1797" width="13.33203125" customWidth="1"/>
    <col min="1798" max="1798" width="15" customWidth="1"/>
    <col min="1799" max="1799" width="13.44140625" customWidth="1"/>
    <col min="1800" max="1800" width="15" customWidth="1"/>
    <col min="1801" max="1801" width="13.5546875" customWidth="1"/>
    <col min="1802" max="1802" width="12.88671875" customWidth="1"/>
    <col min="2050" max="2050" width="11.88671875" customWidth="1"/>
    <col min="2051" max="2051" width="12.6640625" customWidth="1"/>
    <col min="2052" max="2052" width="13.44140625" customWidth="1"/>
    <col min="2053" max="2053" width="13.33203125" customWidth="1"/>
    <col min="2054" max="2054" width="15" customWidth="1"/>
    <col min="2055" max="2055" width="13.44140625" customWidth="1"/>
    <col min="2056" max="2056" width="15" customWidth="1"/>
    <col min="2057" max="2057" width="13.5546875" customWidth="1"/>
    <col min="2058" max="2058" width="12.88671875" customWidth="1"/>
    <col min="2306" max="2306" width="11.88671875" customWidth="1"/>
    <col min="2307" max="2307" width="12.6640625" customWidth="1"/>
    <col min="2308" max="2308" width="13.44140625" customWidth="1"/>
    <col min="2309" max="2309" width="13.33203125" customWidth="1"/>
    <col min="2310" max="2310" width="15" customWidth="1"/>
    <col min="2311" max="2311" width="13.44140625" customWidth="1"/>
    <col min="2312" max="2312" width="15" customWidth="1"/>
    <col min="2313" max="2313" width="13.5546875" customWidth="1"/>
    <col min="2314" max="2314" width="12.88671875" customWidth="1"/>
    <col min="2562" max="2562" width="11.88671875" customWidth="1"/>
    <col min="2563" max="2563" width="12.6640625" customWidth="1"/>
    <col min="2564" max="2564" width="13.44140625" customWidth="1"/>
    <col min="2565" max="2565" width="13.33203125" customWidth="1"/>
    <col min="2566" max="2566" width="15" customWidth="1"/>
    <col min="2567" max="2567" width="13.44140625" customWidth="1"/>
    <col min="2568" max="2568" width="15" customWidth="1"/>
    <col min="2569" max="2569" width="13.5546875" customWidth="1"/>
    <col min="2570" max="2570" width="12.88671875" customWidth="1"/>
    <col min="2818" max="2818" width="11.88671875" customWidth="1"/>
    <col min="2819" max="2819" width="12.6640625" customWidth="1"/>
    <col min="2820" max="2820" width="13.44140625" customWidth="1"/>
    <col min="2821" max="2821" width="13.33203125" customWidth="1"/>
    <col min="2822" max="2822" width="15" customWidth="1"/>
    <col min="2823" max="2823" width="13.44140625" customWidth="1"/>
    <col min="2824" max="2824" width="15" customWidth="1"/>
    <col min="2825" max="2825" width="13.5546875" customWidth="1"/>
    <col min="2826" max="2826" width="12.88671875" customWidth="1"/>
    <col min="3074" max="3074" width="11.88671875" customWidth="1"/>
    <col min="3075" max="3075" width="12.6640625" customWidth="1"/>
    <col min="3076" max="3076" width="13.44140625" customWidth="1"/>
    <col min="3077" max="3077" width="13.33203125" customWidth="1"/>
    <col min="3078" max="3078" width="15" customWidth="1"/>
    <col min="3079" max="3079" width="13.44140625" customWidth="1"/>
    <col min="3080" max="3080" width="15" customWidth="1"/>
    <col min="3081" max="3081" width="13.5546875" customWidth="1"/>
    <col min="3082" max="3082" width="12.88671875" customWidth="1"/>
    <col min="3330" max="3330" width="11.88671875" customWidth="1"/>
    <col min="3331" max="3331" width="12.6640625" customWidth="1"/>
    <col min="3332" max="3332" width="13.44140625" customWidth="1"/>
    <col min="3333" max="3333" width="13.33203125" customWidth="1"/>
    <col min="3334" max="3334" width="15" customWidth="1"/>
    <col min="3335" max="3335" width="13.44140625" customWidth="1"/>
    <col min="3336" max="3336" width="15" customWidth="1"/>
    <col min="3337" max="3337" width="13.5546875" customWidth="1"/>
    <col min="3338" max="3338" width="12.88671875" customWidth="1"/>
    <col min="3586" max="3586" width="11.88671875" customWidth="1"/>
    <col min="3587" max="3587" width="12.6640625" customWidth="1"/>
    <col min="3588" max="3588" width="13.44140625" customWidth="1"/>
    <col min="3589" max="3589" width="13.33203125" customWidth="1"/>
    <col min="3590" max="3590" width="15" customWidth="1"/>
    <col min="3591" max="3591" width="13.44140625" customWidth="1"/>
    <col min="3592" max="3592" width="15" customWidth="1"/>
    <col min="3593" max="3593" width="13.5546875" customWidth="1"/>
    <col min="3594" max="3594" width="12.88671875" customWidth="1"/>
    <col min="3842" max="3842" width="11.88671875" customWidth="1"/>
    <col min="3843" max="3843" width="12.6640625" customWidth="1"/>
    <col min="3844" max="3844" width="13.44140625" customWidth="1"/>
    <col min="3845" max="3845" width="13.33203125" customWidth="1"/>
    <col min="3846" max="3846" width="15" customWidth="1"/>
    <col min="3847" max="3847" width="13.44140625" customWidth="1"/>
    <col min="3848" max="3848" width="15" customWidth="1"/>
    <col min="3849" max="3849" width="13.5546875" customWidth="1"/>
    <col min="3850" max="3850" width="12.88671875" customWidth="1"/>
    <col min="4098" max="4098" width="11.88671875" customWidth="1"/>
    <col min="4099" max="4099" width="12.6640625" customWidth="1"/>
    <col min="4100" max="4100" width="13.44140625" customWidth="1"/>
    <col min="4101" max="4101" width="13.33203125" customWidth="1"/>
    <col min="4102" max="4102" width="15" customWidth="1"/>
    <col min="4103" max="4103" width="13.44140625" customWidth="1"/>
    <col min="4104" max="4104" width="15" customWidth="1"/>
    <col min="4105" max="4105" width="13.5546875" customWidth="1"/>
    <col min="4106" max="4106" width="12.88671875" customWidth="1"/>
    <col min="4354" max="4354" width="11.88671875" customWidth="1"/>
    <col min="4355" max="4355" width="12.6640625" customWidth="1"/>
    <col min="4356" max="4356" width="13.44140625" customWidth="1"/>
    <col min="4357" max="4357" width="13.33203125" customWidth="1"/>
    <col min="4358" max="4358" width="15" customWidth="1"/>
    <col min="4359" max="4359" width="13.44140625" customWidth="1"/>
    <col min="4360" max="4360" width="15" customWidth="1"/>
    <col min="4361" max="4361" width="13.5546875" customWidth="1"/>
    <col min="4362" max="4362" width="12.88671875" customWidth="1"/>
    <col min="4610" max="4610" width="11.88671875" customWidth="1"/>
    <col min="4611" max="4611" width="12.6640625" customWidth="1"/>
    <col min="4612" max="4612" width="13.44140625" customWidth="1"/>
    <col min="4613" max="4613" width="13.33203125" customWidth="1"/>
    <col min="4614" max="4614" width="15" customWidth="1"/>
    <col min="4615" max="4615" width="13.44140625" customWidth="1"/>
    <col min="4616" max="4616" width="15" customWidth="1"/>
    <col min="4617" max="4617" width="13.5546875" customWidth="1"/>
    <col min="4618" max="4618" width="12.88671875" customWidth="1"/>
    <col min="4866" max="4866" width="11.88671875" customWidth="1"/>
    <col min="4867" max="4867" width="12.6640625" customWidth="1"/>
    <col min="4868" max="4868" width="13.44140625" customWidth="1"/>
    <col min="4869" max="4869" width="13.33203125" customWidth="1"/>
    <col min="4870" max="4870" width="15" customWidth="1"/>
    <col min="4871" max="4871" width="13.44140625" customWidth="1"/>
    <col min="4872" max="4872" width="15" customWidth="1"/>
    <col min="4873" max="4873" width="13.5546875" customWidth="1"/>
    <col min="4874" max="4874" width="12.88671875" customWidth="1"/>
    <col min="5122" max="5122" width="11.88671875" customWidth="1"/>
    <col min="5123" max="5123" width="12.6640625" customWidth="1"/>
    <col min="5124" max="5124" width="13.44140625" customWidth="1"/>
    <col min="5125" max="5125" width="13.33203125" customWidth="1"/>
    <col min="5126" max="5126" width="15" customWidth="1"/>
    <col min="5127" max="5127" width="13.44140625" customWidth="1"/>
    <col min="5128" max="5128" width="15" customWidth="1"/>
    <col min="5129" max="5129" width="13.5546875" customWidth="1"/>
    <col min="5130" max="5130" width="12.88671875" customWidth="1"/>
    <col min="5378" max="5378" width="11.88671875" customWidth="1"/>
    <col min="5379" max="5379" width="12.6640625" customWidth="1"/>
    <col min="5380" max="5380" width="13.44140625" customWidth="1"/>
    <col min="5381" max="5381" width="13.33203125" customWidth="1"/>
    <col min="5382" max="5382" width="15" customWidth="1"/>
    <col min="5383" max="5383" width="13.44140625" customWidth="1"/>
    <col min="5384" max="5384" width="15" customWidth="1"/>
    <col min="5385" max="5385" width="13.5546875" customWidth="1"/>
    <col min="5386" max="5386" width="12.88671875" customWidth="1"/>
    <col min="5634" max="5634" width="11.88671875" customWidth="1"/>
    <col min="5635" max="5635" width="12.6640625" customWidth="1"/>
    <col min="5636" max="5636" width="13.44140625" customWidth="1"/>
    <col min="5637" max="5637" width="13.33203125" customWidth="1"/>
    <col min="5638" max="5638" width="15" customWidth="1"/>
    <col min="5639" max="5639" width="13.44140625" customWidth="1"/>
    <col min="5640" max="5640" width="15" customWidth="1"/>
    <col min="5641" max="5641" width="13.5546875" customWidth="1"/>
    <col min="5642" max="5642" width="12.88671875" customWidth="1"/>
    <col min="5890" max="5890" width="11.88671875" customWidth="1"/>
    <col min="5891" max="5891" width="12.6640625" customWidth="1"/>
    <col min="5892" max="5892" width="13.44140625" customWidth="1"/>
    <col min="5893" max="5893" width="13.33203125" customWidth="1"/>
    <col min="5894" max="5894" width="15" customWidth="1"/>
    <col min="5895" max="5895" width="13.44140625" customWidth="1"/>
    <col min="5896" max="5896" width="15" customWidth="1"/>
    <col min="5897" max="5897" width="13.5546875" customWidth="1"/>
    <col min="5898" max="5898" width="12.88671875" customWidth="1"/>
    <col min="6146" max="6146" width="11.88671875" customWidth="1"/>
    <col min="6147" max="6147" width="12.6640625" customWidth="1"/>
    <col min="6148" max="6148" width="13.44140625" customWidth="1"/>
    <col min="6149" max="6149" width="13.33203125" customWidth="1"/>
    <col min="6150" max="6150" width="15" customWidth="1"/>
    <col min="6151" max="6151" width="13.44140625" customWidth="1"/>
    <col min="6152" max="6152" width="15" customWidth="1"/>
    <col min="6153" max="6153" width="13.5546875" customWidth="1"/>
    <col min="6154" max="6154" width="12.88671875" customWidth="1"/>
    <col min="6402" max="6402" width="11.88671875" customWidth="1"/>
    <col min="6403" max="6403" width="12.6640625" customWidth="1"/>
    <col min="6404" max="6404" width="13.44140625" customWidth="1"/>
    <col min="6405" max="6405" width="13.33203125" customWidth="1"/>
    <col min="6406" max="6406" width="15" customWidth="1"/>
    <col min="6407" max="6407" width="13.44140625" customWidth="1"/>
    <col min="6408" max="6408" width="15" customWidth="1"/>
    <col min="6409" max="6409" width="13.5546875" customWidth="1"/>
    <col min="6410" max="6410" width="12.88671875" customWidth="1"/>
    <col min="6658" max="6658" width="11.88671875" customWidth="1"/>
    <col min="6659" max="6659" width="12.6640625" customWidth="1"/>
    <col min="6660" max="6660" width="13.44140625" customWidth="1"/>
    <col min="6661" max="6661" width="13.33203125" customWidth="1"/>
    <col min="6662" max="6662" width="15" customWidth="1"/>
    <col min="6663" max="6663" width="13.44140625" customWidth="1"/>
    <col min="6664" max="6664" width="15" customWidth="1"/>
    <col min="6665" max="6665" width="13.5546875" customWidth="1"/>
    <col min="6666" max="6666" width="12.88671875" customWidth="1"/>
    <col min="6914" max="6914" width="11.88671875" customWidth="1"/>
    <col min="6915" max="6915" width="12.6640625" customWidth="1"/>
    <col min="6916" max="6916" width="13.44140625" customWidth="1"/>
    <col min="6917" max="6917" width="13.33203125" customWidth="1"/>
    <col min="6918" max="6918" width="15" customWidth="1"/>
    <col min="6919" max="6919" width="13.44140625" customWidth="1"/>
    <col min="6920" max="6920" width="15" customWidth="1"/>
    <col min="6921" max="6921" width="13.5546875" customWidth="1"/>
    <col min="6922" max="6922" width="12.88671875" customWidth="1"/>
    <col min="7170" max="7170" width="11.88671875" customWidth="1"/>
    <col min="7171" max="7171" width="12.6640625" customWidth="1"/>
    <col min="7172" max="7172" width="13.44140625" customWidth="1"/>
    <col min="7173" max="7173" width="13.33203125" customWidth="1"/>
    <col min="7174" max="7174" width="15" customWidth="1"/>
    <col min="7175" max="7175" width="13.44140625" customWidth="1"/>
    <col min="7176" max="7176" width="15" customWidth="1"/>
    <col min="7177" max="7177" width="13.5546875" customWidth="1"/>
    <col min="7178" max="7178" width="12.88671875" customWidth="1"/>
    <col min="7426" max="7426" width="11.88671875" customWidth="1"/>
    <col min="7427" max="7427" width="12.6640625" customWidth="1"/>
    <col min="7428" max="7428" width="13.44140625" customWidth="1"/>
    <col min="7429" max="7429" width="13.33203125" customWidth="1"/>
    <col min="7430" max="7430" width="15" customWidth="1"/>
    <col min="7431" max="7431" width="13.44140625" customWidth="1"/>
    <col min="7432" max="7432" width="15" customWidth="1"/>
    <col min="7433" max="7433" width="13.5546875" customWidth="1"/>
    <col min="7434" max="7434" width="12.88671875" customWidth="1"/>
    <col min="7682" max="7682" width="11.88671875" customWidth="1"/>
    <col min="7683" max="7683" width="12.6640625" customWidth="1"/>
    <col min="7684" max="7684" width="13.44140625" customWidth="1"/>
    <col min="7685" max="7685" width="13.33203125" customWidth="1"/>
    <col min="7686" max="7686" width="15" customWidth="1"/>
    <col min="7687" max="7687" width="13.44140625" customWidth="1"/>
    <col min="7688" max="7688" width="15" customWidth="1"/>
    <col min="7689" max="7689" width="13.5546875" customWidth="1"/>
    <col min="7690" max="7690" width="12.88671875" customWidth="1"/>
    <col min="7938" max="7938" width="11.88671875" customWidth="1"/>
    <col min="7939" max="7939" width="12.6640625" customWidth="1"/>
    <col min="7940" max="7940" width="13.44140625" customWidth="1"/>
    <col min="7941" max="7941" width="13.33203125" customWidth="1"/>
    <col min="7942" max="7942" width="15" customWidth="1"/>
    <col min="7943" max="7943" width="13.44140625" customWidth="1"/>
    <col min="7944" max="7944" width="15" customWidth="1"/>
    <col min="7945" max="7945" width="13.5546875" customWidth="1"/>
    <col min="7946" max="7946" width="12.88671875" customWidth="1"/>
    <col min="8194" max="8194" width="11.88671875" customWidth="1"/>
    <col min="8195" max="8195" width="12.6640625" customWidth="1"/>
    <col min="8196" max="8196" width="13.44140625" customWidth="1"/>
    <col min="8197" max="8197" width="13.33203125" customWidth="1"/>
    <col min="8198" max="8198" width="15" customWidth="1"/>
    <col min="8199" max="8199" width="13.44140625" customWidth="1"/>
    <col min="8200" max="8200" width="15" customWidth="1"/>
    <col min="8201" max="8201" width="13.5546875" customWidth="1"/>
    <col min="8202" max="8202" width="12.88671875" customWidth="1"/>
    <col min="8450" max="8450" width="11.88671875" customWidth="1"/>
    <col min="8451" max="8451" width="12.6640625" customWidth="1"/>
    <col min="8452" max="8452" width="13.44140625" customWidth="1"/>
    <col min="8453" max="8453" width="13.33203125" customWidth="1"/>
    <col min="8454" max="8454" width="15" customWidth="1"/>
    <col min="8455" max="8455" width="13.44140625" customWidth="1"/>
    <col min="8456" max="8456" width="15" customWidth="1"/>
    <col min="8457" max="8457" width="13.5546875" customWidth="1"/>
    <col min="8458" max="8458" width="12.88671875" customWidth="1"/>
    <col min="8706" max="8706" width="11.88671875" customWidth="1"/>
    <col min="8707" max="8707" width="12.6640625" customWidth="1"/>
    <col min="8708" max="8708" width="13.44140625" customWidth="1"/>
    <col min="8709" max="8709" width="13.33203125" customWidth="1"/>
    <col min="8710" max="8710" width="15" customWidth="1"/>
    <col min="8711" max="8711" width="13.44140625" customWidth="1"/>
    <col min="8712" max="8712" width="15" customWidth="1"/>
    <col min="8713" max="8713" width="13.5546875" customWidth="1"/>
    <col min="8714" max="8714" width="12.88671875" customWidth="1"/>
    <col min="8962" max="8962" width="11.88671875" customWidth="1"/>
    <col min="8963" max="8963" width="12.6640625" customWidth="1"/>
    <col min="8964" max="8964" width="13.44140625" customWidth="1"/>
    <col min="8965" max="8965" width="13.33203125" customWidth="1"/>
    <col min="8966" max="8966" width="15" customWidth="1"/>
    <col min="8967" max="8967" width="13.44140625" customWidth="1"/>
    <col min="8968" max="8968" width="15" customWidth="1"/>
    <col min="8969" max="8969" width="13.5546875" customWidth="1"/>
    <col min="8970" max="8970" width="12.88671875" customWidth="1"/>
    <col min="9218" max="9218" width="11.88671875" customWidth="1"/>
    <col min="9219" max="9219" width="12.6640625" customWidth="1"/>
    <col min="9220" max="9220" width="13.44140625" customWidth="1"/>
    <col min="9221" max="9221" width="13.33203125" customWidth="1"/>
    <col min="9222" max="9222" width="15" customWidth="1"/>
    <col min="9223" max="9223" width="13.44140625" customWidth="1"/>
    <col min="9224" max="9224" width="15" customWidth="1"/>
    <col min="9225" max="9225" width="13.5546875" customWidth="1"/>
    <col min="9226" max="9226" width="12.88671875" customWidth="1"/>
    <col min="9474" max="9474" width="11.88671875" customWidth="1"/>
    <col min="9475" max="9475" width="12.6640625" customWidth="1"/>
    <col min="9476" max="9476" width="13.44140625" customWidth="1"/>
    <col min="9477" max="9477" width="13.33203125" customWidth="1"/>
    <col min="9478" max="9478" width="15" customWidth="1"/>
    <col min="9479" max="9479" width="13.44140625" customWidth="1"/>
    <col min="9480" max="9480" width="15" customWidth="1"/>
    <col min="9481" max="9481" width="13.5546875" customWidth="1"/>
    <col min="9482" max="9482" width="12.88671875" customWidth="1"/>
    <col min="9730" max="9730" width="11.88671875" customWidth="1"/>
    <col min="9731" max="9731" width="12.6640625" customWidth="1"/>
    <col min="9732" max="9732" width="13.44140625" customWidth="1"/>
    <col min="9733" max="9733" width="13.33203125" customWidth="1"/>
    <col min="9734" max="9734" width="15" customWidth="1"/>
    <col min="9735" max="9735" width="13.44140625" customWidth="1"/>
    <col min="9736" max="9736" width="15" customWidth="1"/>
    <col min="9737" max="9737" width="13.5546875" customWidth="1"/>
    <col min="9738" max="9738" width="12.88671875" customWidth="1"/>
    <col min="9986" max="9986" width="11.88671875" customWidth="1"/>
    <col min="9987" max="9987" width="12.6640625" customWidth="1"/>
    <col min="9988" max="9988" width="13.44140625" customWidth="1"/>
    <col min="9989" max="9989" width="13.33203125" customWidth="1"/>
    <col min="9990" max="9990" width="15" customWidth="1"/>
    <col min="9991" max="9991" width="13.44140625" customWidth="1"/>
    <col min="9992" max="9992" width="15" customWidth="1"/>
    <col min="9993" max="9993" width="13.5546875" customWidth="1"/>
    <col min="9994" max="9994" width="12.88671875" customWidth="1"/>
    <col min="10242" max="10242" width="11.88671875" customWidth="1"/>
    <col min="10243" max="10243" width="12.6640625" customWidth="1"/>
    <col min="10244" max="10244" width="13.44140625" customWidth="1"/>
    <col min="10245" max="10245" width="13.33203125" customWidth="1"/>
    <col min="10246" max="10246" width="15" customWidth="1"/>
    <col min="10247" max="10247" width="13.44140625" customWidth="1"/>
    <col min="10248" max="10248" width="15" customWidth="1"/>
    <col min="10249" max="10249" width="13.5546875" customWidth="1"/>
    <col min="10250" max="10250" width="12.88671875" customWidth="1"/>
    <col min="10498" max="10498" width="11.88671875" customWidth="1"/>
    <col min="10499" max="10499" width="12.6640625" customWidth="1"/>
    <col min="10500" max="10500" width="13.44140625" customWidth="1"/>
    <col min="10501" max="10501" width="13.33203125" customWidth="1"/>
    <col min="10502" max="10502" width="15" customWidth="1"/>
    <col min="10503" max="10503" width="13.44140625" customWidth="1"/>
    <col min="10504" max="10504" width="15" customWidth="1"/>
    <col min="10505" max="10505" width="13.5546875" customWidth="1"/>
    <col min="10506" max="10506" width="12.88671875" customWidth="1"/>
    <col min="10754" max="10754" width="11.88671875" customWidth="1"/>
    <col min="10755" max="10755" width="12.6640625" customWidth="1"/>
    <col min="10756" max="10756" width="13.44140625" customWidth="1"/>
    <col min="10757" max="10757" width="13.33203125" customWidth="1"/>
    <col min="10758" max="10758" width="15" customWidth="1"/>
    <col min="10759" max="10759" width="13.44140625" customWidth="1"/>
    <col min="10760" max="10760" width="15" customWidth="1"/>
    <col min="10761" max="10761" width="13.5546875" customWidth="1"/>
    <col min="10762" max="10762" width="12.88671875" customWidth="1"/>
    <col min="11010" max="11010" width="11.88671875" customWidth="1"/>
    <col min="11011" max="11011" width="12.6640625" customWidth="1"/>
    <col min="11012" max="11012" width="13.44140625" customWidth="1"/>
    <col min="11013" max="11013" width="13.33203125" customWidth="1"/>
    <col min="11014" max="11014" width="15" customWidth="1"/>
    <col min="11015" max="11015" width="13.44140625" customWidth="1"/>
    <col min="11016" max="11016" width="15" customWidth="1"/>
    <col min="11017" max="11017" width="13.5546875" customWidth="1"/>
    <col min="11018" max="11018" width="12.88671875" customWidth="1"/>
    <col min="11266" max="11266" width="11.88671875" customWidth="1"/>
    <col min="11267" max="11267" width="12.6640625" customWidth="1"/>
    <col min="11268" max="11268" width="13.44140625" customWidth="1"/>
    <col min="11269" max="11269" width="13.33203125" customWidth="1"/>
    <col min="11270" max="11270" width="15" customWidth="1"/>
    <col min="11271" max="11271" width="13.44140625" customWidth="1"/>
    <col min="11272" max="11272" width="15" customWidth="1"/>
    <col min="11273" max="11273" width="13.5546875" customWidth="1"/>
    <col min="11274" max="11274" width="12.88671875" customWidth="1"/>
    <col min="11522" max="11522" width="11.88671875" customWidth="1"/>
    <col min="11523" max="11523" width="12.6640625" customWidth="1"/>
    <col min="11524" max="11524" width="13.44140625" customWidth="1"/>
    <col min="11525" max="11525" width="13.33203125" customWidth="1"/>
    <col min="11526" max="11526" width="15" customWidth="1"/>
    <col min="11527" max="11527" width="13.44140625" customWidth="1"/>
    <col min="11528" max="11528" width="15" customWidth="1"/>
    <col min="11529" max="11529" width="13.5546875" customWidth="1"/>
    <col min="11530" max="11530" width="12.88671875" customWidth="1"/>
    <col min="11778" max="11778" width="11.88671875" customWidth="1"/>
    <col min="11779" max="11779" width="12.6640625" customWidth="1"/>
    <col min="11780" max="11780" width="13.44140625" customWidth="1"/>
    <col min="11781" max="11781" width="13.33203125" customWidth="1"/>
    <col min="11782" max="11782" width="15" customWidth="1"/>
    <col min="11783" max="11783" width="13.44140625" customWidth="1"/>
    <col min="11784" max="11784" width="15" customWidth="1"/>
    <col min="11785" max="11785" width="13.5546875" customWidth="1"/>
    <col min="11786" max="11786" width="12.88671875" customWidth="1"/>
    <col min="12034" max="12034" width="11.88671875" customWidth="1"/>
    <col min="12035" max="12035" width="12.6640625" customWidth="1"/>
    <col min="12036" max="12036" width="13.44140625" customWidth="1"/>
    <col min="12037" max="12037" width="13.33203125" customWidth="1"/>
    <col min="12038" max="12038" width="15" customWidth="1"/>
    <col min="12039" max="12039" width="13.44140625" customWidth="1"/>
    <col min="12040" max="12040" width="15" customWidth="1"/>
    <col min="12041" max="12041" width="13.5546875" customWidth="1"/>
    <col min="12042" max="12042" width="12.88671875" customWidth="1"/>
    <col min="12290" max="12290" width="11.88671875" customWidth="1"/>
    <col min="12291" max="12291" width="12.6640625" customWidth="1"/>
    <col min="12292" max="12292" width="13.44140625" customWidth="1"/>
    <col min="12293" max="12293" width="13.33203125" customWidth="1"/>
    <col min="12294" max="12294" width="15" customWidth="1"/>
    <col min="12295" max="12295" width="13.44140625" customWidth="1"/>
    <col min="12296" max="12296" width="15" customWidth="1"/>
    <col min="12297" max="12297" width="13.5546875" customWidth="1"/>
    <col min="12298" max="12298" width="12.88671875" customWidth="1"/>
    <col min="12546" max="12546" width="11.88671875" customWidth="1"/>
    <col min="12547" max="12547" width="12.6640625" customWidth="1"/>
    <col min="12548" max="12548" width="13.44140625" customWidth="1"/>
    <col min="12549" max="12549" width="13.33203125" customWidth="1"/>
    <col min="12550" max="12550" width="15" customWidth="1"/>
    <col min="12551" max="12551" width="13.44140625" customWidth="1"/>
    <col min="12552" max="12552" width="15" customWidth="1"/>
    <col min="12553" max="12553" width="13.5546875" customWidth="1"/>
    <col min="12554" max="12554" width="12.88671875" customWidth="1"/>
    <col min="12802" max="12802" width="11.88671875" customWidth="1"/>
    <col min="12803" max="12803" width="12.6640625" customWidth="1"/>
    <col min="12804" max="12804" width="13.44140625" customWidth="1"/>
    <col min="12805" max="12805" width="13.33203125" customWidth="1"/>
    <col min="12806" max="12806" width="15" customWidth="1"/>
    <col min="12807" max="12807" width="13.44140625" customWidth="1"/>
    <col min="12808" max="12808" width="15" customWidth="1"/>
    <col min="12809" max="12809" width="13.5546875" customWidth="1"/>
    <col min="12810" max="12810" width="12.88671875" customWidth="1"/>
    <col min="13058" max="13058" width="11.88671875" customWidth="1"/>
    <col min="13059" max="13059" width="12.6640625" customWidth="1"/>
    <col min="13060" max="13060" width="13.44140625" customWidth="1"/>
    <col min="13061" max="13061" width="13.33203125" customWidth="1"/>
    <col min="13062" max="13062" width="15" customWidth="1"/>
    <col min="13063" max="13063" width="13.44140625" customWidth="1"/>
    <col min="13064" max="13064" width="15" customWidth="1"/>
    <col min="13065" max="13065" width="13.5546875" customWidth="1"/>
    <col min="13066" max="13066" width="12.88671875" customWidth="1"/>
    <col min="13314" max="13314" width="11.88671875" customWidth="1"/>
    <col min="13315" max="13315" width="12.6640625" customWidth="1"/>
    <col min="13316" max="13316" width="13.44140625" customWidth="1"/>
    <col min="13317" max="13317" width="13.33203125" customWidth="1"/>
    <col min="13318" max="13318" width="15" customWidth="1"/>
    <col min="13319" max="13319" width="13.44140625" customWidth="1"/>
    <col min="13320" max="13320" width="15" customWidth="1"/>
    <col min="13321" max="13321" width="13.5546875" customWidth="1"/>
    <col min="13322" max="13322" width="12.88671875" customWidth="1"/>
    <col min="13570" max="13570" width="11.88671875" customWidth="1"/>
    <col min="13571" max="13571" width="12.6640625" customWidth="1"/>
    <col min="13572" max="13572" width="13.44140625" customWidth="1"/>
    <col min="13573" max="13573" width="13.33203125" customWidth="1"/>
    <col min="13574" max="13574" width="15" customWidth="1"/>
    <col min="13575" max="13575" width="13.44140625" customWidth="1"/>
    <col min="13576" max="13576" width="15" customWidth="1"/>
    <col min="13577" max="13577" width="13.5546875" customWidth="1"/>
    <col min="13578" max="13578" width="12.88671875" customWidth="1"/>
    <col min="13826" max="13826" width="11.88671875" customWidth="1"/>
    <col min="13827" max="13827" width="12.6640625" customWidth="1"/>
    <col min="13828" max="13828" width="13.44140625" customWidth="1"/>
    <col min="13829" max="13829" width="13.33203125" customWidth="1"/>
    <col min="13830" max="13830" width="15" customWidth="1"/>
    <col min="13831" max="13831" width="13.44140625" customWidth="1"/>
    <col min="13832" max="13832" width="15" customWidth="1"/>
    <col min="13833" max="13833" width="13.5546875" customWidth="1"/>
    <col min="13834" max="13834" width="12.88671875" customWidth="1"/>
    <col min="14082" max="14082" width="11.88671875" customWidth="1"/>
    <col min="14083" max="14083" width="12.6640625" customWidth="1"/>
    <col min="14084" max="14084" width="13.44140625" customWidth="1"/>
    <col min="14085" max="14085" width="13.33203125" customWidth="1"/>
    <col min="14086" max="14086" width="15" customWidth="1"/>
    <col min="14087" max="14087" width="13.44140625" customWidth="1"/>
    <col min="14088" max="14088" width="15" customWidth="1"/>
    <col min="14089" max="14089" width="13.5546875" customWidth="1"/>
    <col min="14090" max="14090" width="12.88671875" customWidth="1"/>
    <col min="14338" max="14338" width="11.88671875" customWidth="1"/>
    <col min="14339" max="14339" width="12.6640625" customWidth="1"/>
    <col min="14340" max="14340" width="13.44140625" customWidth="1"/>
    <col min="14341" max="14341" width="13.33203125" customWidth="1"/>
    <col min="14342" max="14342" width="15" customWidth="1"/>
    <col min="14343" max="14343" width="13.44140625" customWidth="1"/>
    <col min="14344" max="14344" width="15" customWidth="1"/>
    <col min="14345" max="14345" width="13.5546875" customWidth="1"/>
    <col min="14346" max="14346" width="12.88671875" customWidth="1"/>
    <col min="14594" max="14594" width="11.88671875" customWidth="1"/>
    <col min="14595" max="14595" width="12.6640625" customWidth="1"/>
    <col min="14596" max="14596" width="13.44140625" customWidth="1"/>
    <col min="14597" max="14597" width="13.33203125" customWidth="1"/>
    <col min="14598" max="14598" width="15" customWidth="1"/>
    <col min="14599" max="14599" width="13.44140625" customWidth="1"/>
    <col min="14600" max="14600" width="15" customWidth="1"/>
    <col min="14601" max="14601" width="13.5546875" customWidth="1"/>
    <col min="14602" max="14602" width="12.88671875" customWidth="1"/>
    <col min="14850" max="14850" width="11.88671875" customWidth="1"/>
    <col min="14851" max="14851" width="12.6640625" customWidth="1"/>
    <col min="14852" max="14852" width="13.44140625" customWidth="1"/>
    <col min="14853" max="14853" width="13.33203125" customWidth="1"/>
    <col min="14854" max="14854" width="15" customWidth="1"/>
    <col min="14855" max="14855" width="13.44140625" customWidth="1"/>
    <col min="14856" max="14856" width="15" customWidth="1"/>
    <col min="14857" max="14857" width="13.5546875" customWidth="1"/>
    <col min="14858" max="14858" width="12.88671875" customWidth="1"/>
    <col min="15106" max="15106" width="11.88671875" customWidth="1"/>
    <col min="15107" max="15107" width="12.6640625" customWidth="1"/>
    <col min="15108" max="15108" width="13.44140625" customWidth="1"/>
    <col min="15109" max="15109" width="13.33203125" customWidth="1"/>
    <col min="15110" max="15110" width="15" customWidth="1"/>
    <col min="15111" max="15111" width="13.44140625" customWidth="1"/>
    <col min="15112" max="15112" width="15" customWidth="1"/>
    <col min="15113" max="15113" width="13.5546875" customWidth="1"/>
    <col min="15114" max="15114" width="12.88671875" customWidth="1"/>
    <col min="15362" max="15362" width="11.88671875" customWidth="1"/>
    <col min="15363" max="15363" width="12.6640625" customWidth="1"/>
    <col min="15364" max="15364" width="13.44140625" customWidth="1"/>
    <col min="15365" max="15365" width="13.33203125" customWidth="1"/>
    <col min="15366" max="15366" width="15" customWidth="1"/>
    <col min="15367" max="15367" width="13.44140625" customWidth="1"/>
    <col min="15368" max="15368" width="15" customWidth="1"/>
    <col min="15369" max="15369" width="13.5546875" customWidth="1"/>
    <col min="15370" max="15370" width="12.88671875" customWidth="1"/>
    <col min="15618" max="15618" width="11.88671875" customWidth="1"/>
    <col min="15619" max="15619" width="12.6640625" customWidth="1"/>
    <col min="15620" max="15620" width="13.44140625" customWidth="1"/>
    <col min="15621" max="15621" width="13.33203125" customWidth="1"/>
    <col min="15622" max="15622" width="15" customWidth="1"/>
    <col min="15623" max="15623" width="13.44140625" customWidth="1"/>
    <col min="15624" max="15624" width="15" customWidth="1"/>
    <col min="15625" max="15625" width="13.5546875" customWidth="1"/>
    <col min="15626" max="15626" width="12.88671875" customWidth="1"/>
    <col min="15874" max="15874" width="11.88671875" customWidth="1"/>
    <col min="15875" max="15875" width="12.6640625" customWidth="1"/>
    <col min="15876" max="15876" width="13.44140625" customWidth="1"/>
    <col min="15877" max="15877" width="13.33203125" customWidth="1"/>
    <col min="15878" max="15878" width="15" customWidth="1"/>
    <col min="15879" max="15879" width="13.44140625" customWidth="1"/>
    <col min="15880" max="15880" width="15" customWidth="1"/>
    <col min="15881" max="15881" width="13.5546875" customWidth="1"/>
    <col min="15882" max="15882" width="12.88671875" customWidth="1"/>
    <col min="16130" max="16130" width="11.88671875" customWidth="1"/>
    <col min="16131" max="16131" width="12.6640625" customWidth="1"/>
    <col min="16132" max="16132" width="13.44140625" customWidth="1"/>
    <col min="16133" max="16133" width="13.33203125" customWidth="1"/>
    <col min="16134" max="16134" width="15" customWidth="1"/>
    <col min="16135" max="16135" width="13.44140625" customWidth="1"/>
    <col min="16136" max="16136" width="15" customWidth="1"/>
    <col min="16137" max="16137" width="13.5546875" customWidth="1"/>
    <col min="16138" max="16138" width="12.88671875" customWidth="1"/>
  </cols>
  <sheetData>
    <row r="1" spans="1:60" ht="15.6" x14ac:dyDescent="0.3">
      <c r="A1" s="1"/>
      <c r="B1" s="2"/>
      <c r="C1" s="1"/>
      <c r="D1" s="1"/>
      <c r="E1" s="1"/>
      <c r="F1" s="2"/>
      <c r="G1" s="2"/>
      <c r="H1" s="2"/>
      <c r="I1" s="1"/>
    </row>
    <row r="2" spans="1:60" ht="15.6" x14ac:dyDescent="0.3">
      <c r="A2" s="1" t="s">
        <v>0</v>
      </c>
      <c r="B2" s="3">
        <v>917.22</v>
      </c>
      <c r="C2" s="1"/>
      <c r="D2" s="1"/>
      <c r="E2" s="1"/>
      <c r="F2" s="2"/>
      <c r="G2" s="2"/>
      <c r="H2" s="2"/>
      <c r="I2" s="1"/>
    </row>
    <row r="3" spans="1:60" ht="16.2" thickBot="1" x14ac:dyDescent="0.35">
      <c r="A3" s="88" t="s">
        <v>59</v>
      </c>
      <c r="B3" s="88"/>
      <c r="C3" s="4"/>
      <c r="D3" s="4"/>
      <c r="E3" s="4"/>
      <c r="F3" s="5"/>
      <c r="G3" s="5"/>
      <c r="H3" s="2"/>
      <c r="I3" s="1"/>
    </row>
    <row r="4" spans="1:60" ht="78.599999999999994" thickTop="1" x14ac:dyDescent="0.3">
      <c r="A4" s="6" t="s">
        <v>1</v>
      </c>
      <c r="B4" s="7" t="s">
        <v>2</v>
      </c>
      <c r="C4" s="8" t="s">
        <v>3</v>
      </c>
      <c r="D4" s="9" t="s">
        <v>4</v>
      </c>
      <c r="E4" s="9" t="s">
        <v>5</v>
      </c>
      <c r="F4" s="10" t="s">
        <v>6</v>
      </c>
      <c r="G4" s="10" t="s">
        <v>7</v>
      </c>
      <c r="H4" s="11" t="s">
        <v>8</v>
      </c>
      <c r="I4" s="12" t="s">
        <v>9</v>
      </c>
      <c r="J4" s="13" t="s">
        <v>60</v>
      </c>
      <c r="L4" s="14"/>
      <c r="M4" s="14"/>
      <c r="N4" s="14"/>
    </row>
    <row r="5" spans="1:60" ht="15.6" x14ac:dyDescent="0.3">
      <c r="A5" s="15">
        <v>1</v>
      </c>
      <c r="B5" s="16">
        <v>5.5</v>
      </c>
      <c r="C5" s="20">
        <f>J5-J5*0.1</f>
        <v>801</v>
      </c>
      <c r="D5" s="17">
        <v>133.4</v>
      </c>
      <c r="E5" s="18">
        <v>5.4489999999999998</v>
      </c>
      <c r="F5" s="19">
        <f>(E5*($B$2-C5-D5)+B5*(C5+D5))</f>
        <v>5045.5861800000002</v>
      </c>
      <c r="G5" s="19">
        <f>B5*$B$2</f>
        <v>5044.71</v>
      </c>
      <c r="H5" s="19">
        <f>F5-G5</f>
        <v>0.87618000000020402</v>
      </c>
      <c r="I5" s="20">
        <f>$B$2-D5</f>
        <v>783.82</v>
      </c>
      <c r="J5" s="20">
        <v>890</v>
      </c>
      <c r="K5" s="22"/>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row>
    <row r="6" spans="1:60" ht="15.6" x14ac:dyDescent="0.3">
      <c r="A6" s="15">
        <v>2</v>
      </c>
      <c r="B6" s="16">
        <v>5.5</v>
      </c>
      <c r="C6" s="20">
        <f t="shared" ref="C6:C52" si="0">J6-J6*0.1</f>
        <v>801</v>
      </c>
      <c r="D6" s="23">
        <v>131.6</v>
      </c>
      <c r="E6" s="18">
        <v>5.4489999999999998</v>
      </c>
      <c r="F6" s="19">
        <f t="shared" ref="F6:F52" si="1">(E6*($B$2-C6-D6)+B6*(C6+D6))</f>
        <v>5045.4943800000001</v>
      </c>
      <c r="G6" s="19">
        <f t="shared" ref="G6:G52" si="2">B6*$B$2</f>
        <v>5044.71</v>
      </c>
      <c r="H6" s="19">
        <f t="shared" ref="H6:H52" si="3">F6-G6</f>
        <v>0.78438000000005559</v>
      </c>
      <c r="I6" s="20">
        <f t="shared" ref="I6:I52" si="4">$B$2-D6</f>
        <v>785.62</v>
      </c>
      <c r="J6" s="20">
        <v>890</v>
      </c>
      <c r="K6" s="22"/>
    </row>
    <row r="7" spans="1:60" ht="15.6" x14ac:dyDescent="0.3">
      <c r="A7" s="15">
        <v>3</v>
      </c>
      <c r="B7" s="16">
        <v>5.5</v>
      </c>
      <c r="C7" s="20">
        <f t="shared" si="0"/>
        <v>768.69</v>
      </c>
      <c r="D7" s="23">
        <v>130.19999999999999</v>
      </c>
      <c r="E7" s="18">
        <v>5.4489999999999998</v>
      </c>
      <c r="F7" s="19">
        <f t="shared" si="1"/>
        <v>5043.7751700000008</v>
      </c>
      <c r="G7" s="19">
        <f t="shared" si="2"/>
        <v>5044.71</v>
      </c>
      <c r="H7" s="19">
        <f t="shared" si="3"/>
        <v>-0.93482999999923777</v>
      </c>
      <c r="I7" s="20">
        <f t="shared" si="4"/>
        <v>787.02</v>
      </c>
      <c r="J7" s="20">
        <v>854.1</v>
      </c>
      <c r="K7" s="22"/>
    </row>
    <row r="8" spans="1:60" ht="15.6" x14ac:dyDescent="0.3">
      <c r="A8" s="15">
        <v>4</v>
      </c>
      <c r="B8" s="16">
        <v>5.5</v>
      </c>
      <c r="C8" s="20">
        <f t="shared" si="0"/>
        <v>801</v>
      </c>
      <c r="D8" s="23">
        <v>128.69999999999999</v>
      </c>
      <c r="E8" s="18">
        <v>5.4489999999999998</v>
      </c>
      <c r="F8" s="19">
        <f t="shared" si="1"/>
        <v>5045.3464800000002</v>
      </c>
      <c r="G8" s="19">
        <f t="shared" si="2"/>
        <v>5044.71</v>
      </c>
      <c r="H8" s="19">
        <f t="shared" si="3"/>
        <v>0.63648000000011962</v>
      </c>
      <c r="I8" s="20">
        <f t="shared" si="4"/>
        <v>788.52</v>
      </c>
      <c r="J8" s="20">
        <v>890</v>
      </c>
      <c r="K8" s="22"/>
    </row>
    <row r="9" spans="1:60" ht="15.6" x14ac:dyDescent="0.3">
      <c r="A9" s="15">
        <v>5</v>
      </c>
      <c r="B9" s="16">
        <v>5.5</v>
      </c>
      <c r="C9" s="20">
        <f t="shared" si="0"/>
        <v>801</v>
      </c>
      <c r="D9" s="23">
        <v>127.9</v>
      </c>
      <c r="E9" s="18">
        <v>5.4489999999999998</v>
      </c>
      <c r="F9" s="19">
        <f t="shared" si="1"/>
        <v>5045.3056799999995</v>
      </c>
      <c r="G9" s="19">
        <f t="shared" si="2"/>
        <v>5044.71</v>
      </c>
      <c r="H9" s="19">
        <f t="shared" si="3"/>
        <v>0.59567999999944732</v>
      </c>
      <c r="I9" s="20">
        <f t="shared" si="4"/>
        <v>789.32</v>
      </c>
      <c r="J9" s="20">
        <v>890</v>
      </c>
      <c r="K9" s="22"/>
    </row>
    <row r="10" spans="1:60" ht="15.6" x14ac:dyDescent="0.3">
      <c r="A10" s="15">
        <v>6</v>
      </c>
      <c r="B10" s="16">
        <v>5.5</v>
      </c>
      <c r="C10" s="20">
        <f t="shared" si="0"/>
        <v>801</v>
      </c>
      <c r="D10" s="23">
        <v>127.2</v>
      </c>
      <c r="E10" s="18">
        <v>5.4489999999999998</v>
      </c>
      <c r="F10" s="19">
        <f t="shared" si="1"/>
        <v>5045.2699800000009</v>
      </c>
      <c r="G10" s="19">
        <f t="shared" si="2"/>
        <v>5044.71</v>
      </c>
      <c r="H10" s="19">
        <f t="shared" si="3"/>
        <v>0.55998000000090542</v>
      </c>
      <c r="I10" s="20">
        <f t="shared" si="4"/>
        <v>790.02</v>
      </c>
      <c r="J10" s="20">
        <v>890</v>
      </c>
      <c r="K10" s="22"/>
    </row>
    <row r="11" spans="1:60" ht="15.6" x14ac:dyDescent="0.3">
      <c r="A11" s="15">
        <v>7</v>
      </c>
      <c r="B11" s="16">
        <v>5.5</v>
      </c>
      <c r="C11" s="20">
        <f t="shared" si="0"/>
        <v>801</v>
      </c>
      <c r="D11" s="23">
        <v>126.8</v>
      </c>
      <c r="E11" s="18">
        <v>5.4489999999999998</v>
      </c>
      <c r="F11" s="19">
        <f t="shared" si="1"/>
        <v>5045.2495799999997</v>
      </c>
      <c r="G11" s="19">
        <f t="shared" si="2"/>
        <v>5044.71</v>
      </c>
      <c r="H11" s="19">
        <f t="shared" si="3"/>
        <v>0.53957999999965978</v>
      </c>
      <c r="I11" s="20">
        <f t="shared" si="4"/>
        <v>790.42000000000007</v>
      </c>
      <c r="J11" s="20">
        <v>890</v>
      </c>
      <c r="K11" s="22"/>
    </row>
    <row r="12" spans="1:60" ht="15.6" x14ac:dyDescent="0.3">
      <c r="A12" s="15">
        <v>8</v>
      </c>
      <c r="B12" s="16">
        <v>5.5</v>
      </c>
      <c r="C12" s="20">
        <f t="shared" si="0"/>
        <v>801</v>
      </c>
      <c r="D12" s="23">
        <v>126.4</v>
      </c>
      <c r="E12" s="18">
        <v>5.4489999999999998</v>
      </c>
      <c r="F12" s="19">
        <f t="shared" si="1"/>
        <v>5045.2291800000003</v>
      </c>
      <c r="G12" s="19">
        <f t="shared" si="2"/>
        <v>5044.71</v>
      </c>
      <c r="H12" s="19">
        <f t="shared" si="3"/>
        <v>0.51918000000023312</v>
      </c>
      <c r="I12" s="20">
        <f t="shared" si="4"/>
        <v>790.82</v>
      </c>
      <c r="J12" s="20">
        <v>890</v>
      </c>
      <c r="K12" s="22"/>
      <c r="M12" s="22"/>
    </row>
    <row r="13" spans="1:60" ht="15.6" x14ac:dyDescent="0.3">
      <c r="A13" s="15">
        <v>9</v>
      </c>
      <c r="B13" s="16"/>
      <c r="C13" s="20">
        <f t="shared" si="0"/>
        <v>768.6</v>
      </c>
      <c r="D13" s="23">
        <v>126.8</v>
      </c>
      <c r="E13" s="18">
        <v>0</v>
      </c>
      <c r="F13" s="19">
        <f t="shared" si="1"/>
        <v>0</v>
      </c>
      <c r="G13" s="19">
        <f t="shared" si="2"/>
        <v>0</v>
      </c>
      <c r="H13" s="19">
        <f t="shared" si="3"/>
        <v>0</v>
      </c>
      <c r="I13" s="20">
        <f t="shared" si="4"/>
        <v>790.42000000000007</v>
      </c>
      <c r="J13" s="20">
        <v>854</v>
      </c>
      <c r="K13" s="22"/>
      <c r="M13" s="22"/>
    </row>
    <row r="14" spans="1:60" ht="15.6" x14ac:dyDescent="0.3">
      <c r="A14" s="15">
        <v>10</v>
      </c>
      <c r="B14" s="16"/>
      <c r="C14" s="20">
        <f t="shared" si="0"/>
        <v>768.69</v>
      </c>
      <c r="D14" s="23">
        <v>127.1</v>
      </c>
      <c r="E14" s="18">
        <v>0</v>
      </c>
      <c r="F14" s="19">
        <f t="shared" si="1"/>
        <v>0</v>
      </c>
      <c r="G14" s="19">
        <f t="shared" si="2"/>
        <v>0</v>
      </c>
      <c r="H14" s="19">
        <f t="shared" si="3"/>
        <v>0</v>
      </c>
      <c r="I14" s="20">
        <f t="shared" si="4"/>
        <v>790.12</v>
      </c>
      <c r="J14" s="20">
        <v>854.1</v>
      </c>
      <c r="K14" s="22"/>
    </row>
    <row r="15" spans="1:60" ht="15.6" x14ac:dyDescent="0.3">
      <c r="A15" s="15">
        <v>11</v>
      </c>
      <c r="B15" s="16"/>
      <c r="C15" s="20">
        <f t="shared" si="0"/>
        <v>768.69</v>
      </c>
      <c r="D15" s="23">
        <v>129.4</v>
      </c>
      <c r="E15" s="18">
        <v>5.4489999999999998</v>
      </c>
      <c r="F15" s="19">
        <f t="shared" si="1"/>
        <v>104.23936999999982</v>
      </c>
      <c r="G15" s="19">
        <f t="shared" si="2"/>
        <v>0</v>
      </c>
      <c r="H15" s="19">
        <f t="shared" si="3"/>
        <v>104.23936999999982</v>
      </c>
      <c r="I15" s="20">
        <f t="shared" si="4"/>
        <v>787.82</v>
      </c>
      <c r="J15" s="20">
        <v>854.1</v>
      </c>
      <c r="K15" s="22"/>
    </row>
    <row r="16" spans="1:60" ht="15.6" x14ac:dyDescent="0.3">
      <c r="A16" s="15">
        <v>12</v>
      </c>
      <c r="B16" s="16"/>
      <c r="C16" s="20">
        <f t="shared" si="0"/>
        <v>768.69</v>
      </c>
      <c r="D16" s="23">
        <v>131.6</v>
      </c>
      <c r="E16" s="18">
        <v>5.4489999999999998</v>
      </c>
      <c r="F16" s="19">
        <f t="shared" si="1"/>
        <v>92.251569999999873</v>
      </c>
      <c r="G16" s="19">
        <f t="shared" si="2"/>
        <v>0</v>
      </c>
      <c r="H16" s="19">
        <f t="shared" si="3"/>
        <v>92.251569999999873</v>
      </c>
      <c r="I16" s="20">
        <f t="shared" si="4"/>
        <v>785.62</v>
      </c>
      <c r="J16" s="20">
        <v>854.1</v>
      </c>
      <c r="K16" s="22"/>
    </row>
    <row r="17" spans="1:11" ht="15.6" x14ac:dyDescent="0.3">
      <c r="A17" s="15">
        <v>13</v>
      </c>
      <c r="B17" s="16"/>
      <c r="C17" s="20">
        <f t="shared" si="0"/>
        <v>768.69</v>
      </c>
      <c r="D17" s="23">
        <v>134.19999999999999</v>
      </c>
      <c r="E17" s="18">
        <v>5.4489999999999998</v>
      </c>
      <c r="F17" s="19">
        <f t="shared" si="1"/>
        <v>78.084169999999915</v>
      </c>
      <c r="G17" s="19">
        <f t="shared" si="2"/>
        <v>0</v>
      </c>
      <c r="H17" s="19">
        <f t="shared" si="3"/>
        <v>78.084169999999915</v>
      </c>
      <c r="I17" s="20">
        <f t="shared" si="4"/>
        <v>783.02</v>
      </c>
      <c r="J17" s="20">
        <v>854.1</v>
      </c>
      <c r="K17" s="22"/>
    </row>
    <row r="18" spans="1:11" ht="15.6" x14ac:dyDescent="0.3">
      <c r="A18" s="15">
        <v>14</v>
      </c>
      <c r="B18" s="16"/>
      <c r="C18" s="20">
        <f t="shared" si="0"/>
        <v>768.69</v>
      </c>
      <c r="D18" s="23">
        <v>136.80000000000001</v>
      </c>
      <c r="E18" s="18">
        <v>5.4489999999999998</v>
      </c>
      <c r="F18" s="19">
        <f t="shared" si="1"/>
        <v>63.916769999999786</v>
      </c>
      <c r="G18" s="19">
        <f t="shared" si="2"/>
        <v>0</v>
      </c>
      <c r="H18" s="19">
        <f t="shared" si="3"/>
        <v>63.916769999999786</v>
      </c>
      <c r="I18" s="20">
        <f t="shared" si="4"/>
        <v>780.42000000000007</v>
      </c>
      <c r="J18" s="20">
        <v>854.1</v>
      </c>
      <c r="K18" s="22"/>
    </row>
    <row r="19" spans="1:11" ht="15.6" x14ac:dyDescent="0.3">
      <c r="A19" s="15">
        <v>15</v>
      </c>
      <c r="B19" s="16"/>
      <c r="C19" s="20">
        <f t="shared" si="0"/>
        <v>768.69</v>
      </c>
      <c r="D19" s="23">
        <v>147.9</v>
      </c>
      <c r="E19" s="18">
        <v>5.4489999999999998</v>
      </c>
      <c r="F19" s="19">
        <f t="shared" si="1"/>
        <v>3.4328699999998205</v>
      </c>
      <c r="G19" s="19">
        <f t="shared" si="2"/>
        <v>0</v>
      </c>
      <c r="H19" s="19">
        <f t="shared" si="3"/>
        <v>3.4328699999998205</v>
      </c>
      <c r="I19" s="20">
        <f t="shared" si="4"/>
        <v>769.32</v>
      </c>
      <c r="J19" s="20">
        <v>854.1</v>
      </c>
      <c r="K19" s="22"/>
    </row>
    <row r="20" spans="1:11" ht="15.6" x14ac:dyDescent="0.3">
      <c r="A20" s="15">
        <v>16</v>
      </c>
      <c r="B20" s="16"/>
      <c r="C20" s="20">
        <f t="shared" si="0"/>
        <v>768.69</v>
      </c>
      <c r="D20" s="23">
        <v>159.1</v>
      </c>
      <c r="E20" s="18">
        <v>5.4489999999999998</v>
      </c>
      <c r="F20" s="19">
        <f t="shared" si="1"/>
        <v>-57.595930000000116</v>
      </c>
      <c r="G20" s="19">
        <f t="shared" si="2"/>
        <v>0</v>
      </c>
      <c r="H20" s="19">
        <f t="shared" si="3"/>
        <v>-57.595930000000116</v>
      </c>
      <c r="I20" s="20">
        <f t="shared" si="4"/>
        <v>758.12</v>
      </c>
      <c r="J20" s="20">
        <v>854.1</v>
      </c>
      <c r="K20" s="22"/>
    </row>
    <row r="21" spans="1:11" ht="15.6" x14ac:dyDescent="0.3">
      <c r="A21" s="15">
        <v>17</v>
      </c>
      <c r="B21" s="16"/>
      <c r="C21" s="20">
        <f t="shared" si="0"/>
        <v>768.69</v>
      </c>
      <c r="D21" s="23">
        <v>163.19999999999999</v>
      </c>
      <c r="E21" s="18">
        <v>5.4489999999999998</v>
      </c>
      <c r="F21" s="19">
        <f t="shared" si="1"/>
        <v>-79.936830000000086</v>
      </c>
      <c r="G21" s="19">
        <f t="shared" si="2"/>
        <v>0</v>
      </c>
      <c r="H21" s="19">
        <f t="shared" si="3"/>
        <v>-79.936830000000086</v>
      </c>
      <c r="I21" s="20">
        <f t="shared" si="4"/>
        <v>754.02</v>
      </c>
      <c r="J21" s="20">
        <v>854.1</v>
      </c>
      <c r="K21" s="22"/>
    </row>
    <row r="22" spans="1:11" ht="15.6" x14ac:dyDescent="0.3">
      <c r="A22" s="15">
        <v>18</v>
      </c>
      <c r="B22" s="16"/>
      <c r="C22" s="20">
        <f t="shared" si="0"/>
        <v>768.6</v>
      </c>
      <c r="D22" s="23">
        <v>167.3</v>
      </c>
      <c r="E22" s="18">
        <v>5.4489999999999998</v>
      </c>
      <c r="F22" s="19">
        <f t="shared" si="1"/>
        <v>-101.78732000000004</v>
      </c>
      <c r="G22" s="19">
        <f t="shared" si="2"/>
        <v>0</v>
      </c>
      <c r="H22" s="19">
        <f t="shared" si="3"/>
        <v>-101.78732000000004</v>
      </c>
      <c r="I22" s="20">
        <f t="shared" si="4"/>
        <v>749.92000000000007</v>
      </c>
      <c r="J22" s="20">
        <v>854</v>
      </c>
      <c r="K22" s="22"/>
    </row>
    <row r="23" spans="1:11" ht="15.6" x14ac:dyDescent="0.3">
      <c r="A23" s="15">
        <v>19</v>
      </c>
      <c r="B23" s="16"/>
      <c r="C23" s="20">
        <f t="shared" si="0"/>
        <v>720</v>
      </c>
      <c r="D23" s="23">
        <v>168.3</v>
      </c>
      <c r="E23" s="18">
        <v>5.4489999999999998</v>
      </c>
      <c r="F23" s="19">
        <f t="shared" si="1"/>
        <v>157.58508000000009</v>
      </c>
      <c r="G23" s="19">
        <f t="shared" si="2"/>
        <v>0</v>
      </c>
      <c r="H23" s="19">
        <f t="shared" si="3"/>
        <v>157.58508000000009</v>
      </c>
      <c r="I23" s="20">
        <f t="shared" si="4"/>
        <v>748.92000000000007</v>
      </c>
      <c r="J23" s="20">
        <v>800</v>
      </c>
      <c r="K23" s="22"/>
    </row>
    <row r="24" spans="1:11" ht="15.6" x14ac:dyDescent="0.3">
      <c r="A24" s="15">
        <v>20</v>
      </c>
      <c r="B24" s="24"/>
      <c r="C24" s="20">
        <f t="shared" si="0"/>
        <v>768.6</v>
      </c>
      <c r="D24" s="23">
        <v>169.3</v>
      </c>
      <c r="E24" s="18">
        <v>0</v>
      </c>
      <c r="F24" s="19">
        <f t="shared" si="1"/>
        <v>0</v>
      </c>
      <c r="G24" s="19">
        <f t="shared" si="2"/>
        <v>0</v>
      </c>
      <c r="H24" s="19">
        <f t="shared" si="3"/>
        <v>0</v>
      </c>
      <c r="I24" s="20">
        <f t="shared" si="4"/>
        <v>747.92000000000007</v>
      </c>
      <c r="J24" s="20">
        <v>854</v>
      </c>
      <c r="K24" s="22"/>
    </row>
    <row r="25" spans="1:11" ht="15.6" x14ac:dyDescent="0.3">
      <c r="A25" s="15">
        <v>21</v>
      </c>
      <c r="B25" s="24"/>
      <c r="C25" s="20">
        <f t="shared" si="0"/>
        <v>801</v>
      </c>
      <c r="D25" s="23">
        <v>167.7</v>
      </c>
      <c r="E25" s="18">
        <v>0</v>
      </c>
      <c r="F25" s="19">
        <f t="shared" si="1"/>
        <v>0</v>
      </c>
      <c r="G25" s="19">
        <f t="shared" si="2"/>
        <v>0</v>
      </c>
      <c r="H25" s="19">
        <f t="shared" si="3"/>
        <v>0</v>
      </c>
      <c r="I25" s="20">
        <f t="shared" si="4"/>
        <v>749.52</v>
      </c>
      <c r="J25" s="20">
        <v>890</v>
      </c>
      <c r="K25" s="22"/>
    </row>
    <row r="26" spans="1:11" ht="15.6" x14ac:dyDescent="0.3">
      <c r="A26" s="15">
        <v>22</v>
      </c>
      <c r="B26" s="24"/>
      <c r="C26" s="20">
        <f t="shared" si="0"/>
        <v>801</v>
      </c>
      <c r="D26" s="23">
        <v>166.1</v>
      </c>
      <c r="E26" s="18">
        <v>0</v>
      </c>
      <c r="F26" s="19">
        <f t="shared" si="1"/>
        <v>0</v>
      </c>
      <c r="G26" s="19">
        <f t="shared" si="2"/>
        <v>0</v>
      </c>
      <c r="H26" s="19">
        <f t="shared" si="3"/>
        <v>0</v>
      </c>
      <c r="I26" s="20">
        <f t="shared" si="4"/>
        <v>751.12</v>
      </c>
      <c r="J26" s="20">
        <v>890</v>
      </c>
      <c r="K26" s="22"/>
    </row>
    <row r="27" spans="1:11" ht="15.6" x14ac:dyDescent="0.3">
      <c r="A27" s="15">
        <v>23</v>
      </c>
      <c r="B27" s="24"/>
      <c r="C27" s="20">
        <f t="shared" si="0"/>
        <v>768.69</v>
      </c>
      <c r="D27" s="23">
        <v>160.69999999999999</v>
      </c>
      <c r="E27" s="18">
        <v>0</v>
      </c>
      <c r="F27" s="19">
        <f t="shared" si="1"/>
        <v>0</v>
      </c>
      <c r="G27" s="19">
        <f t="shared" si="2"/>
        <v>0</v>
      </c>
      <c r="H27" s="19">
        <f t="shared" si="3"/>
        <v>0</v>
      </c>
      <c r="I27" s="20">
        <f t="shared" si="4"/>
        <v>756.52</v>
      </c>
      <c r="J27" s="20">
        <v>854.1</v>
      </c>
      <c r="K27" s="22"/>
    </row>
    <row r="28" spans="1:11" ht="15.6" x14ac:dyDescent="0.3">
      <c r="A28" s="15">
        <v>24</v>
      </c>
      <c r="B28" s="24"/>
      <c r="C28" s="20">
        <f t="shared" si="0"/>
        <v>768.69</v>
      </c>
      <c r="D28" s="23">
        <v>155.4</v>
      </c>
      <c r="E28" s="18">
        <v>0</v>
      </c>
      <c r="F28" s="19">
        <f t="shared" si="1"/>
        <v>0</v>
      </c>
      <c r="G28" s="19">
        <f t="shared" si="2"/>
        <v>0</v>
      </c>
      <c r="H28" s="19">
        <f t="shared" si="3"/>
        <v>0</v>
      </c>
      <c r="I28" s="20">
        <f t="shared" si="4"/>
        <v>761.82</v>
      </c>
      <c r="J28" s="20">
        <v>854.1</v>
      </c>
      <c r="K28" s="22"/>
    </row>
    <row r="29" spans="1:11" ht="15.6" x14ac:dyDescent="0.3">
      <c r="A29" s="15">
        <v>25</v>
      </c>
      <c r="B29" s="16">
        <v>5.5</v>
      </c>
      <c r="C29" s="20">
        <f t="shared" si="0"/>
        <v>810</v>
      </c>
      <c r="D29" s="23">
        <v>159.5</v>
      </c>
      <c r="E29" s="18">
        <v>0</v>
      </c>
      <c r="F29" s="19">
        <f t="shared" si="1"/>
        <v>5332.25</v>
      </c>
      <c r="G29" s="19">
        <f t="shared" si="2"/>
        <v>5044.71</v>
      </c>
      <c r="H29" s="19">
        <f t="shared" si="3"/>
        <v>287.53999999999996</v>
      </c>
      <c r="I29" s="20">
        <f t="shared" si="4"/>
        <v>757.72</v>
      </c>
      <c r="J29" s="20">
        <v>900</v>
      </c>
      <c r="K29" s="22"/>
    </row>
    <row r="30" spans="1:11" ht="15.6" x14ac:dyDescent="0.3">
      <c r="A30" s="15">
        <v>26</v>
      </c>
      <c r="B30" s="16">
        <v>5.5</v>
      </c>
      <c r="C30" s="20">
        <f t="shared" si="0"/>
        <v>853.2</v>
      </c>
      <c r="D30" s="23">
        <v>163.69999999999999</v>
      </c>
      <c r="E30" s="18">
        <v>0</v>
      </c>
      <c r="F30" s="19">
        <f t="shared" si="1"/>
        <v>5592.9500000000007</v>
      </c>
      <c r="G30" s="19">
        <f t="shared" si="2"/>
        <v>5044.71</v>
      </c>
      <c r="H30" s="19">
        <f t="shared" si="3"/>
        <v>548.24000000000069</v>
      </c>
      <c r="I30" s="20">
        <f t="shared" si="4"/>
        <v>753.52</v>
      </c>
      <c r="J30" s="20">
        <v>948</v>
      </c>
      <c r="K30" s="22"/>
    </row>
    <row r="31" spans="1:11" ht="15.6" x14ac:dyDescent="0.3">
      <c r="A31" s="15">
        <v>27</v>
      </c>
      <c r="B31" s="16">
        <v>5.5</v>
      </c>
      <c r="C31" s="20">
        <f t="shared" si="0"/>
        <v>719.1</v>
      </c>
      <c r="D31" s="23">
        <v>167.2</v>
      </c>
      <c r="E31" s="18">
        <v>0</v>
      </c>
      <c r="F31" s="19">
        <f t="shared" si="1"/>
        <v>4874.6499999999996</v>
      </c>
      <c r="G31" s="19">
        <f t="shared" si="2"/>
        <v>5044.71</v>
      </c>
      <c r="H31" s="19">
        <f t="shared" si="3"/>
        <v>-170.0600000000004</v>
      </c>
      <c r="I31" s="20">
        <f t="shared" si="4"/>
        <v>750.02</v>
      </c>
      <c r="J31" s="20">
        <v>799</v>
      </c>
      <c r="K31" s="22"/>
    </row>
    <row r="32" spans="1:11" ht="15.6" x14ac:dyDescent="0.3">
      <c r="A32" s="15">
        <v>28</v>
      </c>
      <c r="B32" s="16">
        <v>5.5</v>
      </c>
      <c r="C32" s="20">
        <f t="shared" si="0"/>
        <v>702</v>
      </c>
      <c r="D32" s="23">
        <v>170.8</v>
      </c>
      <c r="E32" s="18">
        <v>5.4489999999999998</v>
      </c>
      <c r="F32" s="19">
        <f t="shared" si="1"/>
        <v>5042.4445799999994</v>
      </c>
      <c r="G32" s="19">
        <f t="shared" si="2"/>
        <v>5044.71</v>
      </c>
      <c r="H32" s="19">
        <f t="shared" si="3"/>
        <v>-2.2654200000006313</v>
      </c>
      <c r="I32" s="20">
        <f t="shared" si="4"/>
        <v>746.42000000000007</v>
      </c>
      <c r="J32" s="20">
        <v>780</v>
      </c>
      <c r="K32" s="22"/>
    </row>
    <row r="33" spans="1:11" ht="15.6" x14ac:dyDescent="0.3">
      <c r="A33" s="15">
        <v>29</v>
      </c>
      <c r="B33" s="16">
        <v>5.5</v>
      </c>
      <c r="C33" s="20">
        <f t="shared" si="0"/>
        <v>763.2</v>
      </c>
      <c r="D33" s="23">
        <v>171.4</v>
      </c>
      <c r="E33" s="18">
        <v>5.4489999999999998</v>
      </c>
      <c r="F33" s="19">
        <f t="shared" si="1"/>
        <v>5045.59638</v>
      </c>
      <c r="G33" s="19">
        <f t="shared" si="2"/>
        <v>5044.71</v>
      </c>
      <c r="H33" s="19">
        <f t="shared" si="3"/>
        <v>0.88637999999991735</v>
      </c>
      <c r="I33" s="20">
        <f t="shared" si="4"/>
        <v>745.82</v>
      </c>
      <c r="J33" s="20">
        <v>848</v>
      </c>
      <c r="K33" s="22"/>
    </row>
    <row r="34" spans="1:11" ht="15.6" x14ac:dyDescent="0.3">
      <c r="A34" s="15">
        <v>30</v>
      </c>
      <c r="B34" s="16">
        <v>5.5</v>
      </c>
      <c r="C34" s="20">
        <f t="shared" si="0"/>
        <v>801</v>
      </c>
      <c r="D34" s="23">
        <v>171.9</v>
      </c>
      <c r="E34" s="18">
        <v>5.4489999999999998</v>
      </c>
      <c r="F34" s="19">
        <f t="shared" si="1"/>
        <v>5047.5496800000001</v>
      </c>
      <c r="G34" s="19">
        <f t="shared" si="2"/>
        <v>5044.71</v>
      </c>
      <c r="H34" s="19">
        <f t="shared" si="3"/>
        <v>2.8396800000000439</v>
      </c>
      <c r="I34" s="20">
        <f t="shared" si="4"/>
        <v>745.32</v>
      </c>
      <c r="J34" s="20">
        <v>890</v>
      </c>
      <c r="K34" s="22"/>
    </row>
    <row r="35" spans="1:11" ht="15.6" x14ac:dyDescent="0.3">
      <c r="A35" s="15">
        <v>31</v>
      </c>
      <c r="B35" s="16">
        <v>5.5</v>
      </c>
      <c r="C35" s="20">
        <f t="shared" si="0"/>
        <v>846.09</v>
      </c>
      <c r="D35" s="23">
        <v>172</v>
      </c>
      <c r="E35" s="18">
        <v>5.4489999999999998</v>
      </c>
      <c r="F35" s="19">
        <f t="shared" si="1"/>
        <v>5049.85437</v>
      </c>
      <c r="G35" s="19">
        <f t="shared" si="2"/>
        <v>5044.71</v>
      </c>
      <c r="H35" s="19">
        <f t="shared" si="3"/>
        <v>5.1443699999999808</v>
      </c>
      <c r="I35" s="20">
        <f t="shared" si="4"/>
        <v>745.22</v>
      </c>
      <c r="J35" s="20">
        <v>940.1</v>
      </c>
      <c r="K35" s="22"/>
    </row>
    <row r="36" spans="1:11" ht="15.6" x14ac:dyDescent="0.3">
      <c r="A36" s="15">
        <v>32</v>
      </c>
      <c r="B36" s="16">
        <v>5.5</v>
      </c>
      <c r="C36" s="20">
        <f t="shared" si="0"/>
        <v>853.2</v>
      </c>
      <c r="D36" s="23">
        <v>172.2</v>
      </c>
      <c r="E36" s="18">
        <v>5.4489999999999998</v>
      </c>
      <c r="F36" s="19">
        <f t="shared" si="1"/>
        <v>5050.2271800000008</v>
      </c>
      <c r="G36" s="19">
        <f t="shared" si="2"/>
        <v>5044.71</v>
      </c>
      <c r="H36" s="19">
        <f t="shared" si="3"/>
        <v>5.5171800000007352</v>
      </c>
      <c r="I36" s="20">
        <f t="shared" si="4"/>
        <v>745.02</v>
      </c>
      <c r="J36" s="20">
        <v>948</v>
      </c>
      <c r="K36" s="22"/>
    </row>
    <row r="37" spans="1:11" ht="15.6" x14ac:dyDescent="0.3">
      <c r="A37" s="15">
        <v>33</v>
      </c>
      <c r="B37" s="16">
        <v>5.5</v>
      </c>
      <c r="C37" s="20">
        <f t="shared" si="0"/>
        <v>846.09</v>
      </c>
      <c r="D37" s="23">
        <v>168.7</v>
      </c>
      <c r="E37" s="18">
        <v>5.4489999999999998</v>
      </c>
      <c r="F37" s="19">
        <f t="shared" si="1"/>
        <v>5049.6860699999997</v>
      </c>
      <c r="G37" s="19">
        <f t="shared" si="2"/>
        <v>5044.71</v>
      </c>
      <c r="H37" s="19">
        <f t="shared" si="3"/>
        <v>4.9760699999997087</v>
      </c>
      <c r="I37" s="20">
        <f t="shared" si="4"/>
        <v>748.52</v>
      </c>
      <c r="J37" s="20">
        <v>940.1</v>
      </c>
      <c r="K37" s="22"/>
    </row>
    <row r="38" spans="1:11" ht="15.6" x14ac:dyDescent="0.3">
      <c r="A38" s="15">
        <v>34</v>
      </c>
      <c r="B38" s="16">
        <v>5.5</v>
      </c>
      <c r="C38" s="20">
        <f t="shared" si="0"/>
        <v>853.2</v>
      </c>
      <c r="D38" s="23">
        <v>165.2</v>
      </c>
      <c r="E38" s="18">
        <v>5.4489999999999998</v>
      </c>
      <c r="F38" s="19">
        <f t="shared" si="1"/>
        <v>5049.8701800000008</v>
      </c>
      <c r="G38" s="19">
        <f t="shared" si="2"/>
        <v>5044.71</v>
      </c>
      <c r="H38" s="19">
        <f t="shared" si="3"/>
        <v>5.1601800000007643</v>
      </c>
      <c r="I38" s="20">
        <f t="shared" si="4"/>
        <v>752.02</v>
      </c>
      <c r="J38" s="20">
        <v>948</v>
      </c>
      <c r="K38" s="22"/>
    </row>
    <row r="39" spans="1:11" ht="15.6" x14ac:dyDescent="0.3">
      <c r="A39" s="15">
        <v>35</v>
      </c>
      <c r="B39" s="16">
        <v>5.5</v>
      </c>
      <c r="C39" s="20">
        <f t="shared" si="0"/>
        <v>865.8</v>
      </c>
      <c r="D39" s="23">
        <v>166.8</v>
      </c>
      <c r="E39" s="18">
        <v>5.4489999999999998</v>
      </c>
      <c r="F39" s="19">
        <f t="shared" si="1"/>
        <v>5050.5943799999995</v>
      </c>
      <c r="G39" s="19">
        <f t="shared" si="2"/>
        <v>5044.71</v>
      </c>
      <c r="H39" s="19">
        <f t="shared" si="3"/>
        <v>5.8843799999995099</v>
      </c>
      <c r="I39" s="20">
        <f t="shared" si="4"/>
        <v>750.42000000000007</v>
      </c>
      <c r="J39" s="20">
        <v>962</v>
      </c>
      <c r="K39" s="22"/>
    </row>
    <row r="40" spans="1:11" ht="15.6" x14ac:dyDescent="0.3">
      <c r="A40" s="15">
        <v>36</v>
      </c>
      <c r="B40" s="16">
        <v>5.5</v>
      </c>
      <c r="C40" s="20">
        <f t="shared" si="0"/>
        <v>865.8</v>
      </c>
      <c r="D40" s="23">
        <v>168.3</v>
      </c>
      <c r="E40" s="18">
        <v>5.4489999999999998</v>
      </c>
      <c r="F40" s="19">
        <f t="shared" si="1"/>
        <v>5050.6708799999997</v>
      </c>
      <c r="G40" s="19">
        <f t="shared" si="2"/>
        <v>5044.71</v>
      </c>
      <c r="H40" s="19">
        <f t="shared" si="3"/>
        <v>5.9608799999996336</v>
      </c>
      <c r="I40" s="20">
        <f t="shared" si="4"/>
        <v>748.92000000000007</v>
      </c>
      <c r="J40" s="20">
        <v>962</v>
      </c>
      <c r="K40" s="22"/>
    </row>
    <row r="41" spans="1:11" ht="15.6" x14ac:dyDescent="0.3">
      <c r="A41" s="15">
        <v>37</v>
      </c>
      <c r="B41" s="16">
        <v>5.5</v>
      </c>
      <c r="C41" s="20">
        <f t="shared" si="0"/>
        <v>853.2</v>
      </c>
      <c r="D41" s="23">
        <v>165.5</v>
      </c>
      <c r="E41" s="18">
        <v>5.4489999999999998</v>
      </c>
      <c r="F41" s="19">
        <f t="shared" si="1"/>
        <v>5049.8854799999999</v>
      </c>
      <c r="G41" s="19">
        <f t="shared" si="2"/>
        <v>5044.71</v>
      </c>
      <c r="H41" s="19">
        <f t="shared" si="3"/>
        <v>5.1754799999998795</v>
      </c>
      <c r="I41" s="20">
        <f t="shared" si="4"/>
        <v>751.72</v>
      </c>
      <c r="J41" s="20">
        <v>948</v>
      </c>
      <c r="K41" s="22"/>
    </row>
    <row r="42" spans="1:11" ht="15.6" x14ac:dyDescent="0.3">
      <c r="A42" s="15">
        <v>38</v>
      </c>
      <c r="B42" s="16">
        <v>5.5</v>
      </c>
      <c r="C42" s="20">
        <f t="shared" si="0"/>
        <v>859.05</v>
      </c>
      <c r="D42" s="23">
        <v>162.80000000000001</v>
      </c>
      <c r="E42" s="18">
        <v>5.4489999999999998</v>
      </c>
      <c r="F42" s="19">
        <f t="shared" si="1"/>
        <v>5050.0461299999997</v>
      </c>
      <c r="G42" s="19">
        <f t="shared" si="2"/>
        <v>5044.71</v>
      </c>
      <c r="H42" s="19">
        <f t="shared" si="3"/>
        <v>5.3361299999996845</v>
      </c>
      <c r="I42" s="20">
        <f t="shared" si="4"/>
        <v>754.42000000000007</v>
      </c>
      <c r="J42" s="20">
        <v>954.5</v>
      </c>
      <c r="K42" s="22"/>
    </row>
    <row r="43" spans="1:11" ht="15.6" x14ac:dyDescent="0.3">
      <c r="A43" s="15">
        <v>39</v>
      </c>
      <c r="B43" s="16">
        <v>5.5</v>
      </c>
      <c r="C43" s="20">
        <f t="shared" si="0"/>
        <v>853.2</v>
      </c>
      <c r="D43" s="23">
        <v>160.19999999999999</v>
      </c>
      <c r="E43" s="18">
        <v>5.4489999999999998</v>
      </c>
      <c r="F43" s="19">
        <f t="shared" si="1"/>
        <v>5049.6151800000007</v>
      </c>
      <c r="G43" s="19">
        <f t="shared" si="2"/>
        <v>5044.71</v>
      </c>
      <c r="H43" s="19">
        <f t="shared" si="3"/>
        <v>4.9051800000006551</v>
      </c>
      <c r="I43" s="20">
        <f t="shared" si="4"/>
        <v>757.02</v>
      </c>
      <c r="J43" s="20">
        <v>948</v>
      </c>
      <c r="K43" s="22"/>
    </row>
    <row r="44" spans="1:11" ht="15.6" x14ac:dyDescent="0.3">
      <c r="A44" s="15">
        <v>40</v>
      </c>
      <c r="B44" s="16">
        <v>5.5</v>
      </c>
      <c r="C44" s="20">
        <f t="shared" si="0"/>
        <v>837</v>
      </c>
      <c r="D44" s="23">
        <v>157.5</v>
      </c>
      <c r="E44" s="18">
        <v>5.4489999999999998</v>
      </c>
      <c r="F44" s="19">
        <f t="shared" si="1"/>
        <v>5048.65128</v>
      </c>
      <c r="G44" s="19">
        <f t="shared" si="2"/>
        <v>5044.71</v>
      </c>
      <c r="H44" s="19">
        <f t="shared" si="3"/>
        <v>3.9412800000000061</v>
      </c>
      <c r="I44" s="20">
        <f t="shared" si="4"/>
        <v>759.72</v>
      </c>
      <c r="J44" s="20">
        <v>930</v>
      </c>
      <c r="K44" s="22"/>
    </row>
    <row r="45" spans="1:11" ht="15.6" x14ac:dyDescent="0.3">
      <c r="A45" s="15">
        <v>41</v>
      </c>
      <c r="B45" s="16">
        <v>5.5</v>
      </c>
      <c r="C45" s="20">
        <f t="shared" si="0"/>
        <v>823.5</v>
      </c>
      <c r="D45" s="23">
        <v>158.19999999999999</v>
      </c>
      <c r="E45" s="18">
        <v>5.4489999999999998</v>
      </c>
      <c r="F45" s="19">
        <f t="shared" si="1"/>
        <v>5047.9984800000002</v>
      </c>
      <c r="G45" s="19">
        <f t="shared" si="2"/>
        <v>5044.71</v>
      </c>
      <c r="H45" s="19">
        <f t="shared" si="3"/>
        <v>3.2884800000001633</v>
      </c>
      <c r="I45" s="20">
        <f t="shared" si="4"/>
        <v>759.02</v>
      </c>
      <c r="J45" s="20">
        <v>915</v>
      </c>
      <c r="K45" s="22"/>
    </row>
    <row r="46" spans="1:11" ht="15.6" x14ac:dyDescent="0.3">
      <c r="A46" s="15">
        <v>42</v>
      </c>
      <c r="B46" s="16">
        <v>5.5</v>
      </c>
      <c r="C46" s="20">
        <f t="shared" si="0"/>
        <v>846.09</v>
      </c>
      <c r="D46" s="23">
        <v>159</v>
      </c>
      <c r="E46" s="18">
        <v>5.4489999999999998</v>
      </c>
      <c r="F46" s="19">
        <f t="shared" si="1"/>
        <v>5049.1913699999996</v>
      </c>
      <c r="G46" s="19">
        <f t="shared" si="2"/>
        <v>5044.71</v>
      </c>
      <c r="H46" s="19">
        <f t="shared" si="3"/>
        <v>4.4813699999995151</v>
      </c>
      <c r="I46" s="20">
        <f t="shared" si="4"/>
        <v>758.22</v>
      </c>
      <c r="J46" s="20">
        <v>940.1</v>
      </c>
      <c r="K46" s="22"/>
    </row>
    <row r="47" spans="1:11" ht="15.6" x14ac:dyDescent="0.3">
      <c r="A47" s="15">
        <v>43</v>
      </c>
      <c r="B47" s="16">
        <v>5.5</v>
      </c>
      <c r="C47" s="20">
        <f t="shared" si="0"/>
        <v>837.09</v>
      </c>
      <c r="D47" s="23">
        <v>156.1</v>
      </c>
      <c r="E47" s="18">
        <v>5.4489999999999998</v>
      </c>
      <c r="F47" s="19">
        <f t="shared" si="1"/>
        <v>5048.5844699999998</v>
      </c>
      <c r="G47" s="19">
        <f t="shared" si="2"/>
        <v>5044.71</v>
      </c>
      <c r="H47" s="19">
        <f t="shared" si="3"/>
        <v>3.8744699999997465</v>
      </c>
      <c r="I47" s="20">
        <f t="shared" si="4"/>
        <v>761.12</v>
      </c>
      <c r="J47" s="20">
        <v>930.1</v>
      </c>
      <c r="K47" s="22"/>
    </row>
    <row r="48" spans="1:11" ht="15.6" x14ac:dyDescent="0.3">
      <c r="A48" s="15">
        <v>44</v>
      </c>
      <c r="B48" s="16">
        <v>5.5</v>
      </c>
      <c r="C48" s="20">
        <f t="shared" si="0"/>
        <v>822.6</v>
      </c>
      <c r="D48" s="23">
        <v>153.30000000000001</v>
      </c>
      <c r="E48" s="18">
        <v>5.4489999999999998</v>
      </c>
      <c r="F48" s="19">
        <f t="shared" si="1"/>
        <v>5047.7026800000003</v>
      </c>
      <c r="G48" s="19">
        <f t="shared" si="2"/>
        <v>5044.71</v>
      </c>
      <c r="H48" s="19">
        <f t="shared" si="3"/>
        <v>2.9926800000002913</v>
      </c>
      <c r="I48" s="20">
        <f t="shared" si="4"/>
        <v>763.92000000000007</v>
      </c>
      <c r="J48" s="20">
        <v>914</v>
      </c>
      <c r="K48" s="22"/>
    </row>
    <row r="49" spans="1:13" ht="15.6" x14ac:dyDescent="0.3">
      <c r="A49" s="15">
        <v>45</v>
      </c>
      <c r="B49" s="16">
        <v>5.5</v>
      </c>
      <c r="C49" s="20">
        <f t="shared" si="0"/>
        <v>795.86999999999989</v>
      </c>
      <c r="D49" s="23">
        <v>149.80000000000001</v>
      </c>
      <c r="E49" s="18">
        <v>5.4489999999999998</v>
      </c>
      <c r="F49" s="19">
        <f t="shared" si="1"/>
        <v>5046.1609500000004</v>
      </c>
      <c r="G49" s="19">
        <f t="shared" si="2"/>
        <v>5044.71</v>
      </c>
      <c r="H49" s="19">
        <f t="shared" si="3"/>
        <v>1.4509500000003754</v>
      </c>
      <c r="I49" s="20">
        <f t="shared" si="4"/>
        <v>767.42000000000007</v>
      </c>
      <c r="J49" s="20">
        <v>884.3</v>
      </c>
      <c r="K49" s="22"/>
    </row>
    <row r="50" spans="1:13" ht="15.6" x14ac:dyDescent="0.3">
      <c r="A50" s="15">
        <v>46</v>
      </c>
      <c r="B50" s="16">
        <v>5.5</v>
      </c>
      <c r="C50" s="20">
        <f t="shared" si="0"/>
        <v>768.69</v>
      </c>
      <c r="D50" s="23">
        <v>146.19999999999999</v>
      </c>
      <c r="E50" s="18">
        <v>5.4489999999999998</v>
      </c>
      <c r="F50" s="19">
        <f t="shared" si="1"/>
        <v>5044.5911700000006</v>
      </c>
      <c r="G50" s="19">
        <f t="shared" si="2"/>
        <v>5044.71</v>
      </c>
      <c r="H50" s="19">
        <f t="shared" si="3"/>
        <v>-0.11882999999943422</v>
      </c>
      <c r="I50" s="20">
        <f t="shared" si="4"/>
        <v>771.02</v>
      </c>
      <c r="J50" s="20">
        <v>854.1</v>
      </c>
      <c r="K50" s="22"/>
    </row>
    <row r="51" spans="1:13" ht="15.6" x14ac:dyDescent="0.3">
      <c r="A51" s="15">
        <v>47</v>
      </c>
      <c r="B51" s="16">
        <v>5.5</v>
      </c>
      <c r="C51" s="20">
        <f t="shared" si="0"/>
        <v>720</v>
      </c>
      <c r="D51" s="23">
        <v>142</v>
      </c>
      <c r="E51" s="18">
        <v>5.4489999999999998</v>
      </c>
      <c r="F51" s="19">
        <f t="shared" si="1"/>
        <v>5041.8937800000003</v>
      </c>
      <c r="G51" s="19">
        <f t="shared" si="2"/>
        <v>5044.71</v>
      </c>
      <c r="H51" s="19">
        <f t="shared" si="3"/>
        <v>-2.8162199999997028</v>
      </c>
      <c r="I51" s="20">
        <f t="shared" si="4"/>
        <v>775.22</v>
      </c>
      <c r="J51" s="20">
        <v>800</v>
      </c>
      <c r="K51" s="22"/>
      <c r="L51" s="93" t="s">
        <v>175</v>
      </c>
      <c r="M51" s="92">
        <f>F53/G53*100 - 100</f>
        <v>0.61371505373944046</v>
      </c>
    </row>
    <row r="52" spans="1:13" ht="15.6" customHeight="1" x14ac:dyDescent="0.3">
      <c r="A52" s="15">
        <v>48</v>
      </c>
      <c r="B52" s="16">
        <v>5.5</v>
      </c>
      <c r="C52" s="20">
        <f t="shared" si="0"/>
        <v>674.1</v>
      </c>
      <c r="D52" s="23">
        <v>137.69999999999999</v>
      </c>
      <c r="E52" s="18">
        <v>5.4489999999999998</v>
      </c>
      <c r="F52" s="19">
        <f t="shared" si="1"/>
        <v>5039.3335799999995</v>
      </c>
      <c r="G52" s="19">
        <f t="shared" si="2"/>
        <v>5044.71</v>
      </c>
      <c r="H52" s="19">
        <f t="shared" si="3"/>
        <v>-5.3764200000005076</v>
      </c>
      <c r="I52" s="20">
        <f t="shared" si="4"/>
        <v>779.52</v>
      </c>
      <c r="J52" s="20">
        <v>749</v>
      </c>
      <c r="K52" s="22"/>
      <c r="L52" s="93"/>
      <c r="M52" s="92"/>
    </row>
    <row r="53" spans="1:13" ht="16.2" thickBot="1" x14ac:dyDescent="0.35">
      <c r="A53" s="25" t="s">
        <v>10</v>
      </c>
      <c r="B53" s="26"/>
      <c r="C53" s="26"/>
      <c r="D53" s="26"/>
      <c r="E53" s="27">
        <f>SUM(E5:E52)</f>
        <v>207.06200000000015</v>
      </c>
      <c r="F53" s="28">
        <f>SUM(F5:F52)</f>
        <v>162421.44462999998</v>
      </c>
      <c r="G53" s="29">
        <f>SUM(G5:G52)</f>
        <v>161430.72000000003</v>
      </c>
      <c r="H53" s="30">
        <f>F53-G53</f>
        <v>990.72462999995332</v>
      </c>
      <c r="I53" s="31"/>
      <c r="J53" s="32"/>
      <c r="L53" s="93"/>
      <c r="M53" s="92"/>
    </row>
    <row r="54" spans="1:13" ht="16.2" thickTop="1" x14ac:dyDescent="0.3">
      <c r="A54" s="33"/>
      <c r="B54" s="34"/>
      <c r="C54" s="34"/>
      <c r="D54" s="34"/>
      <c r="E54" s="35"/>
      <c r="F54" s="36"/>
      <c r="G54" s="37"/>
      <c r="H54" s="38"/>
      <c r="I54" s="39"/>
      <c r="J54" s="40"/>
    </row>
    <row r="55" spans="1:13" ht="15.6" x14ac:dyDescent="0.3">
      <c r="A55" s="89" t="s">
        <v>61</v>
      </c>
      <c r="B55" s="90"/>
      <c r="C55" s="90"/>
      <c r="D55" s="90"/>
      <c r="E55" s="90"/>
      <c r="F55" s="90"/>
      <c r="G55" s="90"/>
      <c r="H55" s="90"/>
    </row>
    <row r="56" spans="1:13" ht="15.6" x14ac:dyDescent="0.3">
      <c r="A56" s="1"/>
      <c r="B56" s="59" t="s">
        <v>62</v>
      </c>
      <c r="C56" s="59"/>
      <c r="D56" s="59"/>
      <c r="E56" s="59"/>
      <c r="F56" s="59"/>
      <c r="G56" s="59"/>
      <c r="H56" s="59"/>
    </row>
    <row r="57" spans="1:13" ht="15.6" x14ac:dyDescent="0.3">
      <c r="A57" s="1"/>
      <c r="B57" s="43" t="s">
        <v>67</v>
      </c>
      <c r="C57" s="44"/>
      <c r="D57" s="1"/>
      <c r="E57" s="2"/>
      <c r="F57" s="2"/>
      <c r="G57" s="2"/>
      <c r="H57" s="1"/>
    </row>
    <row r="58" spans="1:13" ht="15.6" x14ac:dyDescent="0.3">
      <c r="A58" s="1"/>
      <c r="B58" s="45" t="s">
        <v>63</v>
      </c>
      <c r="C58" s="44"/>
      <c r="D58" s="1"/>
      <c r="E58" s="2"/>
      <c r="F58" s="2"/>
      <c r="G58" s="2"/>
      <c r="H58" s="1"/>
    </row>
    <row r="59" spans="1:13" ht="15.6" x14ac:dyDescent="0.3">
      <c r="B59" s="45" t="s">
        <v>64</v>
      </c>
      <c r="C59" s="1"/>
      <c r="D59" s="1"/>
      <c r="E59" s="2"/>
      <c r="F59" s="2"/>
      <c r="G59" s="2"/>
      <c r="H59" s="1"/>
      <c r="J59" s="46"/>
      <c r="K59" s="46"/>
    </row>
    <row r="60" spans="1:13" ht="15.6" x14ac:dyDescent="0.3">
      <c r="B60" s="45" t="s">
        <v>65</v>
      </c>
      <c r="C60" s="1"/>
      <c r="D60" s="1"/>
      <c r="E60" s="2"/>
      <c r="F60" s="2"/>
      <c r="G60" s="2"/>
      <c r="H60" s="1"/>
    </row>
    <row r="61" spans="1:13" ht="15.6" x14ac:dyDescent="0.3">
      <c r="B61" s="45" t="s">
        <v>66</v>
      </c>
      <c r="C61" s="61"/>
      <c r="D61" s="61"/>
      <c r="E61" s="61"/>
      <c r="F61" s="62"/>
      <c r="G61" s="62"/>
    </row>
  </sheetData>
  <mergeCells count="4">
    <mergeCell ref="A3:B3"/>
    <mergeCell ref="A55:H55"/>
    <mergeCell ref="L51:L53"/>
    <mergeCell ref="M51:M53"/>
  </mergeCells>
  <conditionalFormatting sqref="F5:F52">
    <cfRule type="expression" priority="1" stopIfTrue="1">
      <formula>-1</formula>
    </cfRule>
  </conditionalFormatting>
  <conditionalFormatting sqref="A53:I54">
    <cfRule type="colorScale" priority="2">
      <colorScale>
        <cfvo type="min"/>
        <cfvo type="percent" val="100"/>
        <color rgb="FFFF7128"/>
        <color rgb="FFFFEF9C"/>
      </colorScale>
    </cfRule>
  </conditionalFormatting>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H61"/>
  <sheetViews>
    <sheetView topLeftCell="A28" workbookViewId="0">
      <selection activeCell="B17" sqref="B17"/>
    </sheetView>
  </sheetViews>
  <sheetFormatPr defaultRowHeight="14.4" x14ac:dyDescent="0.3"/>
  <cols>
    <col min="2" max="2" width="11.88671875" customWidth="1"/>
    <col min="3" max="3" width="12.6640625" customWidth="1"/>
    <col min="4" max="4" width="13.44140625" customWidth="1"/>
    <col min="5" max="5" width="13.33203125" customWidth="1"/>
    <col min="6" max="6" width="15" style="50" customWidth="1"/>
    <col min="7" max="7" width="13.44140625" style="50" customWidth="1"/>
    <col min="8" max="8" width="15" style="50" customWidth="1"/>
    <col min="9" max="9" width="13.5546875" customWidth="1"/>
    <col min="10" max="10" width="12.88671875" customWidth="1"/>
    <col min="258" max="258" width="11.88671875" customWidth="1"/>
    <col min="259" max="259" width="12.6640625" customWidth="1"/>
    <col min="260" max="260" width="13.44140625" customWidth="1"/>
    <col min="261" max="261" width="13.33203125" customWidth="1"/>
    <col min="262" max="262" width="15" customWidth="1"/>
    <col min="263" max="263" width="13.44140625" customWidth="1"/>
    <col min="264" max="264" width="15" customWidth="1"/>
    <col min="265" max="265" width="13.5546875" customWidth="1"/>
    <col min="266" max="266" width="12.88671875" customWidth="1"/>
    <col min="514" max="514" width="11.88671875" customWidth="1"/>
    <col min="515" max="515" width="12.6640625" customWidth="1"/>
    <col min="516" max="516" width="13.44140625" customWidth="1"/>
    <col min="517" max="517" width="13.33203125" customWidth="1"/>
    <col min="518" max="518" width="15" customWidth="1"/>
    <col min="519" max="519" width="13.44140625" customWidth="1"/>
    <col min="520" max="520" width="15" customWidth="1"/>
    <col min="521" max="521" width="13.5546875" customWidth="1"/>
    <col min="522" max="522" width="12.88671875" customWidth="1"/>
    <col min="770" max="770" width="11.88671875" customWidth="1"/>
    <col min="771" max="771" width="12.6640625" customWidth="1"/>
    <col min="772" max="772" width="13.44140625" customWidth="1"/>
    <col min="773" max="773" width="13.33203125" customWidth="1"/>
    <col min="774" max="774" width="15" customWidth="1"/>
    <col min="775" max="775" width="13.44140625" customWidth="1"/>
    <col min="776" max="776" width="15" customWidth="1"/>
    <col min="777" max="777" width="13.5546875" customWidth="1"/>
    <col min="778" max="778" width="12.88671875" customWidth="1"/>
    <col min="1026" max="1026" width="11.88671875" customWidth="1"/>
    <col min="1027" max="1027" width="12.6640625" customWidth="1"/>
    <col min="1028" max="1028" width="13.44140625" customWidth="1"/>
    <col min="1029" max="1029" width="13.33203125" customWidth="1"/>
    <col min="1030" max="1030" width="15" customWidth="1"/>
    <col min="1031" max="1031" width="13.44140625" customWidth="1"/>
    <col min="1032" max="1032" width="15" customWidth="1"/>
    <col min="1033" max="1033" width="13.5546875" customWidth="1"/>
    <col min="1034" max="1034" width="12.88671875" customWidth="1"/>
    <col min="1282" max="1282" width="11.88671875" customWidth="1"/>
    <col min="1283" max="1283" width="12.6640625" customWidth="1"/>
    <col min="1284" max="1284" width="13.44140625" customWidth="1"/>
    <col min="1285" max="1285" width="13.33203125" customWidth="1"/>
    <col min="1286" max="1286" width="15" customWidth="1"/>
    <col min="1287" max="1287" width="13.44140625" customWidth="1"/>
    <col min="1288" max="1288" width="15" customWidth="1"/>
    <col min="1289" max="1289" width="13.5546875" customWidth="1"/>
    <col min="1290" max="1290" width="12.88671875" customWidth="1"/>
    <col min="1538" max="1538" width="11.88671875" customWidth="1"/>
    <col min="1539" max="1539" width="12.6640625" customWidth="1"/>
    <col min="1540" max="1540" width="13.44140625" customWidth="1"/>
    <col min="1541" max="1541" width="13.33203125" customWidth="1"/>
    <col min="1542" max="1542" width="15" customWidth="1"/>
    <col min="1543" max="1543" width="13.44140625" customWidth="1"/>
    <col min="1544" max="1544" width="15" customWidth="1"/>
    <col min="1545" max="1545" width="13.5546875" customWidth="1"/>
    <col min="1546" max="1546" width="12.88671875" customWidth="1"/>
    <col min="1794" max="1794" width="11.88671875" customWidth="1"/>
    <col min="1795" max="1795" width="12.6640625" customWidth="1"/>
    <col min="1796" max="1796" width="13.44140625" customWidth="1"/>
    <col min="1797" max="1797" width="13.33203125" customWidth="1"/>
    <col min="1798" max="1798" width="15" customWidth="1"/>
    <col min="1799" max="1799" width="13.44140625" customWidth="1"/>
    <col min="1800" max="1800" width="15" customWidth="1"/>
    <col min="1801" max="1801" width="13.5546875" customWidth="1"/>
    <col min="1802" max="1802" width="12.88671875" customWidth="1"/>
    <col min="2050" max="2050" width="11.88671875" customWidth="1"/>
    <col min="2051" max="2051" width="12.6640625" customWidth="1"/>
    <col min="2052" max="2052" width="13.44140625" customWidth="1"/>
    <col min="2053" max="2053" width="13.33203125" customWidth="1"/>
    <col min="2054" max="2054" width="15" customWidth="1"/>
    <col min="2055" max="2055" width="13.44140625" customWidth="1"/>
    <col min="2056" max="2056" width="15" customWidth="1"/>
    <col min="2057" max="2057" width="13.5546875" customWidth="1"/>
    <col min="2058" max="2058" width="12.88671875" customWidth="1"/>
    <col min="2306" max="2306" width="11.88671875" customWidth="1"/>
    <col min="2307" max="2307" width="12.6640625" customWidth="1"/>
    <col min="2308" max="2308" width="13.44140625" customWidth="1"/>
    <col min="2309" max="2309" width="13.33203125" customWidth="1"/>
    <col min="2310" max="2310" width="15" customWidth="1"/>
    <col min="2311" max="2311" width="13.44140625" customWidth="1"/>
    <col min="2312" max="2312" width="15" customWidth="1"/>
    <col min="2313" max="2313" width="13.5546875" customWidth="1"/>
    <col min="2314" max="2314" width="12.88671875" customWidth="1"/>
    <col min="2562" max="2562" width="11.88671875" customWidth="1"/>
    <col min="2563" max="2563" width="12.6640625" customWidth="1"/>
    <col min="2564" max="2564" width="13.44140625" customWidth="1"/>
    <col min="2565" max="2565" width="13.33203125" customWidth="1"/>
    <col min="2566" max="2566" width="15" customWidth="1"/>
    <col min="2567" max="2567" width="13.44140625" customWidth="1"/>
    <col min="2568" max="2568" width="15" customWidth="1"/>
    <col min="2569" max="2569" width="13.5546875" customWidth="1"/>
    <col min="2570" max="2570" width="12.88671875" customWidth="1"/>
    <col min="2818" max="2818" width="11.88671875" customWidth="1"/>
    <col min="2819" max="2819" width="12.6640625" customWidth="1"/>
    <col min="2820" max="2820" width="13.44140625" customWidth="1"/>
    <col min="2821" max="2821" width="13.33203125" customWidth="1"/>
    <col min="2822" max="2822" width="15" customWidth="1"/>
    <col min="2823" max="2823" width="13.44140625" customWidth="1"/>
    <col min="2824" max="2824" width="15" customWidth="1"/>
    <col min="2825" max="2825" width="13.5546875" customWidth="1"/>
    <col min="2826" max="2826" width="12.88671875" customWidth="1"/>
    <col min="3074" max="3074" width="11.88671875" customWidth="1"/>
    <col min="3075" max="3075" width="12.6640625" customWidth="1"/>
    <col min="3076" max="3076" width="13.44140625" customWidth="1"/>
    <col min="3077" max="3077" width="13.33203125" customWidth="1"/>
    <col min="3078" max="3078" width="15" customWidth="1"/>
    <col min="3079" max="3079" width="13.44140625" customWidth="1"/>
    <col min="3080" max="3080" width="15" customWidth="1"/>
    <col min="3081" max="3081" width="13.5546875" customWidth="1"/>
    <col min="3082" max="3082" width="12.88671875" customWidth="1"/>
    <col min="3330" max="3330" width="11.88671875" customWidth="1"/>
    <col min="3331" max="3331" width="12.6640625" customWidth="1"/>
    <col min="3332" max="3332" width="13.44140625" customWidth="1"/>
    <col min="3333" max="3333" width="13.33203125" customWidth="1"/>
    <col min="3334" max="3334" width="15" customWidth="1"/>
    <col min="3335" max="3335" width="13.44140625" customWidth="1"/>
    <col min="3336" max="3336" width="15" customWidth="1"/>
    <col min="3337" max="3337" width="13.5546875" customWidth="1"/>
    <col min="3338" max="3338" width="12.88671875" customWidth="1"/>
    <col min="3586" max="3586" width="11.88671875" customWidth="1"/>
    <col min="3587" max="3587" width="12.6640625" customWidth="1"/>
    <col min="3588" max="3588" width="13.44140625" customWidth="1"/>
    <col min="3589" max="3589" width="13.33203125" customWidth="1"/>
    <col min="3590" max="3590" width="15" customWidth="1"/>
    <col min="3591" max="3591" width="13.44140625" customWidth="1"/>
    <col min="3592" max="3592" width="15" customWidth="1"/>
    <col min="3593" max="3593" width="13.5546875" customWidth="1"/>
    <col min="3594" max="3594" width="12.88671875" customWidth="1"/>
    <col min="3842" max="3842" width="11.88671875" customWidth="1"/>
    <col min="3843" max="3843" width="12.6640625" customWidth="1"/>
    <col min="3844" max="3844" width="13.44140625" customWidth="1"/>
    <col min="3845" max="3845" width="13.33203125" customWidth="1"/>
    <col min="3846" max="3846" width="15" customWidth="1"/>
    <col min="3847" max="3847" width="13.44140625" customWidth="1"/>
    <col min="3848" max="3848" width="15" customWidth="1"/>
    <col min="3849" max="3849" width="13.5546875" customWidth="1"/>
    <col min="3850" max="3850" width="12.88671875" customWidth="1"/>
    <col min="4098" max="4098" width="11.88671875" customWidth="1"/>
    <col min="4099" max="4099" width="12.6640625" customWidth="1"/>
    <col min="4100" max="4100" width="13.44140625" customWidth="1"/>
    <col min="4101" max="4101" width="13.33203125" customWidth="1"/>
    <col min="4102" max="4102" width="15" customWidth="1"/>
    <col min="4103" max="4103" width="13.44140625" customWidth="1"/>
    <col min="4104" max="4104" width="15" customWidth="1"/>
    <col min="4105" max="4105" width="13.5546875" customWidth="1"/>
    <col min="4106" max="4106" width="12.88671875" customWidth="1"/>
    <col min="4354" max="4354" width="11.88671875" customWidth="1"/>
    <col min="4355" max="4355" width="12.6640625" customWidth="1"/>
    <col min="4356" max="4356" width="13.44140625" customWidth="1"/>
    <col min="4357" max="4357" width="13.33203125" customWidth="1"/>
    <col min="4358" max="4358" width="15" customWidth="1"/>
    <col min="4359" max="4359" width="13.44140625" customWidth="1"/>
    <col min="4360" max="4360" width="15" customWidth="1"/>
    <col min="4361" max="4361" width="13.5546875" customWidth="1"/>
    <col min="4362" max="4362" width="12.88671875" customWidth="1"/>
    <col min="4610" max="4610" width="11.88671875" customWidth="1"/>
    <col min="4611" max="4611" width="12.6640625" customWidth="1"/>
    <col min="4612" max="4612" width="13.44140625" customWidth="1"/>
    <col min="4613" max="4613" width="13.33203125" customWidth="1"/>
    <col min="4614" max="4614" width="15" customWidth="1"/>
    <col min="4615" max="4615" width="13.44140625" customWidth="1"/>
    <col min="4616" max="4616" width="15" customWidth="1"/>
    <col min="4617" max="4617" width="13.5546875" customWidth="1"/>
    <col min="4618" max="4618" width="12.88671875" customWidth="1"/>
    <col min="4866" max="4866" width="11.88671875" customWidth="1"/>
    <col min="4867" max="4867" width="12.6640625" customWidth="1"/>
    <col min="4868" max="4868" width="13.44140625" customWidth="1"/>
    <col min="4869" max="4869" width="13.33203125" customWidth="1"/>
    <col min="4870" max="4870" width="15" customWidth="1"/>
    <col min="4871" max="4871" width="13.44140625" customWidth="1"/>
    <col min="4872" max="4872" width="15" customWidth="1"/>
    <col min="4873" max="4873" width="13.5546875" customWidth="1"/>
    <col min="4874" max="4874" width="12.88671875" customWidth="1"/>
    <col min="5122" max="5122" width="11.88671875" customWidth="1"/>
    <col min="5123" max="5123" width="12.6640625" customWidth="1"/>
    <col min="5124" max="5124" width="13.44140625" customWidth="1"/>
    <col min="5125" max="5125" width="13.33203125" customWidth="1"/>
    <col min="5126" max="5126" width="15" customWidth="1"/>
    <col min="5127" max="5127" width="13.44140625" customWidth="1"/>
    <col min="5128" max="5128" width="15" customWidth="1"/>
    <col min="5129" max="5129" width="13.5546875" customWidth="1"/>
    <col min="5130" max="5130" width="12.88671875" customWidth="1"/>
    <col min="5378" max="5378" width="11.88671875" customWidth="1"/>
    <col min="5379" max="5379" width="12.6640625" customWidth="1"/>
    <col min="5380" max="5380" width="13.44140625" customWidth="1"/>
    <col min="5381" max="5381" width="13.33203125" customWidth="1"/>
    <col min="5382" max="5382" width="15" customWidth="1"/>
    <col min="5383" max="5383" width="13.44140625" customWidth="1"/>
    <col min="5384" max="5384" width="15" customWidth="1"/>
    <col min="5385" max="5385" width="13.5546875" customWidth="1"/>
    <col min="5386" max="5386" width="12.88671875" customWidth="1"/>
    <col min="5634" max="5634" width="11.88671875" customWidth="1"/>
    <col min="5635" max="5635" width="12.6640625" customWidth="1"/>
    <col min="5636" max="5636" width="13.44140625" customWidth="1"/>
    <col min="5637" max="5637" width="13.33203125" customWidth="1"/>
    <col min="5638" max="5638" width="15" customWidth="1"/>
    <col min="5639" max="5639" width="13.44140625" customWidth="1"/>
    <col min="5640" max="5640" width="15" customWidth="1"/>
    <col min="5641" max="5641" width="13.5546875" customWidth="1"/>
    <col min="5642" max="5642" width="12.88671875" customWidth="1"/>
    <col min="5890" max="5890" width="11.88671875" customWidth="1"/>
    <col min="5891" max="5891" width="12.6640625" customWidth="1"/>
    <col min="5892" max="5892" width="13.44140625" customWidth="1"/>
    <col min="5893" max="5893" width="13.33203125" customWidth="1"/>
    <col min="5894" max="5894" width="15" customWidth="1"/>
    <col min="5895" max="5895" width="13.44140625" customWidth="1"/>
    <col min="5896" max="5896" width="15" customWidth="1"/>
    <col min="5897" max="5897" width="13.5546875" customWidth="1"/>
    <col min="5898" max="5898" width="12.88671875" customWidth="1"/>
    <col min="6146" max="6146" width="11.88671875" customWidth="1"/>
    <col min="6147" max="6147" width="12.6640625" customWidth="1"/>
    <col min="6148" max="6148" width="13.44140625" customWidth="1"/>
    <col min="6149" max="6149" width="13.33203125" customWidth="1"/>
    <col min="6150" max="6150" width="15" customWidth="1"/>
    <col min="6151" max="6151" width="13.44140625" customWidth="1"/>
    <col min="6152" max="6152" width="15" customWidth="1"/>
    <col min="6153" max="6153" width="13.5546875" customWidth="1"/>
    <col min="6154" max="6154" width="12.88671875" customWidth="1"/>
    <col min="6402" max="6402" width="11.88671875" customWidth="1"/>
    <col min="6403" max="6403" width="12.6640625" customWidth="1"/>
    <col min="6404" max="6404" width="13.44140625" customWidth="1"/>
    <col min="6405" max="6405" width="13.33203125" customWidth="1"/>
    <col min="6406" max="6406" width="15" customWidth="1"/>
    <col min="6407" max="6407" width="13.44140625" customWidth="1"/>
    <col min="6408" max="6408" width="15" customWidth="1"/>
    <col min="6409" max="6409" width="13.5546875" customWidth="1"/>
    <col min="6410" max="6410" width="12.88671875" customWidth="1"/>
    <col min="6658" max="6658" width="11.88671875" customWidth="1"/>
    <col min="6659" max="6659" width="12.6640625" customWidth="1"/>
    <col min="6660" max="6660" width="13.44140625" customWidth="1"/>
    <col min="6661" max="6661" width="13.33203125" customWidth="1"/>
    <col min="6662" max="6662" width="15" customWidth="1"/>
    <col min="6663" max="6663" width="13.44140625" customWidth="1"/>
    <col min="6664" max="6664" width="15" customWidth="1"/>
    <col min="6665" max="6665" width="13.5546875" customWidth="1"/>
    <col min="6666" max="6666" width="12.88671875" customWidth="1"/>
    <col min="6914" max="6914" width="11.88671875" customWidth="1"/>
    <col min="6915" max="6915" width="12.6640625" customWidth="1"/>
    <col min="6916" max="6916" width="13.44140625" customWidth="1"/>
    <col min="6917" max="6917" width="13.33203125" customWidth="1"/>
    <col min="6918" max="6918" width="15" customWidth="1"/>
    <col min="6919" max="6919" width="13.44140625" customWidth="1"/>
    <col min="6920" max="6920" width="15" customWidth="1"/>
    <col min="6921" max="6921" width="13.5546875" customWidth="1"/>
    <col min="6922" max="6922" width="12.88671875" customWidth="1"/>
    <col min="7170" max="7170" width="11.88671875" customWidth="1"/>
    <col min="7171" max="7171" width="12.6640625" customWidth="1"/>
    <col min="7172" max="7172" width="13.44140625" customWidth="1"/>
    <col min="7173" max="7173" width="13.33203125" customWidth="1"/>
    <col min="7174" max="7174" width="15" customWidth="1"/>
    <col min="7175" max="7175" width="13.44140625" customWidth="1"/>
    <col min="7176" max="7176" width="15" customWidth="1"/>
    <col min="7177" max="7177" width="13.5546875" customWidth="1"/>
    <col min="7178" max="7178" width="12.88671875" customWidth="1"/>
    <col min="7426" max="7426" width="11.88671875" customWidth="1"/>
    <col min="7427" max="7427" width="12.6640625" customWidth="1"/>
    <col min="7428" max="7428" width="13.44140625" customWidth="1"/>
    <col min="7429" max="7429" width="13.33203125" customWidth="1"/>
    <col min="7430" max="7430" width="15" customWidth="1"/>
    <col min="7431" max="7431" width="13.44140625" customWidth="1"/>
    <col min="7432" max="7432" width="15" customWidth="1"/>
    <col min="7433" max="7433" width="13.5546875" customWidth="1"/>
    <col min="7434" max="7434" width="12.88671875" customWidth="1"/>
    <col min="7682" max="7682" width="11.88671875" customWidth="1"/>
    <col min="7683" max="7683" width="12.6640625" customWidth="1"/>
    <col min="7684" max="7684" width="13.44140625" customWidth="1"/>
    <col min="7685" max="7685" width="13.33203125" customWidth="1"/>
    <col min="7686" max="7686" width="15" customWidth="1"/>
    <col min="7687" max="7687" width="13.44140625" customWidth="1"/>
    <col min="7688" max="7688" width="15" customWidth="1"/>
    <col min="7689" max="7689" width="13.5546875" customWidth="1"/>
    <col min="7690" max="7690" width="12.88671875" customWidth="1"/>
    <col min="7938" max="7938" width="11.88671875" customWidth="1"/>
    <col min="7939" max="7939" width="12.6640625" customWidth="1"/>
    <col min="7940" max="7940" width="13.44140625" customWidth="1"/>
    <col min="7941" max="7941" width="13.33203125" customWidth="1"/>
    <col min="7942" max="7942" width="15" customWidth="1"/>
    <col min="7943" max="7943" width="13.44140625" customWidth="1"/>
    <col min="7944" max="7944" width="15" customWidth="1"/>
    <col min="7945" max="7945" width="13.5546875" customWidth="1"/>
    <col min="7946" max="7946" width="12.88671875" customWidth="1"/>
    <col min="8194" max="8194" width="11.88671875" customWidth="1"/>
    <col min="8195" max="8195" width="12.6640625" customWidth="1"/>
    <col min="8196" max="8196" width="13.44140625" customWidth="1"/>
    <col min="8197" max="8197" width="13.33203125" customWidth="1"/>
    <col min="8198" max="8198" width="15" customWidth="1"/>
    <col min="8199" max="8199" width="13.44140625" customWidth="1"/>
    <col min="8200" max="8200" width="15" customWidth="1"/>
    <col min="8201" max="8201" width="13.5546875" customWidth="1"/>
    <col min="8202" max="8202" width="12.88671875" customWidth="1"/>
    <col min="8450" max="8450" width="11.88671875" customWidth="1"/>
    <col min="8451" max="8451" width="12.6640625" customWidth="1"/>
    <col min="8452" max="8452" width="13.44140625" customWidth="1"/>
    <col min="8453" max="8453" width="13.33203125" customWidth="1"/>
    <col min="8454" max="8454" width="15" customWidth="1"/>
    <col min="8455" max="8455" width="13.44140625" customWidth="1"/>
    <col min="8456" max="8456" width="15" customWidth="1"/>
    <col min="8457" max="8457" width="13.5546875" customWidth="1"/>
    <col min="8458" max="8458" width="12.88671875" customWidth="1"/>
    <col min="8706" max="8706" width="11.88671875" customWidth="1"/>
    <col min="8707" max="8707" width="12.6640625" customWidth="1"/>
    <col min="8708" max="8708" width="13.44140625" customWidth="1"/>
    <col min="8709" max="8709" width="13.33203125" customWidth="1"/>
    <col min="8710" max="8710" width="15" customWidth="1"/>
    <col min="8711" max="8711" width="13.44140625" customWidth="1"/>
    <col min="8712" max="8712" width="15" customWidth="1"/>
    <col min="8713" max="8713" width="13.5546875" customWidth="1"/>
    <col min="8714" max="8714" width="12.88671875" customWidth="1"/>
    <col min="8962" max="8962" width="11.88671875" customWidth="1"/>
    <col min="8963" max="8963" width="12.6640625" customWidth="1"/>
    <col min="8964" max="8964" width="13.44140625" customWidth="1"/>
    <col min="8965" max="8965" width="13.33203125" customWidth="1"/>
    <col min="8966" max="8966" width="15" customWidth="1"/>
    <col min="8967" max="8967" width="13.44140625" customWidth="1"/>
    <col min="8968" max="8968" width="15" customWidth="1"/>
    <col min="8969" max="8969" width="13.5546875" customWidth="1"/>
    <col min="8970" max="8970" width="12.88671875" customWidth="1"/>
    <col min="9218" max="9218" width="11.88671875" customWidth="1"/>
    <col min="9219" max="9219" width="12.6640625" customWidth="1"/>
    <col min="9220" max="9220" width="13.44140625" customWidth="1"/>
    <col min="9221" max="9221" width="13.33203125" customWidth="1"/>
    <col min="9222" max="9222" width="15" customWidth="1"/>
    <col min="9223" max="9223" width="13.44140625" customWidth="1"/>
    <col min="9224" max="9224" width="15" customWidth="1"/>
    <col min="9225" max="9225" width="13.5546875" customWidth="1"/>
    <col min="9226" max="9226" width="12.88671875" customWidth="1"/>
    <col min="9474" max="9474" width="11.88671875" customWidth="1"/>
    <col min="9475" max="9475" width="12.6640625" customWidth="1"/>
    <col min="9476" max="9476" width="13.44140625" customWidth="1"/>
    <col min="9477" max="9477" width="13.33203125" customWidth="1"/>
    <col min="9478" max="9478" width="15" customWidth="1"/>
    <col min="9479" max="9479" width="13.44140625" customWidth="1"/>
    <col min="9480" max="9480" width="15" customWidth="1"/>
    <col min="9481" max="9481" width="13.5546875" customWidth="1"/>
    <col min="9482" max="9482" width="12.88671875" customWidth="1"/>
    <col min="9730" max="9730" width="11.88671875" customWidth="1"/>
    <col min="9731" max="9731" width="12.6640625" customWidth="1"/>
    <col min="9732" max="9732" width="13.44140625" customWidth="1"/>
    <col min="9733" max="9733" width="13.33203125" customWidth="1"/>
    <col min="9734" max="9734" width="15" customWidth="1"/>
    <col min="9735" max="9735" width="13.44140625" customWidth="1"/>
    <col min="9736" max="9736" width="15" customWidth="1"/>
    <col min="9737" max="9737" width="13.5546875" customWidth="1"/>
    <col min="9738" max="9738" width="12.88671875" customWidth="1"/>
    <col min="9986" max="9986" width="11.88671875" customWidth="1"/>
    <col min="9987" max="9987" width="12.6640625" customWidth="1"/>
    <col min="9988" max="9988" width="13.44140625" customWidth="1"/>
    <col min="9989" max="9989" width="13.33203125" customWidth="1"/>
    <col min="9990" max="9990" width="15" customWidth="1"/>
    <col min="9991" max="9991" width="13.44140625" customWidth="1"/>
    <col min="9992" max="9992" width="15" customWidth="1"/>
    <col min="9993" max="9993" width="13.5546875" customWidth="1"/>
    <col min="9994" max="9994" width="12.88671875" customWidth="1"/>
    <col min="10242" max="10242" width="11.88671875" customWidth="1"/>
    <col min="10243" max="10243" width="12.6640625" customWidth="1"/>
    <col min="10244" max="10244" width="13.44140625" customWidth="1"/>
    <col min="10245" max="10245" width="13.33203125" customWidth="1"/>
    <col min="10246" max="10246" width="15" customWidth="1"/>
    <col min="10247" max="10247" width="13.44140625" customWidth="1"/>
    <col min="10248" max="10248" width="15" customWidth="1"/>
    <col min="10249" max="10249" width="13.5546875" customWidth="1"/>
    <col min="10250" max="10250" width="12.88671875" customWidth="1"/>
    <col min="10498" max="10498" width="11.88671875" customWidth="1"/>
    <col min="10499" max="10499" width="12.6640625" customWidth="1"/>
    <col min="10500" max="10500" width="13.44140625" customWidth="1"/>
    <col min="10501" max="10501" width="13.33203125" customWidth="1"/>
    <col min="10502" max="10502" width="15" customWidth="1"/>
    <col min="10503" max="10503" width="13.44140625" customWidth="1"/>
    <col min="10504" max="10504" width="15" customWidth="1"/>
    <col min="10505" max="10505" width="13.5546875" customWidth="1"/>
    <col min="10506" max="10506" width="12.88671875" customWidth="1"/>
    <col min="10754" max="10754" width="11.88671875" customWidth="1"/>
    <col min="10755" max="10755" width="12.6640625" customWidth="1"/>
    <col min="10756" max="10756" width="13.44140625" customWidth="1"/>
    <col min="10757" max="10757" width="13.33203125" customWidth="1"/>
    <col min="10758" max="10758" width="15" customWidth="1"/>
    <col min="10759" max="10759" width="13.44140625" customWidth="1"/>
    <col min="10760" max="10760" width="15" customWidth="1"/>
    <col min="10761" max="10761" width="13.5546875" customWidth="1"/>
    <col min="10762" max="10762" width="12.88671875" customWidth="1"/>
    <col min="11010" max="11010" width="11.88671875" customWidth="1"/>
    <col min="11011" max="11011" width="12.6640625" customWidth="1"/>
    <col min="11012" max="11012" width="13.44140625" customWidth="1"/>
    <col min="11013" max="11013" width="13.33203125" customWidth="1"/>
    <col min="11014" max="11014" width="15" customWidth="1"/>
    <col min="11015" max="11015" width="13.44140625" customWidth="1"/>
    <col min="11016" max="11016" width="15" customWidth="1"/>
    <col min="11017" max="11017" width="13.5546875" customWidth="1"/>
    <col min="11018" max="11018" width="12.88671875" customWidth="1"/>
    <col min="11266" max="11266" width="11.88671875" customWidth="1"/>
    <col min="11267" max="11267" width="12.6640625" customWidth="1"/>
    <col min="11268" max="11268" width="13.44140625" customWidth="1"/>
    <col min="11269" max="11269" width="13.33203125" customWidth="1"/>
    <col min="11270" max="11270" width="15" customWidth="1"/>
    <col min="11271" max="11271" width="13.44140625" customWidth="1"/>
    <col min="11272" max="11272" width="15" customWidth="1"/>
    <col min="11273" max="11273" width="13.5546875" customWidth="1"/>
    <col min="11274" max="11274" width="12.88671875" customWidth="1"/>
    <col min="11522" max="11522" width="11.88671875" customWidth="1"/>
    <col min="11523" max="11523" width="12.6640625" customWidth="1"/>
    <col min="11524" max="11524" width="13.44140625" customWidth="1"/>
    <col min="11525" max="11525" width="13.33203125" customWidth="1"/>
    <col min="11526" max="11526" width="15" customWidth="1"/>
    <col min="11527" max="11527" width="13.44140625" customWidth="1"/>
    <col min="11528" max="11528" width="15" customWidth="1"/>
    <col min="11529" max="11529" width="13.5546875" customWidth="1"/>
    <col min="11530" max="11530" width="12.88671875" customWidth="1"/>
    <col min="11778" max="11778" width="11.88671875" customWidth="1"/>
    <col min="11779" max="11779" width="12.6640625" customWidth="1"/>
    <col min="11780" max="11780" width="13.44140625" customWidth="1"/>
    <col min="11781" max="11781" width="13.33203125" customWidth="1"/>
    <col min="11782" max="11782" width="15" customWidth="1"/>
    <col min="11783" max="11783" width="13.44140625" customWidth="1"/>
    <col min="11784" max="11784" width="15" customWidth="1"/>
    <col min="11785" max="11785" width="13.5546875" customWidth="1"/>
    <col min="11786" max="11786" width="12.88671875" customWidth="1"/>
    <col min="12034" max="12034" width="11.88671875" customWidth="1"/>
    <col min="12035" max="12035" width="12.6640625" customWidth="1"/>
    <col min="12036" max="12036" width="13.44140625" customWidth="1"/>
    <col min="12037" max="12037" width="13.33203125" customWidth="1"/>
    <col min="12038" max="12038" width="15" customWidth="1"/>
    <col min="12039" max="12039" width="13.44140625" customWidth="1"/>
    <col min="12040" max="12040" width="15" customWidth="1"/>
    <col min="12041" max="12041" width="13.5546875" customWidth="1"/>
    <col min="12042" max="12042" width="12.88671875" customWidth="1"/>
    <col min="12290" max="12290" width="11.88671875" customWidth="1"/>
    <col min="12291" max="12291" width="12.6640625" customWidth="1"/>
    <col min="12292" max="12292" width="13.44140625" customWidth="1"/>
    <col min="12293" max="12293" width="13.33203125" customWidth="1"/>
    <col min="12294" max="12294" width="15" customWidth="1"/>
    <col min="12295" max="12295" width="13.44140625" customWidth="1"/>
    <col min="12296" max="12296" width="15" customWidth="1"/>
    <col min="12297" max="12297" width="13.5546875" customWidth="1"/>
    <col min="12298" max="12298" width="12.88671875" customWidth="1"/>
    <col min="12546" max="12546" width="11.88671875" customWidth="1"/>
    <col min="12547" max="12547" width="12.6640625" customWidth="1"/>
    <col min="12548" max="12548" width="13.44140625" customWidth="1"/>
    <col min="12549" max="12549" width="13.33203125" customWidth="1"/>
    <col min="12550" max="12550" width="15" customWidth="1"/>
    <col min="12551" max="12551" width="13.44140625" customWidth="1"/>
    <col min="12552" max="12552" width="15" customWidth="1"/>
    <col min="12553" max="12553" width="13.5546875" customWidth="1"/>
    <col min="12554" max="12554" width="12.88671875" customWidth="1"/>
    <col min="12802" max="12802" width="11.88671875" customWidth="1"/>
    <col min="12803" max="12803" width="12.6640625" customWidth="1"/>
    <col min="12804" max="12804" width="13.44140625" customWidth="1"/>
    <col min="12805" max="12805" width="13.33203125" customWidth="1"/>
    <col min="12806" max="12806" width="15" customWidth="1"/>
    <col min="12807" max="12807" width="13.44140625" customWidth="1"/>
    <col min="12808" max="12808" width="15" customWidth="1"/>
    <col min="12809" max="12809" width="13.5546875" customWidth="1"/>
    <col min="12810" max="12810" width="12.88671875" customWidth="1"/>
    <col min="13058" max="13058" width="11.88671875" customWidth="1"/>
    <col min="13059" max="13059" width="12.6640625" customWidth="1"/>
    <col min="13060" max="13060" width="13.44140625" customWidth="1"/>
    <col min="13061" max="13061" width="13.33203125" customWidth="1"/>
    <col min="13062" max="13062" width="15" customWidth="1"/>
    <col min="13063" max="13063" width="13.44140625" customWidth="1"/>
    <col min="13064" max="13064" width="15" customWidth="1"/>
    <col min="13065" max="13065" width="13.5546875" customWidth="1"/>
    <col min="13066" max="13066" width="12.88671875" customWidth="1"/>
    <col min="13314" max="13314" width="11.88671875" customWidth="1"/>
    <col min="13315" max="13315" width="12.6640625" customWidth="1"/>
    <col min="13316" max="13316" width="13.44140625" customWidth="1"/>
    <col min="13317" max="13317" width="13.33203125" customWidth="1"/>
    <col min="13318" max="13318" width="15" customWidth="1"/>
    <col min="13319" max="13319" width="13.44140625" customWidth="1"/>
    <col min="13320" max="13320" width="15" customWidth="1"/>
    <col min="13321" max="13321" width="13.5546875" customWidth="1"/>
    <col min="13322" max="13322" width="12.88671875" customWidth="1"/>
    <col min="13570" max="13570" width="11.88671875" customWidth="1"/>
    <col min="13571" max="13571" width="12.6640625" customWidth="1"/>
    <col min="13572" max="13572" width="13.44140625" customWidth="1"/>
    <col min="13573" max="13573" width="13.33203125" customWidth="1"/>
    <col min="13574" max="13574" width="15" customWidth="1"/>
    <col min="13575" max="13575" width="13.44140625" customWidth="1"/>
    <col min="13576" max="13576" width="15" customWidth="1"/>
    <col min="13577" max="13577" width="13.5546875" customWidth="1"/>
    <col min="13578" max="13578" width="12.88671875" customWidth="1"/>
    <col min="13826" max="13826" width="11.88671875" customWidth="1"/>
    <col min="13827" max="13827" width="12.6640625" customWidth="1"/>
    <col min="13828" max="13828" width="13.44140625" customWidth="1"/>
    <col min="13829" max="13829" width="13.33203125" customWidth="1"/>
    <col min="13830" max="13830" width="15" customWidth="1"/>
    <col min="13831" max="13831" width="13.44140625" customWidth="1"/>
    <col min="13832" max="13832" width="15" customWidth="1"/>
    <col min="13833" max="13833" width="13.5546875" customWidth="1"/>
    <col min="13834" max="13834" width="12.88671875" customWidth="1"/>
    <col min="14082" max="14082" width="11.88671875" customWidth="1"/>
    <col min="14083" max="14083" width="12.6640625" customWidth="1"/>
    <col min="14084" max="14084" width="13.44140625" customWidth="1"/>
    <col min="14085" max="14085" width="13.33203125" customWidth="1"/>
    <col min="14086" max="14086" width="15" customWidth="1"/>
    <col min="14087" max="14087" width="13.44140625" customWidth="1"/>
    <col min="14088" max="14088" width="15" customWidth="1"/>
    <col min="14089" max="14089" width="13.5546875" customWidth="1"/>
    <col min="14090" max="14090" width="12.88671875" customWidth="1"/>
    <col min="14338" max="14338" width="11.88671875" customWidth="1"/>
    <col min="14339" max="14339" width="12.6640625" customWidth="1"/>
    <col min="14340" max="14340" width="13.44140625" customWidth="1"/>
    <col min="14341" max="14341" width="13.33203125" customWidth="1"/>
    <col min="14342" max="14342" width="15" customWidth="1"/>
    <col min="14343" max="14343" width="13.44140625" customWidth="1"/>
    <col min="14344" max="14344" width="15" customWidth="1"/>
    <col min="14345" max="14345" width="13.5546875" customWidth="1"/>
    <col min="14346" max="14346" width="12.88671875" customWidth="1"/>
    <col min="14594" max="14594" width="11.88671875" customWidth="1"/>
    <col min="14595" max="14595" width="12.6640625" customWidth="1"/>
    <col min="14596" max="14596" width="13.44140625" customWidth="1"/>
    <col min="14597" max="14597" width="13.33203125" customWidth="1"/>
    <col min="14598" max="14598" width="15" customWidth="1"/>
    <col min="14599" max="14599" width="13.44140625" customWidth="1"/>
    <col min="14600" max="14600" width="15" customWidth="1"/>
    <col min="14601" max="14601" width="13.5546875" customWidth="1"/>
    <col min="14602" max="14602" width="12.88671875" customWidth="1"/>
    <col min="14850" max="14850" width="11.88671875" customWidth="1"/>
    <col min="14851" max="14851" width="12.6640625" customWidth="1"/>
    <col min="14852" max="14852" width="13.44140625" customWidth="1"/>
    <col min="14853" max="14853" width="13.33203125" customWidth="1"/>
    <col min="14854" max="14854" width="15" customWidth="1"/>
    <col min="14855" max="14855" width="13.44140625" customWidth="1"/>
    <col min="14856" max="14856" width="15" customWidth="1"/>
    <col min="14857" max="14857" width="13.5546875" customWidth="1"/>
    <col min="14858" max="14858" width="12.88671875" customWidth="1"/>
    <col min="15106" max="15106" width="11.88671875" customWidth="1"/>
    <col min="15107" max="15107" width="12.6640625" customWidth="1"/>
    <col min="15108" max="15108" width="13.44140625" customWidth="1"/>
    <col min="15109" max="15109" width="13.33203125" customWidth="1"/>
    <col min="15110" max="15110" width="15" customWidth="1"/>
    <col min="15111" max="15111" width="13.44140625" customWidth="1"/>
    <col min="15112" max="15112" width="15" customWidth="1"/>
    <col min="15113" max="15113" width="13.5546875" customWidth="1"/>
    <col min="15114" max="15114" width="12.88671875" customWidth="1"/>
    <col min="15362" max="15362" width="11.88671875" customWidth="1"/>
    <col min="15363" max="15363" width="12.6640625" customWidth="1"/>
    <col min="15364" max="15364" width="13.44140625" customWidth="1"/>
    <col min="15365" max="15365" width="13.33203125" customWidth="1"/>
    <col min="15366" max="15366" width="15" customWidth="1"/>
    <col min="15367" max="15367" width="13.44140625" customWidth="1"/>
    <col min="15368" max="15368" width="15" customWidth="1"/>
    <col min="15369" max="15369" width="13.5546875" customWidth="1"/>
    <col min="15370" max="15370" width="12.88671875" customWidth="1"/>
    <col min="15618" max="15618" width="11.88671875" customWidth="1"/>
    <col min="15619" max="15619" width="12.6640625" customWidth="1"/>
    <col min="15620" max="15620" width="13.44140625" customWidth="1"/>
    <col min="15621" max="15621" width="13.33203125" customWidth="1"/>
    <col min="15622" max="15622" width="15" customWidth="1"/>
    <col min="15623" max="15623" width="13.44140625" customWidth="1"/>
    <col min="15624" max="15624" width="15" customWidth="1"/>
    <col min="15625" max="15625" width="13.5546875" customWidth="1"/>
    <col min="15626" max="15626" width="12.88671875" customWidth="1"/>
    <col min="15874" max="15874" width="11.88671875" customWidth="1"/>
    <col min="15875" max="15875" width="12.6640625" customWidth="1"/>
    <col min="15876" max="15876" width="13.44140625" customWidth="1"/>
    <col min="15877" max="15877" width="13.33203125" customWidth="1"/>
    <col min="15878" max="15878" width="15" customWidth="1"/>
    <col min="15879" max="15879" width="13.44140625" customWidth="1"/>
    <col min="15880" max="15880" width="15" customWidth="1"/>
    <col min="15881" max="15881" width="13.5546875" customWidth="1"/>
    <col min="15882" max="15882" width="12.88671875" customWidth="1"/>
    <col min="16130" max="16130" width="11.88671875" customWidth="1"/>
    <col min="16131" max="16131" width="12.6640625" customWidth="1"/>
    <col min="16132" max="16132" width="13.44140625" customWidth="1"/>
    <col min="16133" max="16133" width="13.33203125" customWidth="1"/>
    <col min="16134" max="16134" width="15" customWidth="1"/>
    <col min="16135" max="16135" width="13.44140625" customWidth="1"/>
    <col min="16136" max="16136" width="15" customWidth="1"/>
    <col min="16137" max="16137" width="13.5546875" customWidth="1"/>
    <col min="16138" max="16138" width="12.88671875" customWidth="1"/>
  </cols>
  <sheetData>
    <row r="1" spans="1:60" ht="15.6" x14ac:dyDescent="0.3">
      <c r="A1" s="1"/>
      <c r="B1" s="2"/>
      <c r="C1" s="1"/>
      <c r="D1" s="1"/>
      <c r="E1" s="1"/>
      <c r="F1" s="2"/>
      <c r="G1" s="2"/>
      <c r="H1" s="2"/>
      <c r="I1" s="1"/>
    </row>
    <row r="2" spans="1:60" ht="15.6" x14ac:dyDescent="0.3">
      <c r="A2" s="1" t="s">
        <v>0</v>
      </c>
      <c r="B2" s="3">
        <v>917.22</v>
      </c>
      <c r="C2" s="1"/>
      <c r="D2" s="1"/>
      <c r="E2" s="1"/>
      <c r="F2" s="2"/>
      <c r="G2" s="2"/>
      <c r="H2" s="2"/>
      <c r="I2" s="1"/>
    </row>
    <row r="3" spans="1:60" ht="16.2" thickBot="1" x14ac:dyDescent="0.35">
      <c r="A3" s="88" t="s">
        <v>68</v>
      </c>
      <c r="B3" s="88"/>
      <c r="C3" s="4"/>
      <c r="D3" s="4"/>
      <c r="E3" s="4"/>
      <c r="F3" s="5"/>
      <c r="G3" s="5"/>
      <c r="H3" s="2"/>
      <c r="I3" s="1"/>
    </row>
    <row r="4" spans="1:60" ht="78.599999999999994" thickTop="1" x14ac:dyDescent="0.3">
      <c r="A4" s="6" t="s">
        <v>1</v>
      </c>
      <c r="B4" s="7" t="s">
        <v>2</v>
      </c>
      <c r="C4" s="8" t="s">
        <v>3</v>
      </c>
      <c r="D4" s="9" t="s">
        <v>4</v>
      </c>
      <c r="E4" s="9" t="s">
        <v>5</v>
      </c>
      <c r="F4" s="10" t="s">
        <v>6</v>
      </c>
      <c r="G4" s="10" t="s">
        <v>7</v>
      </c>
      <c r="H4" s="11" t="s">
        <v>8</v>
      </c>
      <c r="I4" s="12" t="s">
        <v>9</v>
      </c>
      <c r="J4" s="13" t="s">
        <v>69</v>
      </c>
      <c r="L4" s="14"/>
      <c r="M4" s="14"/>
      <c r="N4" s="14"/>
    </row>
    <row r="5" spans="1:60" ht="15.6" x14ac:dyDescent="0.3">
      <c r="A5" s="15">
        <v>1</v>
      </c>
      <c r="B5" s="16">
        <v>5.5</v>
      </c>
      <c r="C5" s="20">
        <f>J5</f>
        <v>650</v>
      </c>
      <c r="D5" s="17">
        <v>133.4</v>
      </c>
      <c r="E5" s="18">
        <v>5.4489999999999998</v>
      </c>
      <c r="F5" s="19">
        <f>(E5*($B$2-C5-D5)+B5*(C5+D5))</f>
        <v>5037.8851800000002</v>
      </c>
      <c r="G5" s="19">
        <f>B5*$B$2</f>
        <v>5044.71</v>
      </c>
      <c r="H5" s="19">
        <f>F5-G5</f>
        <v>-6.8248199999998178</v>
      </c>
      <c r="I5" s="20">
        <f>$B$2-D5</f>
        <v>783.82</v>
      </c>
      <c r="J5" s="20">
        <v>650</v>
      </c>
      <c r="K5" s="22"/>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row>
    <row r="6" spans="1:60" ht="15.6" x14ac:dyDescent="0.3">
      <c r="A6" s="15">
        <v>2</v>
      </c>
      <c r="B6" s="16">
        <v>5.5</v>
      </c>
      <c r="C6" s="20">
        <f t="shared" ref="C6:C52" si="0">J6</f>
        <v>650</v>
      </c>
      <c r="D6" s="23">
        <v>131.6</v>
      </c>
      <c r="E6" s="18">
        <v>5.4489999999999998</v>
      </c>
      <c r="F6" s="19">
        <f t="shared" ref="F6:F52" si="1">(E6*($B$2-C6-D6)+B6*(C6+D6))</f>
        <v>5037.7933800000001</v>
      </c>
      <c r="G6" s="19">
        <f t="shared" ref="G6:G52" si="2">B6*$B$2</f>
        <v>5044.71</v>
      </c>
      <c r="H6" s="19">
        <f t="shared" ref="H6:H52" si="3">F6-G6</f>
        <v>-6.9166199999999662</v>
      </c>
      <c r="I6" s="20">
        <f t="shared" ref="I6:I52" si="4">$B$2-D6</f>
        <v>785.62</v>
      </c>
      <c r="J6" s="20">
        <v>650</v>
      </c>
      <c r="K6" s="22"/>
    </row>
    <row r="7" spans="1:60" ht="15.6" x14ac:dyDescent="0.3">
      <c r="A7" s="15">
        <v>3</v>
      </c>
      <c r="B7" s="16">
        <v>5.5</v>
      </c>
      <c r="C7" s="20">
        <f t="shared" si="0"/>
        <v>650</v>
      </c>
      <c r="D7" s="23">
        <v>130.19999999999999</v>
      </c>
      <c r="E7" s="18">
        <v>5.4489999999999998</v>
      </c>
      <c r="F7" s="19">
        <f t="shared" si="1"/>
        <v>5037.7219800000003</v>
      </c>
      <c r="G7" s="19">
        <f t="shared" si="2"/>
        <v>5044.71</v>
      </c>
      <c r="H7" s="19">
        <f t="shared" si="3"/>
        <v>-6.9880199999997785</v>
      </c>
      <c r="I7" s="20">
        <f t="shared" si="4"/>
        <v>787.02</v>
      </c>
      <c r="J7" s="20">
        <v>650</v>
      </c>
      <c r="K7" s="22"/>
    </row>
    <row r="8" spans="1:60" ht="15.6" x14ac:dyDescent="0.3">
      <c r="A8" s="15">
        <v>4</v>
      </c>
      <c r="B8" s="16">
        <v>5.5</v>
      </c>
      <c r="C8" s="20">
        <f t="shared" si="0"/>
        <v>650</v>
      </c>
      <c r="D8" s="23">
        <v>128.69999999999999</v>
      </c>
      <c r="E8" s="18">
        <v>5.4489999999999998</v>
      </c>
      <c r="F8" s="19">
        <f t="shared" si="1"/>
        <v>5037.645480000001</v>
      </c>
      <c r="G8" s="19">
        <f t="shared" si="2"/>
        <v>5044.71</v>
      </c>
      <c r="H8" s="19">
        <f t="shared" si="3"/>
        <v>-7.0645199999989927</v>
      </c>
      <c r="I8" s="20">
        <f t="shared" si="4"/>
        <v>788.52</v>
      </c>
      <c r="J8" s="20">
        <v>650</v>
      </c>
      <c r="K8" s="22"/>
    </row>
    <row r="9" spans="1:60" ht="15.6" x14ac:dyDescent="0.3">
      <c r="A9" s="15">
        <v>5</v>
      </c>
      <c r="B9" s="16">
        <v>5.5</v>
      </c>
      <c r="C9" s="20">
        <f t="shared" si="0"/>
        <v>650</v>
      </c>
      <c r="D9" s="23">
        <v>127.9</v>
      </c>
      <c r="E9" s="18">
        <v>5.4489999999999998</v>
      </c>
      <c r="F9" s="19">
        <f t="shared" si="1"/>
        <v>5037.6046800000004</v>
      </c>
      <c r="G9" s="19">
        <f t="shared" si="2"/>
        <v>5044.71</v>
      </c>
      <c r="H9" s="19">
        <f t="shared" si="3"/>
        <v>-7.105319999999665</v>
      </c>
      <c r="I9" s="20">
        <f t="shared" si="4"/>
        <v>789.32</v>
      </c>
      <c r="J9" s="20">
        <v>650</v>
      </c>
      <c r="K9" s="22"/>
    </row>
    <row r="10" spans="1:60" ht="15.6" x14ac:dyDescent="0.3">
      <c r="A10" s="15">
        <v>6</v>
      </c>
      <c r="B10" s="16">
        <v>5.5</v>
      </c>
      <c r="C10" s="20">
        <f t="shared" si="0"/>
        <v>650</v>
      </c>
      <c r="D10" s="23">
        <v>127.2</v>
      </c>
      <c r="E10" s="18">
        <v>5.4489999999999998</v>
      </c>
      <c r="F10" s="19">
        <f t="shared" si="1"/>
        <v>5037.5689800000009</v>
      </c>
      <c r="G10" s="19">
        <f t="shared" si="2"/>
        <v>5044.71</v>
      </c>
      <c r="H10" s="19">
        <f t="shared" si="3"/>
        <v>-7.1410199999991164</v>
      </c>
      <c r="I10" s="20">
        <f t="shared" si="4"/>
        <v>790.02</v>
      </c>
      <c r="J10" s="20">
        <v>650</v>
      </c>
      <c r="K10" s="22"/>
    </row>
    <row r="11" spans="1:60" ht="15.6" x14ac:dyDescent="0.3">
      <c r="A11" s="15">
        <v>7</v>
      </c>
      <c r="B11" s="16">
        <v>5.5</v>
      </c>
      <c r="C11" s="20">
        <f t="shared" si="0"/>
        <v>650</v>
      </c>
      <c r="D11" s="23">
        <v>126.8</v>
      </c>
      <c r="E11" s="18">
        <v>5.4489999999999998</v>
      </c>
      <c r="F11" s="19">
        <f t="shared" si="1"/>
        <v>5037.5485799999997</v>
      </c>
      <c r="G11" s="19">
        <f t="shared" si="2"/>
        <v>5044.71</v>
      </c>
      <c r="H11" s="19">
        <f t="shared" si="3"/>
        <v>-7.1614200000003621</v>
      </c>
      <c r="I11" s="20">
        <f t="shared" si="4"/>
        <v>790.42000000000007</v>
      </c>
      <c r="J11" s="20">
        <v>650</v>
      </c>
      <c r="K11" s="22"/>
    </row>
    <row r="12" spans="1:60" ht="15.6" x14ac:dyDescent="0.3">
      <c r="A12" s="15">
        <v>8</v>
      </c>
      <c r="B12" s="16">
        <v>5.5</v>
      </c>
      <c r="C12" s="20">
        <f t="shared" si="0"/>
        <v>650</v>
      </c>
      <c r="D12" s="23">
        <v>126.4</v>
      </c>
      <c r="E12" s="18">
        <v>5.4489999999999998</v>
      </c>
      <c r="F12" s="19">
        <f t="shared" si="1"/>
        <v>5037.5281800000002</v>
      </c>
      <c r="G12" s="19">
        <f t="shared" si="2"/>
        <v>5044.71</v>
      </c>
      <c r="H12" s="19">
        <f t="shared" si="3"/>
        <v>-7.1818199999997887</v>
      </c>
      <c r="I12" s="20">
        <f t="shared" si="4"/>
        <v>790.82</v>
      </c>
      <c r="J12" s="20">
        <v>650</v>
      </c>
      <c r="K12" s="22"/>
      <c r="M12" s="22"/>
    </row>
    <row r="13" spans="1:60" ht="15.6" x14ac:dyDescent="0.3">
      <c r="A13" s="15">
        <v>9</v>
      </c>
      <c r="B13" s="16">
        <v>5.5</v>
      </c>
      <c r="C13" s="20">
        <f t="shared" si="0"/>
        <v>723</v>
      </c>
      <c r="D13" s="23">
        <v>126.8</v>
      </c>
      <c r="E13" s="18">
        <v>0</v>
      </c>
      <c r="F13" s="19">
        <f t="shared" si="1"/>
        <v>4673.8999999999996</v>
      </c>
      <c r="G13" s="19">
        <f t="shared" si="2"/>
        <v>5044.71</v>
      </c>
      <c r="H13" s="19">
        <f t="shared" si="3"/>
        <v>-370.8100000000004</v>
      </c>
      <c r="I13" s="20">
        <f t="shared" si="4"/>
        <v>790.42000000000007</v>
      </c>
      <c r="J13" s="20">
        <v>723</v>
      </c>
      <c r="K13" s="22"/>
      <c r="M13" s="22"/>
    </row>
    <row r="14" spans="1:60" ht="15.6" x14ac:dyDescent="0.3">
      <c r="A14" s="15">
        <v>10</v>
      </c>
      <c r="B14" s="16">
        <v>5.5</v>
      </c>
      <c r="C14" s="20">
        <f t="shared" si="0"/>
        <v>650</v>
      </c>
      <c r="D14" s="23">
        <v>127.1</v>
      </c>
      <c r="E14" s="18">
        <v>0</v>
      </c>
      <c r="F14" s="19">
        <f t="shared" si="1"/>
        <v>4274.05</v>
      </c>
      <c r="G14" s="19">
        <f t="shared" si="2"/>
        <v>5044.71</v>
      </c>
      <c r="H14" s="19">
        <f t="shared" si="3"/>
        <v>-770.65999999999985</v>
      </c>
      <c r="I14" s="20">
        <f t="shared" si="4"/>
        <v>790.12</v>
      </c>
      <c r="J14" s="20">
        <v>650</v>
      </c>
      <c r="K14" s="22"/>
    </row>
    <row r="15" spans="1:60" ht="15.6" x14ac:dyDescent="0.3">
      <c r="A15" s="15">
        <v>11</v>
      </c>
      <c r="B15" s="16">
        <v>5.5</v>
      </c>
      <c r="C15" s="20">
        <f t="shared" si="0"/>
        <v>650</v>
      </c>
      <c r="D15" s="23">
        <v>129.4</v>
      </c>
      <c r="E15" s="18">
        <v>5.4489999999999998</v>
      </c>
      <c r="F15" s="19">
        <f t="shared" si="1"/>
        <v>5037.6811799999996</v>
      </c>
      <c r="G15" s="19">
        <f t="shared" si="2"/>
        <v>5044.71</v>
      </c>
      <c r="H15" s="19">
        <f t="shared" si="3"/>
        <v>-7.0288200000004508</v>
      </c>
      <c r="I15" s="20">
        <f t="shared" si="4"/>
        <v>787.82</v>
      </c>
      <c r="J15" s="20">
        <v>650</v>
      </c>
      <c r="K15" s="22"/>
    </row>
    <row r="16" spans="1:60" ht="15.6" x14ac:dyDescent="0.3">
      <c r="A16" s="15">
        <v>12</v>
      </c>
      <c r="B16" s="16">
        <v>5.5</v>
      </c>
      <c r="C16" s="20">
        <f t="shared" si="0"/>
        <v>700</v>
      </c>
      <c r="D16" s="23">
        <v>131.6</v>
      </c>
      <c r="E16" s="18">
        <v>5.4489999999999998</v>
      </c>
      <c r="F16" s="19">
        <f t="shared" si="1"/>
        <v>5040.3433800000003</v>
      </c>
      <c r="G16" s="19">
        <f t="shared" si="2"/>
        <v>5044.71</v>
      </c>
      <c r="H16" s="19">
        <f t="shared" si="3"/>
        <v>-4.3666199999997843</v>
      </c>
      <c r="I16" s="20">
        <f t="shared" si="4"/>
        <v>785.62</v>
      </c>
      <c r="J16" s="20">
        <v>700</v>
      </c>
      <c r="K16" s="22"/>
    </row>
    <row r="17" spans="1:11" ht="15.6" x14ac:dyDescent="0.3">
      <c r="A17" s="15">
        <v>13</v>
      </c>
      <c r="B17" s="16"/>
      <c r="C17" s="20">
        <f t="shared" si="0"/>
        <v>650</v>
      </c>
      <c r="D17" s="23">
        <v>134.19999999999999</v>
      </c>
      <c r="E17" s="18">
        <v>5.4489999999999998</v>
      </c>
      <c r="F17" s="19">
        <f t="shared" si="1"/>
        <v>724.82598000000019</v>
      </c>
      <c r="G17" s="19">
        <f t="shared" si="2"/>
        <v>0</v>
      </c>
      <c r="H17" s="19">
        <f t="shared" si="3"/>
        <v>724.82598000000019</v>
      </c>
      <c r="I17" s="20">
        <f t="shared" si="4"/>
        <v>783.02</v>
      </c>
      <c r="J17" s="20">
        <v>650</v>
      </c>
      <c r="K17" s="22"/>
    </row>
    <row r="18" spans="1:11" ht="15.6" x14ac:dyDescent="0.3">
      <c r="A18" s="15">
        <v>14</v>
      </c>
      <c r="B18" s="16"/>
      <c r="C18" s="20">
        <f t="shared" si="0"/>
        <v>500</v>
      </c>
      <c r="D18" s="23">
        <v>136.80000000000001</v>
      </c>
      <c r="E18" s="18">
        <v>5.4489999999999998</v>
      </c>
      <c r="F18" s="19">
        <f t="shared" si="1"/>
        <v>1528.0085799999999</v>
      </c>
      <c r="G18" s="19">
        <f t="shared" si="2"/>
        <v>0</v>
      </c>
      <c r="H18" s="19">
        <f t="shared" si="3"/>
        <v>1528.0085799999999</v>
      </c>
      <c r="I18" s="20">
        <f t="shared" si="4"/>
        <v>780.42000000000007</v>
      </c>
      <c r="J18" s="20">
        <v>500</v>
      </c>
      <c r="K18" s="22"/>
    </row>
    <row r="19" spans="1:11" ht="15.6" x14ac:dyDescent="0.3">
      <c r="A19" s="15">
        <v>15</v>
      </c>
      <c r="B19" s="16"/>
      <c r="C19" s="20">
        <f t="shared" si="0"/>
        <v>520</v>
      </c>
      <c r="D19" s="23">
        <v>147.9</v>
      </c>
      <c r="E19" s="18">
        <v>5.4489999999999998</v>
      </c>
      <c r="F19" s="19">
        <f t="shared" si="1"/>
        <v>1358.54468</v>
      </c>
      <c r="G19" s="19">
        <f t="shared" si="2"/>
        <v>0</v>
      </c>
      <c r="H19" s="19">
        <f t="shared" si="3"/>
        <v>1358.54468</v>
      </c>
      <c r="I19" s="20">
        <f t="shared" si="4"/>
        <v>769.32</v>
      </c>
      <c r="J19" s="20">
        <v>520</v>
      </c>
      <c r="K19" s="22"/>
    </row>
    <row r="20" spans="1:11" ht="15.6" x14ac:dyDescent="0.3">
      <c r="A20" s="15">
        <v>16</v>
      </c>
      <c r="B20" s="16"/>
      <c r="C20" s="20">
        <f t="shared" si="0"/>
        <v>430</v>
      </c>
      <c r="D20" s="23">
        <v>159.1</v>
      </c>
      <c r="E20" s="18">
        <v>5.4489999999999998</v>
      </c>
      <c r="F20" s="19">
        <f t="shared" si="1"/>
        <v>1787.92588</v>
      </c>
      <c r="G20" s="19">
        <f t="shared" si="2"/>
        <v>0</v>
      </c>
      <c r="H20" s="19">
        <f t="shared" si="3"/>
        <v>1787.92588</v>
      </c>
      <c r="I20" s="20">
        <f t="shared" si="4"/>
        <v>758.12</v>
      </c>
      <c r="J20" s="20">
        <v>430</v>
      </c>
      <c r="K20" s="22"/>
    </row>
    <row r="21" spans="1:11" ht="15.6" x14ac:dyDescent="0.3">
      <c r="A21" s="15">
        <v>17</v>
      </c>
      <c r="B21" s="16"/>
      <c r="C21" s="20">
        <f t="shared" si="0"/>
        <v>300</v>
      </c>
      <c r="D21" s="23">
        <v>163.19999999999999</v>
      </c>
      <c r="E21" s="18">
        <v>5.4489999999999998</v>
      </c>
      <c r="F21" s="19">
        <f t="shared" si="1"/>
        <v>2473.95498</v>
      </c>
      <c r="G21" s="19">
        <f t="shared" si="2"/>
        <v>0</v>
      </c>
      <c r="H21" s="19">
        <f t="shared" si="3"/>
        <v>2473.95498</v>
      </c>
      <c r="I21" s="20">
        <f t="shared" si="4"/>
        <v>754.02</v>
      </c>
      <c r="J21" s="20">
        <v>300</v>
      </c>
      <c r="K21" s="22"/>
    </row>
    <row r="22" spans="1:11" ht="15.6" x14ac:dyDescent="0.3">
      <c r="A22" s="15">
        <v>18</v>
      </c>
      <c r="B22" s="16"/>
      <c r="C22" s="20">
        <f t="shared" si="0"/>
        <v>300</v>
      </c>
      <c r="D22" s="23">
        <v>167.3</v>
      </c>
      <c r="E22" s="18">
        <v>5.4489999999999998</v>
      </c>
      <c r="F22" s="19">
        <f t="shared" si="1"/>
        <v>2451.6140799999998</v>
      </c>
      <c r="G22" s="19">
        <f t="shared" si="2"/>
        <v>0</v>
      </c>
      <c r="H22" s="19">
        <f t="shared" si="3"/>
        <v>2451.6140799999998</v>
      </c>
      <c r="I22" s="20">
        <f t="shared" si="4"/>
        <v>749.92000000000007</v>
      </c>
      <c r="J22" s="20">
        <v>300</v>
      </c>
      <c r="K22" s="22"/>
    </row>
    <row r="23" spans="1:11" ht="15.6" x14ac:dyDescent="0.3">
      <c r="A23" s="15">
        <v>19</v>
      </c>
      <c r="B23" s="16"/>
      <c r="C23" s="20">
        <f t="shared" si="0"/>
        <v>300</v>
      </c>
      <c r="D23" s="23">
        <v>168.3</v>
      </c>
      <c r="E23" s="18">
        <v>5.4489999999999998</v>
      </c>
      <c r="F23" s="19">
        <f t="shared" si="1"/>
        <v>2446.1650800000002</v>
      </c>
      <c r="G23" s="19">
        <f t="shared" si="2"/>
        <v>0</v>
      </c>
      <c r="H23" s="19">
        <f t="shared" si="3"/>
        <v>2446.1650800000002</v>
      </c>
      <c r="I23" s="20">
        <f t="shared" si="4"/>
        <v>748.92000000000007</v>
      </c>
      <c r="J23" s="20">
        <v>300</v>
      </c>
      <c r="K23" s="22"/>
    </row>
    <row r="24" spans="1:11" ht="15.6" x14ac:dyDescent="0.3">
      <c r="A24" s="15">
        <v>20</v>
      </c>
      <c r="B24" s="16"/>
      <c r="C24" s="20">
        <f t="shared" si="0"/>
        <v>300</v>
      </c>
      <c r="D24" s="23">
        <v>169.3</v>
      </c>
      <c r="E24" s="18">
        <v>5.4489999999999998</v>
      </c>
      <c r="F24" s="19">
        <f t="shared" si="1"/>
        <v>2440.7160800000001</v>
      </c>
      <c r="G24" s="19">
        <f t="shared" si="2"/>
        <v>0</v>
      </c>
      <c r="H24" s="19">
        <f t="shared" si="3"/>
        <v>2440.7160800000001</v>
      </c>
      <c r="I24" s="20">
        <f t="shared" si="4"/>
        <v>747.92000000000007</v>
      </c>
      <c r="J24" s="20">
        <v>300</v>
      </c>
      <c r="K24" s="22"/>
    </row>
    <row r="25" spans="1:11" ht="15.6" x14ac:dyDescent="0.3">
      <c r="A25" s="15">
        <v>21</v>
      </c>
      <c r="B25" s="24"/>
      <c r="C25" s="20">
        <f t="shared" si="0"/>
        <v>300</v>
      </c>
      <c r="D25" s="23">
        <v>167.7</v>
      </c>
      <c r="E25" s="18">
        <v>0</v>
      </c>
      <c r="F25" s="19">
        <f t="shared" si="1"/>
        <v>0</v>
      </c>
      <c r="G25" s="19">
        <f t="shared" si="2"/>
        <v>0</v>
      </c>
      <c r="H25" s="19">
        <f t="shared" si="3"/>
        <v>0</v>
      </c>
      <c r="I25" s="20">
        <f t="shared" si="4"/>
        <v>749.52</v>
      </c>
      <c r="J25" s="20">
        <v>300</v>
      </c>
      <c r="K25" s="22"/>
    </row>
    <row r="26" spans="1:11" ht="15.6" x14ac:dyDescent="0.3">
      <c r="A26" s="15">
        <v>22</v>
      </c>
      <c r="B26" s="24"/>
      <c r="C26" s="20">
        <f t="shared" si="0"/>
        <v>300</v>
      </c>
      <c r="D26" s="23">
        <v>166.1</v>
      </c>
      <c r="E26" s="18">
        <v>0</v>
      </c>
      <c r="F26" s="19">
        <f t="shared" si="1"/>
        <v>0</v>
      </c>
      <c r="G26" s="19">
        <f t="shared" si="2"/>
        <v>0</v>
      </c>
      <c r="H26" s="19">
        <f t="shared" si="3"/>
        <v>0</v>
      </c>
      <c r="I26" s="20">
        <f t="shared" si="4"/>
        <v>751.12</v>
      </c>
      <c r="J26" s="20">
        <v>300</v>
      </c>
      <c r="K26" s="22"/>
    </row>
    <row r="27" spans="1:11" ht="15.6" x14ac:dyDescent="0.3">
      <c r="A27" s="15">
        <v>23</v>
      </c>
      <c r="B27" s="24"/>
      <c r="C27" s="20">
        <f t="shared" si="0"/>
        <v>300</v>
      </c>
      <c r="D27" s="23">
        <v>160.69999999999999</v>
      </c>
      <c r="E27" s="18">
        <v>0</v>
      </c>
      <c r="F27" s="19">
        <f t="shared" si="1"/>
        <v>0</v>
      </c>
      <c r="G27" s="19">
        <f t="shared" si="2"/>
        <v>0</v>
      </c>
      <c r="H27" s="19">
        <f t="shared" si="3"/>
        <v>0</v>
      </c>
      <c r="I27" s="20">
        <f t="shared" si="4"/>
        <v>756.52</v>
      </c>
      <c r="J27" s="20">
        <v>300</v>
      </c>
      <c r="K27" s="22"/>
    </row>
    <row r="28" spans="1:11" ht="15.6" x14ac:dyDescent="0.3">
      <c r="A28" s="15">
        <v>24</v>
      </c>
      <c r="B28" s="24"/>
      <c r="C28" s="20">
        <f t="shared" si="0"/>
        <v>300</v>
      </c>
      <c r="D28" s="23">
        <v>155.4</v>
      </c>
      <c r="E28" s="18">
        <v>0</v>
      </c>
      <c r="F28" s="19">
        <f t="shared" si="1"/>
        <v>0</v>
      </c>
      <c r="G28" s="19">
        <f t="shared" si="2"/>
        <v>0</v>
      </c>
      <c r="H28" s="19">
        <f t="shared" si="3"/>
        <v>0</v>
      </c>
      <c r="I28" s="20">
        <f t="shared" si="4"/>
        <v>761.82</v>
      </c>
      <c r="J28" s="20">
        <v>300</v>
      </c>
      <c r="K28" s="22"/>
    </row>
    <row r="29" spans="1:11" ht="15.6" x14ac:dyDescent="0.3">
      <c r="A29" s="15">
        <v>25</v>
      </c>
      <c r="B29" s="16"/>
      <c r="C29" s="20">
        <f t="shared" si="0"/>
        <v>300</v>
      </c>
      <c r="D29" s="23">
        <v>159.5</v>
      </c>
      <c r="E29" s="18">
        <v>0</v>
      </c>
      <c r="F29" s="19">
        <f t="shared" si="1"/>
        <v>0</v>
      </c>
      <c r="G29" s="19">
        <f t="shared" si="2"/>
        <v>0</v>
      </c>
      <c r="H29" s="19">
        <f t="shared" si="3"/>
        <v>0</v>
      </c>
      <c r="I29" s="20">
        <f t="shared" si="4"/>
        <v>757.72</v>
      </c>
      <c r="J29" s="20">
        <v>300</v>
      </c>
      <c r="K29" s="22"/>
    </row>
    <row r="30" spans="1:11" ht="15.6" x14ac:dyDescent="0.3">
      <c r="A30" s="15">
        <v>26</v>
      </c>
      <c r="B30" s="16"/>
      <c r="C30" s="20">
        <f t="shared" si="0"/>
        <v>300</v>
      </c>
      <c r="D30" s="23">
        <v>163.69999999999999</v>
      </c>
      <c r="E30" s="18">
        <v>0</v>
      </c>
      <c r="F30" s="19">
        <f t="shared" si="1"/>
        <v>0</v>
      </c>
      <c r="G30" s="19">
        <f t="shared" si="2"/>
        <v>0</v>
      </c>
      <c r="H30" s="19">
        <f t="shared" si="3"/>
        <v>0</v>
      </c>
      <c r="I30" s="20">
        <f t="shared" si="4"/>
        <v>753.52</v>
      </c>
      <c r="J30" s="20">
        <v>300</v>
      </c>
      <c r="K30" s="22"/>
    </row>
    <row r="31" spans="1:11" ht="15.6" x14ac:dyDescent="0.3">
      <c r="A31" s="15">
        <v>27</v>
      </c>
      <c r="B31" s="16"/>
      <c r="C31" s="20">
        <f t="shared" si="0"/>
        <v>650</v>
      </c>
      <c r="D31" s="23">
        <v>167.2</v>
      </c>
      <c r="E31" s="18">
        <v>0</v>
      </c>
      <c r="F31" s="19">
        <f t="shared" si="1"/>
        <v>0</v>
      </c>
      <c r="G31" s="19">
        <f t="shared" si="2"/>
        <v>0</v>
      </c>
      <c r="H31" s="19">
        <f t="shared" si="3"/>
        <v>0</v>
      </c>
      <c r="I31" s="20">
        <f t="shared" si="4"/>
        <v>750.02</v>
      </c>
      <c r="J31" s="20">
        <v>650</v>
      </c>
      <c r="K31" s="22"/>
    </row>
    <row r="32" spans="1:11" ht="15.6" x14ac:dyDescent="0.3">
      <c r="A32" s="15">
        <v>28</v>
      </c>
      <c r="B32" s="16">
        <v>5.5</v>
      </c>
      <c r="C32" s="20">
        <f t="shared" si="0"/>
        <v>650</v>
      </c>
      <c r="D32" s="23">
        <v>170.8</v>
      </c>
      <c r="E32" s="18">
        <v>5.4489999999999998</v>
      </c>
      <c r="F32" s="19">
        <f t="shared" si="1"/>
        <v>5039.7925799999994</v>
      </c>
      <c r="G32" s="19">
        <f t="shared" si="2"/>
        <v>5044.71</v>
      </c>
      <c r="H32" s="19">
        <f t="shared" si="3"/>
        <v>-4.9174200000006749</v>
      </c>
      <c r="I32" s="20">
        <f t="shared" si="4"/>
        <v>746.42000000000007</v>
      </c>
      <c r="J32" s="20">
        <v>650</v>
      </c>
      <c r="K32" s="22"/>
    </row>
    <row r="33" spans="1:11" ht="15.6" x14ac:dyDescent="0.3">
      <c r="A33" s="15">
        <v>29</v>
      </c>
      <c r="B33" s="16">
        <v>5.5</v>
      </c>
      <c r="C33" s="20">
        <f t="shared" si="0"/>
        <v>650</v>
      </c>
      <c r="D33" s="23">
        <v>171.4</v>
      </c>
      <c r="E33" s="18">
        <v>5.4489999999999998</v>
      </c>
      <c r="F33" s="19">
        <f t="shared" si="1"/>
        <v>5039.8231799999994</v>
      </c>
      <c r="G33" s="19">
        <f t="shared" si="2"/>
        <v>5044.71</v>
      </c>
      <c r="H33" s="19">
        <f t="shared" si="3"/>
        <v>-4.8868200000006254</v>
      </c>
      <c r="I33" s="20">
        <f t="shared" si="4"/>
        <v>745.82</v>
      </c>
      <c r="J33" s="20">
        <v>650</v>
      </c>
      <c r="K33" s="22"/>
    </row>
    <row r="34" spans="1:11" ht="15.6" x14ac:dyDescent="0.3">
      <c r="A34" s="15">
        <v>30</v>
      </c>
      <c r="B34" s="16">
        <v>5.5</v>
      </c>
      <c r="C34" s="20">
        <f t="shared" si="0"/>
        <v>650</v>
      </c>
      <c r="D34" s="23">
        <v>171.9</v>
      </c>
      <c r="E34" s="18">
        <v>5.4489999999999998</v>
      </c>
      <c r="F34" s="19">
        <f t="shared" si="1"/>
        <v>5039.8486800000001</v>
      </c>
      <c r="G34" s="19">
        <f t="shared" si="2"/>
        <v>5044.71</v>
      </c>
      <c r="H34" s="19">
        <f t="shared" si="3"/>
        <v>-4.8613199999999779</v>
      </c>
      <c r="I34" s="20">
        <f t="shared" si="4"/>
        <v>745.32</v>
      </c>
      <c r="J34" s="20">
        <v>650</v>
      </c>
      <c r="K34" s="22"/>
    </row>
    <row r="35" spans="1:11" ht="15.6" x14ac:dyDescent="0.3">
      <c r="A35" s="15">
        <v>31</v>
      </c>
      <c r="B35" s="16">
        <v>5.5</v>
      </c>
      <c r="C35" s="20">
        <f t="shared" si="0"/>
        <v>650</v>
      </c>
      <c r="D35" s="23">
        <v>172</v>
      </c>
      <c r="E35" s="18">
        <v>5.4489999999999998</v>
      </c>
      <c r="F35" s="19">
        <f t="shared" si="1"/>
        <v>5039.8537800000004</v>
      </c>
      <c r="G35" s="19">
        <f t="shared" si="2"/>
        <v>5044.71</v>
      </c>
      <c r="H35" s="19">
        <f t="shared" si="3"/>
        <v>-4.8562199999996665</v>
      </c>
      <c r="I35" s="20">
        <f t="shared" si="4"/>
        <v>745.22</v>
      </c>
      <c r="J35" s="20">
        <v>650</v>
      </c>
      <c r="K35" s="22"/>
    </row>
    <row r="36" spans="1:11" ht="15.6" x14ac:dyDescent="0.3">
      <c r="A36" s="15">
        <v>32</v>
      </c>
      <c r="B36" s="16">
        <v>5.5</v>
      </c>
      <c r="C36" s="20">
        <f t="shared" si="0"/>
        <v>650</v>
      </c>
      <c r="D36" s="23">
        <v>172.2</v>
      </c>
      <c r="E36" s="18">
        <v>5.4489999999999998</v>
      </c>
      <c r="F36" s="19">
        <f t="shared" si="1"/>
        <v>5039.8639800000001</v>
      </c>
      <c r="G36" s="19">
        <f t="shared" si="2"/>
        <v>5044.71</v>
      </c>
      <c r="H36" s="19">
        <f t="shared" si="3"/>
        <v>-4.8460199999999531</v>
      </c>
      <c r="I36" s="20">
        <f t="shared" si="4"/>
        <v>745.02</v>
      </c>
      <c r="J36" s="20">
        <v>650</v>
      </c>
      <c r="K36" s="22"/>
    </row>
    <row r="37" spans="1:11" ht="15.6" x14ac:dyDescent="0.3">
      <c r="A37" s="15">
        <v>33</v>
      </c>
      <c r="B37" s="16">
        <v>5.5</v>
      </c>
      <c r="C37" s="20">
        <f t="shared" si="0"/>
        <v>650</v>
      </c>
      <c r="D37" s="23">
        <v>168.7</v>
      </c>
      <c r="E37" s="18">
        <v>5.4489999999999998</v>
      </c>
      <c r="F37" s="19">
        <f t="shared" si="1"/>
        <v>5039.6854800000001</v>
      </c>
      <c r="G37" s="19">
        <f t="shared" si="2"/>
        <v>5044.71</v>
      </c>
      <c r="H37" s="19">
        <f t="shared" si="3"/>
        <v>-5.0245199999999386</v>
      </c>
      <c r="I37" s="20">
        <f t="shared" si="4"/>
        <v>748.52</v>
      </c>
      <c r="J37" s="20">
        <v>650</v>
      </c>
      <c r="K37" s="22"/>
    </row>
    <row r="38" spans="1:11" ht="15.6" x14ac:dyDescent="0.3">
      <c r="A38" s="15">
        <v>34</v>
      </c>
      <c r="B38" s="16">
        <v>5.5</v>
      </c>
      <c r="C38" s="20">
        <f t="shared" si="0"/>
        <v>650</v>
      </c>
      <c r="D38" s="23">
        <v>165.2</v>
      </c>
      <c r="E38" s="18">
        <v>5.4489999999999998</v>
      </c>
      <c r="F38" s="19">
        <f t="shared" si="1"/>
        <v>5039.5069800000001</v>
      </c>
      <c r="G38" s="19">
        <f t="shared" si="2"/>
        <v>5044.71</v>
      </c>
      <c r="H38" s="19">
        <f t="shared" si="3"/>
        <v>-5.203019999999924</v>
      </c>
      <c r="I38" s="20">
        <f t="shared" si="4"/>
        <v>752.02</v>
      </c>
      <c r="J38" s="20">
        <v>650</v>
      </c>
      <c r="K38" s="22"/>
    </row>
    <row r="39" spans="1:11" ht="15.6" x14ac:dyDescent="0.3">
      <c r="A39" s="15">
        <v>35</v>
      </c>
      <c r="B39" s="16">
        <v>5.5</v>
      </c>
      <c r="C39" s="20">
        <f t="shared" si="0"/>
        <v>723</v>
      </c>
      <c r="D39" s="23">
        <v>166.8</v>
      </c>
      <c r="E39" s="18">
        <v>5.4489999999999998</v>
      </c>
      <c r="F39" s="19">
        <f t="shared" si="1"/>
        <v>5043.3115799999996</v>
      </c>
      <c r="G39" s="19">
        <f t="shared" si="2"/>
        <v>5044.71</v>
      </c>
      <c r="H39" s="19">
        <f t="shared" si="3"/>
        <v>-1.3984200000004421</v>
      </c>
      <c r="I39" s="20">
        <f t="shared" si="4"/>
        <v>750.42000000000007</v>
      </c>
      <c r="J39" s="20">
        <v>723</v>
      </c>
      <c r="K39" s="22"/>
    </row>
    <row r="40" spans="1:11" ht="15.6" x14ac:dyDescent="0.3">
      <c r="A40" s="15">
        <v>36</v>
      </c>
      <c r="B40" s="16">
        <v>5.5</v>
      </c>
      <c r="C40" s="20">
        <f t="shared" si="0"/>
        <v>650</v>
      </c>
      <c r="D40" s="23">
        <v>168.3</v>
      </c>
      <c r="E40" s="18">
        <v>5.4489999999999998</v>
      </c>
      <c r="F40" s="19">
        <f t="shared" si="1"/>
        <v>5039.6650799999998</v>
      </c>
      <c r="G40" s="19">
        <f t="shared" si="2"/>
        <v>5044.71</v>
      </c>
      <c r="H40" s="19">
        <f t="shared" si="3"/>
        <v>-5.0449200000002747</v>
      </c>
      <c r="I40" s="20">
        <f t="shared" si="4"/>
        <v>748.92000000000007</v>
      </c>
      <c r="J40" s="20">
        <v>650</v>
      </c>
      <c r="K40" s="22"/>
    </row>
    <row r="41" spans="1:11" ht="15.6" x14ac:dyDescent="0.3">
      <c r="A41" s="15">
        <v>37</v>
      </c>
      <c r="B41" s="16">
        <v>5.5</v>
      </c>
      <c r="C41" s="20">
        <f t="shared" si="0"/>
        <v>650</v>
      </c>
      <c r="D41" s="23">
        <v>165.5</v>
      </c>
      <c r="E41" s="18">
        <v>5.4489999999999998</v>
      </c>
      <c r="F41" s="19">
        <f t="shared" si="1"/>
        <v>5039.5222800000001</v>
      </c>
      <c r="G41" s="19">
        <f t="shared" si="2"/>
        <v>5044.71</v>
      </c>
      <c r="H41" s="19">
        <f t="shared" si="3"/>
        <v>-5.1877199999998993</v>
      </c>
      <c r="I41" s="20">
        <f t="shared" si="4"/>
        <v>751.72</v>
      </c>
      <c r="J41" s="20">
        <v>650</v>
      </c>
      <c r="K41" s="22"/>
    </row>
    <row r="42" spans="1:11" ht="15.6" x14ac:dyDescent="0.3">
      <c r="A42" s="15">
        <v>38</v>
      </c>
      <c r="B42" s="16">
        <v>5.5</v>
      </c>
      <c r="C42" s="20">
        <f t="shared" si="0"/>
        <v>700</v>
      </c>
      <c r="D42" s="23">
        <v>162.80000000000001</v>
      </c>
      <c r="E42" s="18">
        <v>5.4489999999999998</v>
      </c>
      <c r="F42" s="19">
        <f t="shared" si="1"/>
        <v>5041.9345800000001</v>
      </c>
      <c r="G42" s="19">
        <f t="shared" si="2"/>
        <v>5044.71</v>
      </c>
      <c r="H42" s="19">
        <f t="shared" si="3"/>
        <v>-2.77541999999994</v>
      </c>
      <c r="I42" s="20">
        <f t="shared" si="4"/>
        <v>754.42000000000007</v>
      </c>
      <c r="J42" s="20">
        <v>700</v>
      </c>
      <c r="K42" s="22"/>
    </row>
    <row r="43" spans="1:11" ht="15.6" x14ac:dyDescent="0.3">
      <c r="A43" s="15">
        <v>39</v>
      </c>
      <c r="B43" s="16">
        <v>5.5</v>
      </c>
      <c r="C43" s="20">
        <f t="shared" si="0"/>
        <v>650</v>
      </c>
      <c r="D43" s="23">
        <v>160.19999999999999</v>
      </c>
      <c r="E43" s="18">
        <v>5.4489999999999998</v>
      </c>
      <c r="F43" s="19">
        <f t="shared" si="1"/>
        <v>5039.2519800000009</v>
      </c>
      <c r="G43" s="19">
        <f t="shared" si="2"/>
        <v>5044.71</v>
      </c>
      <c r="H43" s="19">
        <f t="shared" si="3"/>
        <v>-5.4580199999991237</v>
      </c>
      <c r="I43" s="20">
        <f t="shared" si="4"/>
        <v>757.02</v>
      </c>
      <c r="J43" s="20">
        <v>650</v>
      </c>
      <c r="K43" s="22"/>
    </row>
    <row r="44" spans="1:11" ht="15.6" x14ac:dyDescent="0.3">
      <c r="A44" s="15">
        <v>40</v>
      </c>
      <c r="B44" s="16">
        <v>5.5</v>
      </c>
      <c r="C44" s="20">
        <f t="shared" si="0"/>
        <v>723</v>
      </c>
      <c r="D44" s="23">
        <v>157.5</v>
      </c>
      <c r="E44" s="18">
        <v>5.4489999999999998</v>
      </c>
      <c r="F44" s="19">
        <f t="shared" si="1"/>
        <v>5042.8372799999997</v>
      </c>
      <c r="G44" s="19">
        <f t="shared" si="2"/>
        <v>5044.71</v>
      </c>
      <c r="H44" s="19">
        <f t="shared" si="3"/>
        <v>-1.8727200000002995</v>
      </c>
      <c r="I44" s="20">
        <f t="shared" si="4"/>
        <v>759.72</v>
      </c>
      <c r="J44" s="20">
        <v>723</v>
      </c>
      <c r="K44" s="22"/>
    </row>
    <row r="45" spans="1:11" ht="15.6" x14ac:dyDescent="0.3">
      <c r="A45" s="15">
        <v>41</v>
      </c>
      <c r="B45" s="16">
        <v>5.5</v>
      </c>
      <c r="C45" s="20">
        <f t="shared" si="0"/>
        <v>650</v>
      </c>
      <c r="D45" s="23">
        <v>158.19999999999999</v>
      </c>
      <c r="E45" s="18">
        <v>5.4489999999999998</v>
      </c>
      <c r="F45" s="19">
        <f t="shared" si="1"/>
        <v>5039.1499800000001</v>
      </c>
      <c r="G45" s="19">
        <f t="shared" si="2"/>
        <v>5044.71</v>
      </c>
      <c r="H45" s="19">
        <f t="shared" si="3"/>
        <v>-5.5600199999998949</v>
      </c>
      <c r="I45" s="20">
        <f t="shared" si="4"/>
        <v>759.02</v>
      </c>
      <c r="J45" s="20">
        <v>650</v>
      </c>
      <c r="K45" s="22"/>
    </row>
    <row r="46" spans="1:11" ht="15.6" x14ac:dyDescent="0.3">
      <c r="A46" s="15">
        <v>42</v>
      </c>
      <c r="B46" s="16">
        <v>5.5</v>
      </c>
      <c r="C46" s="20">
        <f t="shared" si="0"/>
        <v>650</v>
      </c>
      <c r="D46" s="23">
        <v>159</v>
      </c>
      <c r="E46" s="18">
        <v>5.4489999999999998</v>
      </c>
      <c r="F46" s="19">
        <f t="shared" si="1"/>
        <v>5039.1907799999999</v>
      </c>
      <c r="G46" s="19">
        <f t="shared" si="2"/>
        <v>5044.71</v>
      </c>
      <c r="H46" s="19">
        <f t="shared" si="3"/>
        <v>-5.5192200000001321</v>
      </c>
      <c r="I46" s="20">
        <f t="shared" si="4"/>
        <v>758.22</v>
      </c>
      <c r="J46" s="20">
        <v>650</v>
      </c>
      <c r="K46" s="22"/>
    </row>
    <row r="47" spans="1:11" ht="15.6" x14ac:dyDescent="0.3">
      <c r="A47" s="15">
        <v>43</v>
      </c>
      <c r="B47" s="16">
        <v>5.5</v>
      </c>
      <c r="C47" s="20">
        <f t="shared" si="0"/>
        <v>700</v>
      </c>
      <c r="D47" s="23">
        <v>156.1</v>
      </c>
      <c r="E47" s="18">
        <v>5.4489999999999998</v>
      </c>
      <c r="F47" s="19">
        <f t="shared" si="1"/>
        <v>5041.5928800000002</v>
      </c>
      <c r="G47" s="19">
        <f t="shared" si="2"/>
        <v>5044.71</v>
      </c>
      <c r="H47" s="19">
        <f t="shared" si="3"/>
        <v>-3.1171199999998862</v>
      </c>
      <c r="I47" s="20">
        <f t="shared" si="4"/>
        <v>761.12</v>
      </c>
      <c r="J47" s="20">
        <v>700</v>
      </c>
      <c r="K47" s="22"/>
    </row>
    <row r="48" spans="1:11" ht="15.6" x14ac:dyDescent="0.3">
      <c r="A48" s="15">
        <v>44</v>
      </c>
      <c r="B48" s="16">
        <v>5.5</v>
      </c>
      <c r="C48" s="20">
        <f t="shared" si="0"/>
        <v>650</v>
      </c>
      <c r="D48" s="23">
        <v>153.30000000000001</v>
      </c>
      <c r="E48" s="18">
        <v>5.4489999999999998</v>
      </c>
      <c r="F48" s="19">
        <f t="shared" si="1"/>
        <v>5038.9000799999994</v>
      </c>
      <c r="G48" s="19">
        <f t="shared" si="2"/>
        <v>5044.71</v>
      </c>
      <c r="H48" s="19">
        <f t="shared" si="3"/>
        <v>-5.8099200000006022</v>
      </c>
      <c r="I48" s="20">
        <f t="shared" si="4"/>
        <v>763.92000000000007</v>
      </c>
      <c r="J48" s="20">
        <v>650</v>
      </c>
      <c r="K48" s="22"/>
    </row>
    <row r="49" spans="1:11" ht="15.6" x14ac:dyDescent="0.3">
      <c r="A49" s="15">
        <v>45</v>
      </c>
      <c r="B49" s="16">
        <v>5.5</v>
      </c>
      <c r="C49" s="20">
        <f t="shared" si="0"/>
        <v>723</v>
      </c>
      <c r="D49" s="23">
        <v>149.80000000000001</v>
      </c>
      <c r="E49" s="18">
        <v>5.4489999999999998</v>
      </c>
      <c r="F49" s="19">
        <f t="shared" si="1"/>
        <v>5042.4445799999994</v>
      </c>
      <c r="G49" s="19">
        <f t="shared" si="2"/>
        <v>5044.71</v>
      </c>
      <c r="H49" s="19">
        <f t="shared" si="3"/>
        <v>-2.2654200000006313</v>
      </c>
      <c r="I49" s="20">
        <f t="shared" si="4"/>
        <v>767.42000000000007</v>
      </c>
      <c r="J49" s="20">
        <v>723</v>
      </c>
      <c r="K49" s="22"/>
    </row>
    <row r="50" spans="1:11" ht="15.6" x14ac:dyDescent="0.3">
      <c r="A50" s="15">
        <v>46</v>
      </c>
      <c r="B50" s="16">
        <v>5.5</v>
      </c>
      <c r="C50" s="20">
        <f t="shared" si="0"/>
        <v>650</v>
      </c>
      <c r="D50" s="23">
        <v>146.19999999999999</v>
      </c>
      <c r="E50" s="18">
        <v>5.4489999999999998</v>
      </c>
      <c r="F50" s="19">
        <f t="shared" si="1"/>
        <v>5038.537980000001</v>
      </c>
      <c r="G50" s="19">
        <f t="shared" si="2"/>
        <v>5044.71</v>
      </c>
      <c r="H50" s="19">
        <f t="shared" si="3"/>
        <v>-6.1720199999990655</v>
      </c>
      <c r="I50" s="20">
        <f t="shared" si="4"/>
        <v>771.02</v>
      </c>
      <c r="J50" s="20">
        <v>650</v>
      </c>
      <c r="K50" s="22"/>
    </row>
    <row r="51" spans="1:11" ht="15.6" x14ac:dyDescent="0.3">
      <c r="A51" s="15">
        <v>47</v>
      </c>
      <c r="B51" s="16">
        <v>5.5</v>
      </c>
      <c r="C51" s="20">
        <f t="shared" si="0"/>
        <v>650</v>
      </c>
      <c r="D51" s="23">
        <v>142</v>
      </c>
      <c r="E51" s="18">
        <v>5.4489999999999998</v>
      </c>
      <c r="F51" s="19">
        <f t="shared" si="1"/>
        <v>5038.3237800000006</v>
      </c>
      <c r="G51" s="19">
        <f t="shared" si="2"/>
        <v>5044.71</v>
      </c>
      <c r="H51" s="19">
        <f t="shared" si="3"/>
        <v>-6.3862199999994118</v>
      </c>
      <c r="I51" s="20">
        <f t="shared" si="4"/>
        <v>775.22</v>
      </c>
      <c r="J51" s="20">
        <v>650</v>
      </c>
      <c r="K51" s="22"/>
    </row>
    <row r="52" spans="1:11" ht="15.6" x14ac:dyDescent="0.3">
      <c r="A52" s="15">
        <v>48</v>
      </c>
      <c r="B52" s="16">
        <v>5.5</v>
      </c>
      <c r="C52" s="20">
        <f t="shared" si="0"/>
        <v>700</v>
      </c>
      <c r="D52" s="23">
        <v>137.69999999999999</v>
      </c>
      <c r="E52" s="18">
        <v>5.4489999999999998</v>
      </c>
      <c r="F52" s="19">
        <f t="shared" si="1"/>
        <v>5040.6544800000001</v>
      </c>
      <c r="G52" s="19">
        <f t="shared" si="2"/>
        <v>5044.71</v>
      </c>
      <c r="H52" s="19">
        <f t="shared" si="3"/>
        <v>-4.0555199999998877</v>
      </c>
      <c r="I52" s="20">
        <f t="shared" si="4"/>
        <v>779.52</v>
      </c>
      <c r="J52" s="20">
        <v>700</v>
      </c>
      <c r="K52" s="22"/>
    </row>
    <row r="53" spans="1:11" ht="16.2" thickBot="1" x14ac:dyDescent="0.35">
      <c r="A53" s="25" t="s">
        <v>10</v>
      </c>
      <c r="B53" s="26"/>
      <c r="C53" s="26"/>
      <c r="D53" s="26"/>
      <c r="E53" s="27">
        <f>SUM(E5:E52)</f>
        <v>212.51100000000017</v>
      </c>
      <c r="F53" s="28">
        <f>SUM(F5:F52)</f>
        <v>180382.71832000001</v>
      </c>
      <c r="G53" s="29">
        <f>SUM(G5:G52)</f>
        <v>166475.43000000002</v>
      </c>
      <c r="H53" s="30">
        <f>F53-G53</f>
        <v>13907.288319999992</v>
      </c>
      <c r="I53" s="31"/>
      <c r="J53" s="20"/>
    </row>
    <row r="54" spans="1:11" ht="16.2" thickTop="1" x14ac:dyDescent="0.3">
      <c r="A54" s="33"/>
      <c r="B54" s="34"/>
      <c r="C54" s="34"/>
      <c r="D54" s="34"/>
      <c r="E54" s="35"/>
      <c r="F54" s="36"/>
      <c r="G54" s="37"/>
      <c r="H54" s="38"/>
      <c r="I54" s="39"/>
      <c r="J54" s="40"/>
    </row>
    <row r="55" spans="1:11" ht="15.6" x14ac:dyDescent="0.3">
      <c r="A55" s="89" t="s">
        <v>61</v>
      </c>
      <c r="B55" s="90"/>
      <c r="C55" s="90"/>
      <c r="D55" s="90"/>
      <c r="E55" s="90"/>
      <c r="F55" s="90"/>
      <c r="G55" s="90"/>
      <c r="H55" s="90"/>
    </row>
    <row r="56" spans="1:11" ht="15.6" x14ac:dyDescent="0.3">
      <c r="A56" s="1"/>
      <c r="B56" s="60" t="s">
        <v>70</v>
      </c>
      <c r="C56" s="60"/>
      <c r="D56" s="60"/>
      <c r="E56" s="60"/>
      <c r="F56" s="60"/>
      <c r="G56" s="60"/>
      <c r="H56" s="60"/>
    </row>
    <row r="57" spans="1:11" ht="15.6" x14ac:dyDescent="0.3">
      <c r="A57" s="1"/>
      <c r="B57" s="43" t="s">
        <v>71</v>
      </c>
      <c r="C57" s="44"/>
      <c r="D57" s="1"/>
      <c r="E57" s="2"/>
      <c r="F57" s="2"/>
      <c r="G57" s="2"/>
      <c r="H57" s="1"/>
    </row>
    <row r="58" spans="1:11" ht="15.6" x14ac:dyDescent="0.3">
      <c r="A58" s="1"/>
      <c r="B58" s="45" t="s">
        <v>72</v>
      </c>
      <c r="C58" s="44"/>
      <c r="D58" s="1"/>
      <c r="E58" s="2"/>
      <c r="F58" s="2"/>
      <c r="G58" s="2"/>
      <c r="H58" s="1"/>
    </row>
    <row r="59" spans="1:11" ht="15.6" x14ac:dyDescent="0.3">
      <c r="B59" s="45" t="s">
        <v>73</v>
      </c>
      <c r="C59" s="1"/>
      <c r="D59" s="1"/>
      <c r="E59" s="2"/>
      <c r="F59" s="2"/>
      <c r="G59" s="2"/>
      <c r="H59" s="1"/>
      <c r="J59" s="46"/>
      <c r="K59" s="46"/>
    </row>
    <row r="60" spans="1:11" ht="15.6" x14ac:dyDescent="0.3">
      <c r="B60" s="45" t="s">
        <v>74</v>
      </c>
      <c r="C60" s="1"/>
      <c r="D60" s="1"/>
      <c r="E60" s="2"/>
      <c r="F60" s="2"/>
      <c r="G60" s="2"/>
      <c r="H60" s="1"/>
    </row>
    <row r="61" spans="1:11" ht="15.6" x14ac:dyDescent="0.3">
      <c r="B61" s="45" t="s">
        <v>75</v>
      </c>
      <c r="C61" s="61"/>
      <c r="D61" s="61"/>
      <c r="E61" s="61"/>
      <c r="F61" s="62"/>
      <c r="G61" s="62"/>
    </row>
  </sheetData>
  <mergeCells count="2">
    <mergeCell ref="A3:B3"/>
    <mergeCell ref="A55:H55"/>
  </mergeCells>
  <conditionalFormatting sqref="F5:F52">
    <cfRule type="expression" priority="1" stopIfTrue="1">
      <formula>-1</formula>
    </cfRule>
  </conditionalFormatting>
  <conditionalFormatting sqref="A53:I54">
    <cfRule type="colorScale" priority="2">
      <colorScale>
        <cfvo type="min"/>
        <cfvo type="percent" val="100"/>
        <color rgb="FFFF7128"/>
        <color rgb="FFFFEF9C"/>
      </colorScale>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01-09</vt:lpstr>
      <vt:lpstr>02-09</vt:lpstr>
      <vt:lpstr>03-09</vt:lpstr>
      <vt:lpstr>04-09</vt:lpstr>
      <vt:lpstr>05-09</vt:lpstr>
      <vt:lpstr>06-09</vt:lpstr>
      <vt:lpstr>07-09</vt:lpstr>
      <vt:lpstr>08-09 </vt:lpstr>
      <vt:lpstr>09-09  </vt:lpstr>
      <vt:lpstr>10-09</vt:lpstr>
      <vt:lpstr>11-09</vt:lpstr>
      <vt:lpstr>12-09</vt:lpstr>
      <vt:lpstr>13-09</vt:lpstr>
      <vt:lpstr>14-09</vt:lpstr>
      <vt:lpstr>15-09</vt:lpstr>
      <vt:lpstr>16-09 </vt:lpstr>
      <vt:lpstr>17-09 </vt:lpstr>
      <vt:lpstr>18-9</vt:lpstr>
      <vt:lpstr>19-9</vt:lpstr>
      <vt:lpstr>20-9</vt:lpstr>
      <vt:lpstr>21-9</vt:lpstr>
      <vt:lpstr>22-09</vt:lpstr>
      <vt:lpstr>23-09</vt:lpstr>
      <vt:lpstr>24-09 </vt:lpstr>
      <vt:lpstr>25-09 </vt:lpstr>
      <vt:lpstr>26-9</vt:lpstr>
      <vt:lpstr>27-9</vt:lpstr>
      <vt:lpstr>28-09</vt:lpstr>
      <vt:lpstr>29-09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2021-09-30T11:23:17Z</dcterms:modified>
</cp:coreProperties>
</file>