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exapod\02 Scheduler\"/>
    </mc:Choice>
  </mc:AlternateContent>
  <xr:revisionPtr revIDLastSave="0" documentId="13_ncr:1_{685DA112-8A78-4E00-8428-5F7090135EC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bs" sheetId="1" r:id="rId1"/>
  </sheets>
  <definedNames>
    <definedName name="_xlnm.Print_Area" localSheetId="0">wbs!$A$1:$AC$30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28" i="1"/>
  <c r="F27" i="1"/>
  <c r="F30" i="1"/>
  <c r="F26" i="1"/>
  <c r="F24" i="1"/>
  <c r="F23" i="1"/>
  <c r="F22" i="1"/>
  <c r="F21" i="1"/>
  <c r="F12" i="1"/>
  <c r="D19" i="1" l="1"/>
  <c r="F11" i="1"/>
  <c r="F13" i="1"/>
  <c r="F5" i="1"/>
  <c r="E4" i="1"/>
  <c r="D4" i="1"/>
  <c r="E14" i="1" l="1"/>
  <c r="D14" i="1"/>
  <c r="F14" i="1" s="1"/>
  <c r="E10" i="1"/>
  <c r="D10" i="1"/>
  <c r="F16" i="1"/>
  <c r="F20" i="1"/>
  <c r="E19" i="1"/>
  <c r="F19" i="1" s="1"/>
  <c r="I3" i="1"/>
  <c r="F8" i="1"/>
  <c r="F9" i="1"/>
  <c r="F15" i="1"/>
  <c r="F18" i="1"/>
  <c r="E29" i="1"/>
  <c r="E25" i="1"/>
  <c r="E7" i="1"/>
  <c r="D29" i="1"/>
  <c r="D25" i="1"/>
  <c r="D7" i="1"/>
  <c r="F6" i="1"/>
  <c r="F10" i="1" l="1"/>
  <c r="F29" i="1"/>
  <c r="F25" i="1"/>
  <c r="F4" i="1"/>
  <c r="J3" i="1"/>
  <c r="K3" i="1" s="1"/>
  <c r="F7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Q2" i="1"/>
</calcChain>
</file>

<file path=xl/sharedStrings.xml><?xml version="1.0" encoding="utf-8"?>
<sst xmlns="http://schemas.openxmlformats.org/spreadsheetml/2006/main" count="67" uniqueCount="67">
  <si>
    <t>요구사항 기능 정의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</si>
  <si>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</si>
  <si>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</si>
  <si>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</si>
  <si>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</si>
  <si>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</si>
  <si>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</si>
  <si>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</si>
  <si>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</si>
  <si>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</si>
  <si>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</si>
  <si>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2월</t>
    <phoneticPr fontId="1" type="noConversion"/>
  </si>
  <si>
    <t>3월</t>
    <phoneticPr fontId="1" type="noConversion"/>
  </si>
  <si>
    <t>주요 체크리스트 작성</t>
    <phoneticPr fontId="1" type="noConversion"/>
  </si>
  <si>
    <t>접근 제한 및 예외 처리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</si>
  <si>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</si>
  <si>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</si>
  <si>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</si>
  <si>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</si>
  <si>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2.1.1.</t>
    <phoneticPr fontId="1" type="noConversion"/>
  </si>
  <si>
    <t>2.1.2.</t>
    <phoneticPr fontId="1" type="noConversion"/>
  </si>
  <si>
    <t>2.1.3</t>
    <phoneticPr fontId="1" type="noConversion"/>
  </si>
  <si>
    <t>3.1 시스템 개발</t>
    <phoneticPr fontId="1" type="noConversion"/>
  </si>
  <si>
    <t>3.2 코드 작성</t>
    <phoneticPr fontId="1" type="noConversion"/>
  </si>
  <si>
    <t>2.2.1</t>
    <phoneticPr fontId="1" type="noConversion"/>
  </si>
  <si>
    <t>2.2.2</t>
    <phoneticPr fontId="1" type="noConversion"/>
  </si>
  <si>
    <t>2.2.3</t>
    <phoneticPr fontId="1" type="noConversion"/>
  </si>
  <si>
    <t>3.2.1</t>
    <phoneticPr fontId="1" type="noConversion"/>
  </si>
  <si>
    <t>3.2.3</t>
    <phoneticPr fontId="1" type="noConversion"/>
  </si>
  <si>
    <t>3.2.2</t>
    <phoneticPr fontId="1" type="noConversion"/>
  </si>
  <si>
    <t>4.1 테스트 단계</t>
    <phoneticPr fontId="1" type="noConversion"/>
  </si>
  <si>
    <t>4.2 예외 처리</t>
    <phoneticPr fontId="1" type="noConversion"/>
  </si>
  <si>
    <t>2.1 설계 요소 준비</t>
    <phoneticPr fontId="1" type="noConversion"/>
  </si>
  <si>
    <t>4.1.1</t>
    <phoneticPr fontId="1" type="noConversion"/>
  </si>
  <si>
    <t>4.2.1</t>
    <phoneticPr fontId="1" type="noConversion"/>
  </si>
  <si>
    <t>산출물</t>
    <phoneticPr fontId="1" type="noConversion"/>
  </si>
  <si>
    <t>PowerPoint 자료</t>
    <phoneticPr fontId="1" type="noConversion"/>
  </si>
  <si>
    <t>WBS</t>
    <phoneticPr fontId="1" type="noConversion"/>
  </si>
  <si>
    <t>C# 프로그램</t>
    <phoneticPr fontId="1" type="noConversion"/>
  </si>
  <si>
    <t>Hexapod</t>
    <phoneticPr fontId="1" type="noConversion"/>
  </si>
  <si>
    <t>4월</t>
    <phoneticPr fontId="1" type="noConversion"/>
  </si>
  <si>
    <t>5월</t>
    <phoneticPr fontId="1" type="noConversion"/>
  </si>
  <si>
    <t>1.1 Hexapod 설계 관점</t>
    <phoneticPr fontId="1" type="noConversion"/>
  </si>
  <si>
    <t>1.2 요구</t>
    <phoneticPr fontId="1" type="noConversion"/>
  </si>
  <si>
    <t>Hexapod 주요 사항 정리</t>
    <phoneticPr fontId="1" type="noConversion"/>
  </si>
  <si>
    <t>Model-View-Control 구성 계획</t>
    <phoneticPr fontId="1" type="noConversion"/>
  </si>
  <si>
    <t>주요 기능 및 필요 요소 확인</t>
    <phoneticPr fontId="1" type="noConversion"/>
  </si>
  <si>
    <t>Hexapod 기구학적 알고리즘 설계 및 비교</t>
    <phoneticPr fontId="1" type="noConversion"/>
  </si>
  <si>
    <t>View(UI) 작성</t>
    <phoneticPr fontId="1" type="noConversion"/>
  </si>
  <si>
    <t>Inverse Kinematics 확인</t>
    <phoneticPr fontId="1" type="noConversion"/>
  </si>
  <si>
    <t>Model-View-Control 시스템 기반의 틀 구성</t>
    <phoneticPr fontId="1" type="noConversion"/>
  </si>
  <si>
    <t>Inverse kinematics 코드화 및 데이터 확인</t>
    <phoneticPr fontId="1" type="noConversion"/>
  </si>
  <si>
    <t>3.2.4</t>
    <phoneticPr fontId="1" type="noConversion"/>
  </si>
  <si>
    <t>3.2.5</t>
    <phoneticPr fontId="1" type="noConversion"/>
  </si>
  <si>
    <t>2.2.4</t>
    <phoneticPr fontId="1" type="noConversion"/>
  </si>
  <si>
    <t>EndPoint 경로 및 모션 설계(순 기구학 필요)</t>
    <phoneticPr fontId="1" type="noConversion"/>
  </si>
  <si>
    <t>Hexapod 역기구학 확인</t>
    <phoneticPr fontId="1" type="noConversion"/>
  </si>
  <si>
    <t>4.1.2</t>
    <phoneticPr fontId="1" type="noConversion"/>
  </si>
  <si>
    <t>EndPoint 경로 및 모션 확인</t>
    <phoneticPr fontId="1" type="noConversion"/>
  </si>
  <si>
    <t>4.1.3</t>
    <phoneticPr fontId="1" type="noConversion"/>
  </si>
  <si>
    <t>Hexapod 사용할 자유도 및 엑추에이터 요소(가상 포함) 설정</t>
    <phoneticPr fontId="1" type="noConversion"/>
  </si>
  <si>
    <t>각 엑추에이터 경로 및 모션 설계(가상 포함)</t>
    <phoneticPr fontId="1" type="noConversion"/>
  </si>
  <si>
    <t>확인 필요</t>
    <phoneticPr fontId="1" type="noConversion"/>
  </si>
  <si>
    <t>주요 Model에 초점을 둔 Component 및 Class 설계</t>
    <phoneticPr fontId="1" type="noConversion"/>
  </si>
  <si>
    <t>엑추에이터 및 EndPoint 경로 생성 알고리즘 구현(가상 포함)</t>
    <phoneticPr fontId="1" type="noConversion"/>
  </si>
  <si>
    <t>주요 Class 및 Component 구성</t>
    <phoneticPr fontId="1" type="noConversion"/>
  </si>
  <si>
    <t>각 엑추에이터 경로 및 움직임 확인(가상 포함)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</si>
</sst>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4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79" fontId="7" fillId="0" borderId="6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Fill="1" applyBorder="1">
      <alignment vertical="center"/>
    </xf>
  </cellXfs>
  <cellStyles count="1">
    <cellStyle name="표준" xfId="0" builtinId="0"/>
  </cellStyles>
  <dxfs count="6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E4CECE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DU40"/>
  <sheetViews>
    <sheetView tabSelected="1" zoomScale="85" zoomScaleNormal="85" workbookViewId="0">
      <selection activeCell="G34" sqref="G34"/>
    </sheetView>
  </sheetViews>
  <sheetFormatPr defaultRowHeight="16.5" x14ac:dyDescent="0.3"/>
  <cols>
    <col min="2" max="2" width="15.75" customWidth="1"/>
    <col min="3" max="3" width="56.875" style="13" bestFit="1" customWidth="1"/>
    <col min="4" max="5" width="9.875" bestFit="1" customWidth="1"/>
    <col min="7" max="7" width="19.125" style="13" customWidth="1"/>
    <col min="8" max="8" width="3.875" customWidth="1"/>
    <col min="9" max="125" width="2.625" customWidth="1"/>
  </cols>
  <sheetData>
    <row r="1" spans="1:125" ht="31.5" x14ac:dyDescent="0.3">
      <c r="A1" s="35" t="s">
        <v>39</v>
      </c>
      <c r="B1" s="36"/>
      <c r="C1" s="36"/>
      <c r="D1" s="36"/>
      <c r="E1" s="36"/>
      <c r="F1" s="36"/>
      <c r="G1" s="37"/>
    </row>
    <row r="2" spans="1:125" x14ac:dyDescent="0.3">
      <c r="A2" s="16"/>
      <c r="B2" s="17"/>
      <c r="C2" s="18"/>
      <c r="D2" s="17"/>
      <c r="E2" s="17"/>
      <c r="F2" s="17"/>
      <c r="G2" s="29">
        <v>43928</v>
      </c>
      <c r="I2" s="12" t="s">
        <v>40</v>
      </c>
      <c r="J2" s="8"/>
      <c r="K2" s="8" t="str">
        <f t="shared" ref="K2:Q2" si="0">IF(DAY(K$3)=1,MONTH(K$3),"")</f>
        <v/>
      </c>
      <c r="L2" s="8" t="str">
        <f t="shared" si="0"/>
        <v/>
      </c>
      <c r="M2" s="8" t="str">
        <f t="shared" si="0"/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41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12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 t="s">
        <v>11</v>
      </c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 x14ac:dyDescent="0.3">
      <c r="A3" s="19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0" t="s">
        <v>35</v>
      </c>
      <c r="I3" s="11">
        <f>$G$2</f>
        <v>43928</v>
      </c>
      <c r="J3" s="11">
        <f>I3+1</f>
        <v>43929</v>
      </c>
      <c r="K3" s="11">
        <f>J3+1</f>
        <v>43930</v>
      </c>
      <c r="L3" s="11">
        <f t="shared" ref="L3:BW3" si="1">K3+1</f>
        <v>43931</v>
      </c>
      <c r="M3" s="11">
        <f t="shared" si="1"/>
        <v>43932</v>
      </c>
      <c r="N3" s="11">
        <f t="shared" si="1"/>
        <v>43933</v>
      </c>
      <c r="O3" s="11">
        <f t="shared" si="1"/>
        <v>43934</v>
      </c>
      <c r="P3" s="11">
        <f t="shared" si="1"/>
        <v>43935</v>
      </c>
      <c r="Q3" s="11">
        <f t="shared" si="1"/>
        <v>43936</v>
      </c>
      <c r="R3" s="11">
        <f t="shared" si="1"/>
        <v>43937</v>
      </c>
      <c r="S3" s="11">
        <f t="shared" si="1"/>
        <v>43938</v>
      </c>
      <c r="T3" s="11">
        <f t="shared" si="1"/>
        <v>43939</v>
      </c>
      <c r="U3" s="11">
        <f t="shared" si="1"/>
        <v>43940</v>
      </c>
      <c r="V3" s="11">
        <f t="shared" si="1"/>
        <v>43941</v>
      </c>
      <c r="W3" s="11">
        <f t="shared" si="1"/>
        <v>43942</v>
      </c>
      <c r="X3" s="11">
        <f t="shared" si="1"/>
        <v>43943</v>
      </c>
      <c r="Y3" s="11">
        <f t="shared" si="1"/>
        <v>43944</v>
      </c>
      <c r="Z3" s="11">
        <f t="shared" si="1"/>
        <v>43945</v>
      </c>
      <c r="AA3" s="11">
        <f t="shared" si="1"/>
        <v>43946</v>
      </c>
      <c r="AB3" s="11">
        <f t="shared" si="1"/>
        <v>43947</v>
      </c>
      <c r="AC3" s="11">
        <f t="shared" si="1"/>
        <v>43948</v>
      </c>
      <c r="AD3" s="11">
        <f t="shared" si="1"/>
        <v>43949</v>
      </c>
      <c r="AE3" s="11">
        <f t="shared" si="1"/>
        <v>43950</v>
      </c>
      <c r="AF3" s="11">
        <f t="shared" si="1"/>
        <v>43951</v>
      </c>
      <c r="AG3" s="11">
        <f t="shared" si="1"/>
        <v>43952</v>
      </c>
      <c r="AH3" s="11">
        <f t="shared" si="1"/>
        <v>43953</v>
      </c>
      <c r="AI3" s="11">
        <f t="shared" si="1"/>
        <v>43954</v>
      </c>
      <c r="AJ3" s="11">
        <f t="shared" si="1"/>
        <v>43955</v>
      </c>
      <c r="AK3" s="11">
        <f t="shared" si="1"/>
        <v>43956</v>
      </c>
      <c r="AL3" s="11">
        <f t="shared" si="1"/>
        <v>43957</v>
      </c>
      <c r="AM3" s="11">
        <f t="shared" si="1"/>
        <v>43958</v>
      </c>
      <c r="AN3" s="11">
        <f t="shared" si="1"/>
        <v>43959</v>
      </c>
      <c r="AO3" s="11">
        <f t="shared" si="1"/>
        <v>43960</v>
      </c>
      <c r="AP3" s="11">
        <f t="shared" si="1"/>
        <v>43961</v>
      </c>
      <c r="AQ3" s="11">
        <f t="shared" si="1"/>
        <v>43962</v>
      </c>
      <c r="AR3" s="11">
        <f t="shared" si="1"/>
        <v>43963</v>
      </c>
      <c r="AS3" s="11">
        <f t="shared" si="1"/>
        <v>43964</v>
      </c>
      <c r="AT3" s="11">
        <f t="shared" si="1"/>
        <v>43965</v>
      </c>
      <c r="AU3" s="11">
        <f t="shared" si="1"/>
        <v>43966</v>
      </c>
      <c r="AV3" s="11">
        <f t="shared" si="1"/>
        <v>43967</v>
      </c>
      <c r="AW3" s="11">
        <f t="shared" si="1"/>
        <v>43968</v>
      </c>
      <c r="AX3" s="11">
        <f t="shared" si="1"/>
        <v>43969</v>
      </c>
      <c r="AY3" s="11">
        <f t="shared" si="1"/>
        <v>43970</v>
      </c>
      <c r="AZ3" s="11">
        <f t="shared" si="1"/>
        <v>43971</v>
      </c>
      <c r="BA3" s="11">
        <f t="shared" si="1"/>
        <v>43972</v>
      </c>
      <c r="BB3" s="11">
        <f t="shared" si="1"/>
        <v>43973</v>
      </c>
      <c r="BC3" s="11">
        <f t="shared" si="1"/>
        <v>43974</v>
      </c>
      <c r="BD3" s="11">
        <f t="shared" si="1"/>
        <v>43975</v>
      </c>
      <c r="BE3" s="11">
        <f t="shared" si="1"/>
        <v>43976</v>
      </c>
      <c r="BF3" s="11">
        <f t="shared" si="1"/>
        <v>43977</v>
      </c>
      <c r="BG3" s="11">
        <f t="shared" si="1"/>
        <v>43978</v>
      </c>
      <c r="BH3" s="11">
        <f t="shared" si="1"/>
        <v>43979</v>
      </c>
      <c r="BI3" s="11">
        <f t="shared" si="1"/>
        <v>43980</v>
      </c>
      <c r="BJ3" s="11">
        <f t="shared" si="1"/>
        <v>43981</v>
      </c>
      <c r="BK3" s="11">
        <f t="shared" si="1"/>
        <v>43982</v>
      </c>
      <c r="BL3" s="11">
        <f t="shared" si="1"/>
        <v>43983</v>
      </c>
      <c r="BM3" s="11">
        <f t="shared" si="1"/>
        <v>43984</v>
      </c>
      <c r="BN3" s="11">
        <f t="shared" si="1"/>
        <v>43985</v>
      </c>
      <c r="BO3" s="11">
        <f t="shared" si="1"/>
        <v>43986</v>
      </c>
      <c r="BP3" s="11">
        <f t="shared" si="1"/>
        <v>43987</v>
      </c>
      <c r="BQ3" s="11">
        <f t="shared" si="1"/>
        <v>43988</v>
      </c>
      <c r="BR3" s="11">
        <f t="shared" si="1"/>
        <v>43989</v>
      </c>
      <c r="BS3" s="11">
        <f t="shared" si="1"/>
        <v>43990</v>
      </c>
      <c r="BT3" s="11">
        <f t="shared" si="1"/>
        <v>43991</v>
      </c>
      <c r="BU3" s="11">
        <f t="shared" si="1"/>
        <v>43992</v>
      </c>
      <c r="BV3" s="11">
        <f t="shared" si="1"/>
        <v>43993</v>
      </c>
      <c r="BW3" s="11">
        <f t="shared" si="1"/>
        <v>43994</v>
      </c>
      <c r="BX3" s="11">
        <f t="shared" ref="BX3:CH3" si="2">BW3+1</f>
        <v>43995</v>
      </c>
      <c r="BY3" s="11">
        <f t="shared" si="2"/>
        <v>43996</v>
      </c>
      <c r="BZ3" s="11">
        <f t="shared" si="2"/>
        <v>43997</v>
      </c>
      <c r="CA3" s="11">
        <f t="shared" si="2"/>
        <v>43998</v>
      </c>
      <c r="CB3" s="11">
        <f t="shared" si="2"/>
        <v>43999</v>
      </c>
      <c r="CC3" s="11">
        <f t="shared" si="2"/>
        <v>44000</v>
      </c>
      <c r="CD3" s="11">
        <f t="shared" si="2"/>
        <v>44001</v>
      </c>
      <c r="CE3" s="11">
        <f t="shared" si="2"/>
        <v>44002</v>
      </c>
      <c r="CF3" s="11">
        <f t="shared" si="2"/>
        <v>44003</v>
      </c>
      <c r="CG3" s="11">
        <f t="shared" si="2"/>
        <v>44004</v>
      </c>
      <c r="CH3" s="11">
        <f t="shared" si="2"/>
        <v>44005</v>
      </c>
      <c r="CI3" s="11">
        <f t="shared" ref="CI3:DE3" si="3">CH3+1</f>
        <v>44006</v>
      </c>
      <c r="CJ3" s="11">
        <f t="shared" si="3"/>
        <v>44007</v>
      </c>
      <c r="CK3" s="11">
        <f t="shared" si="3"/>
        <v>44008</v>
      </c>
      <c r="CL3" s="11">
        <f t="shared" si="3"/>
        <v>44009</v>
      </c>
      <c r="CM3" s="11">
        <f t="shared" si="3"/>
        <v>44010</v>
      </c>
      <c r="CN3" s="11">
        <f t="shared" si="3"/>
        <v>44011</v>
      </c>
      <c r="CO3" s="11">
        <f t="shared" si="3"/>
        <v>44012</v>
      </c>
      <c r="CP3" s="11">
        <f t="shared" si="3"/>
        <v>44013</v>
      </c>
      <c r="CQ3" s="11">
        <f t="shared" si="3"/>
        <v>44014</v>
      </c>
      <c r="CR3" s="11">
        <f t="shared" si="3"/>
        <v>44015</v>
      </c>
      <c r="CS3" s="11">
        <f t="shared" si="3"/>
        <v>44016</v>
      </c>
      <c r="CT3" s="11">
        <f t="shared" si="3"/>
        <v>44017</v>
      </c>
      <c r="CU3" s="11">
        <f t="shared" si="3"/>
        <v>44018</v>
      </c>
      <c r="CV3" s="11">
        <f t="shared" si="3"/>
        <v>44019</v>
      </c>
      <c r="CW3" s="11">
        <f t="shared" si="3"/>
        <v>44020</v>
      </c>
      <c r="CX3" s="11">
        <f t="shared" si="3"/>
        <v>44021</v>
      </c>
      <c r="CY3" s="11">
        <f t="shared" si="3"/>
        <v>44022</v>
      </c>
      <c r="CZ3" s="11">
        <f t="shared" si="3"/>
        <v>44023</v>
      </c>
      <c r="DA3" s="11">
        <f t="shared" si="3"/>
        <v>44024</v>
      </c>
      <c r="DB3" s="11">
        <f t="shared" si="3"/>
        <v>44025</v>
      </c>
      <c r="DC3" s="11">
        <f t="shared" si="3"/>
        <v>44026</v>
      </c>
      <c r="DD3" s="11">
        <f t="shared" si="3"/>
        <v>44027</v>
      </c>
      <c r="DE3" s="11">
        <f t="shared" si="3"/>
        <v>44028</v>
      </c>
      <c r="DF3" s="11">
        <f t="shared" ref="DF3:DU3" si="4">DE3+1</f>
        <v>44029</v>
      </c>
      <c r="DG3" s="11">
        <f t="shared" si="4"/>
        <v>44030</v>
      </c>
      <c r="DH3" s="11">
        <f t="shared" si="4"/>
        <v>44031</v>
      </c>
      <c r="DI3" s="11">
        <f t="shared" si="4"/>
        <v>44032</v>
      </c>
      <c r="DJ3" s="11">
        <f t="shared" si="4"/>
        <v>44033</v>
      </c>
      <c r="DK3" s="11">
        <f t="shared" si="4"/>
        <v>44034</v>
      </c>
      <c r="DL3" s="11">
        <f t="shared" si="4"/>
        <v>44035</v>
      </c>
      <c r="DM3" s="11">
        <f t="shared" si="4"/>
        <v>44036</v>
      </c>
      <c r="DN3" s="11">
        <f t="shared" si="4"/>
        <v>44037</v>
      </c>
      <c r="DO3" s="11">
        <f t="shared" si="4"/>
        <v>44038</v>
      </c>
      <c r="DP3" s="11">
        <f t="shared" si="4"/>
        <v>44039</v>
      </c>
      <c r="DQ3" s="11">
        <f t="shared" si="4"/>
        <v>44040</v>
      </c>
      <c r="DR3" s="11">
        <f t="shared" si="4"/>
        <v>44041</v>
      </c>
      <c r="DS3" s="11">
        <f t="shared" si="4"/>
        <v>44042</v>
      </c>
      <c r="DT3" s="11">
        <f t="shared" si="4"/>
        <v>44043</v>
      </c>
      <c r="DU3" s="11">
        <f t="shared" si="4"/>
        <v>44044</v>
      </c>
    </row>
    <row r="4" spans="1:125" ht="17.25" customHeight="1" x14ac:dyDescent="0.3">
      <c r="A4" s="21" t="s">
        <v>7</v>
      </c>
      <c r="B4" s="33" t="s">
        <v>42</v>
      </c>
      <c r="C4" s="34"/>
      <c r="D4" s="6">
        <f>MIN(D5:D6)</f>
        <v>43927</v>
      </c>
      <c r="E4" s="6">
        <f>MAX(E5:E6)</f>
        <v>43929</v>
      </c>
      <c r="F4" s="2">
        <f>NETWORKDAYS(D4,E4)</f>
        <v>3</v>
      </c>
      <c r="G4" s="3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5" ht="17.25" customHeight="1" x14ac:dyDescent="0.3">
      <c r="A5" s="22"/>
      <c r="B5" s="4" t="s">
        <v>15</v>
      </c>
      <c r="C5" s="13" t="s">
        <v>56</v>
      </c>
      <c r="D5" s="7">
        <v>43927</v>
      </c>
      <c r="E5" s="7">
        <v>43929</v>
      </c>
      <c r="F5" s="3">
        <f>NETWORKDAYS(D5,E5)</f>
        <v>3</v>
      </c>
      <c r="G5" s="31" t="s">
        <v>36</v>
      </c>
      <c r="I5" s="10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</row>
    <row r="6" spans="1:125" ht="17.25" customHeight="1" x14ac:dyDescent="0.3">
      <c r="A6" s="22"/>
      <c r="B6" s="4" t="s">
        <v>16</v>
      </c>
      <c r="C6" s="14" t="s">
        <v>60</v>
      </c>
      <c r="D6" s="7">
        <v>43929</v>
      </c>
      <c r="E6" s="7">
        <v>43929</v>
      </c>
      <c r="F6" s="3">
        <f>NETWORKDAYS(D6,E6)</f>
        <v>1</v>
      </c>
      <c r="G6" s="3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</row>
    <row r="7" spans="1:125" ht="17.25" customHeight="1" x14ac:dyDescent="0.3">
      <c r="A7" s="22"/>
      <c r="B7" s="33" t="s">
        <v>43</v>
      </c>
      <c r="C7" s="34"/>
      <c r="D7" s="6">
        <f>MIN(D8:D9)</f>
        <v>43929</v>
      </c>
      <c r="E7" s="6">
        <f>MAX(E8:E9)</f>
        <v>43930</v>
      </c>
      <c r="F7" s="2">
        <f t="shared" ref="F7:F30" si="5">NETWORKDAYS(D7,E7)</f>
        <v>2</v>
      </c>
      <c r="G7" s="3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</row>
    <row r="8" spans="1:125" ht="17.25" customHeight="1" x14ac:dyDescent="0.3">
      <c r="A8" s="22"/>
      <c r="B8" s="4" t="s">
        <v>17</v>
      </c>
      <c r="C8" s="18" t="s">
        <v>44</v>
      </c>
      <c r="D8" s="7">
        <v>43929</v>
      </c>
      <c r="E8" s="7">
        <v>43929</v>
      </c>
      <c r="F8" s="3">
        <f t="shared" si="5"/>
        <v>1</v>
      </c>
      <c r="G8" s="3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</row>
    <row r="9" spans="1:125" ht="17.25" customHeight="1" x14ac:dyDescent="0.3">
      <c r="A9" s="23"/>
      <c r="B9" s="5" t="s">
        <v>18</v>
      </c>
      <c r="C9" s="14" t="s">
        <v>0</v>
      </c>
      <c r="D9" s="7">
        <v>43929</v>
      </c>
      <c r="E9" s="7">
        <v>43930</v>
      </c>
      <c r="F9" s="3">
        <f t="shared" si="5"/>
        <v>2</v>
      </c>
      <c r="G9" s="3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spans="1:125" ht="17.25" customHeight="1" x14ac:dyDescent="0.3">
      <c r="A10" s="21" t="s">
        <v>8</v>
      </c>
      <c r="B10" s="33" t="s">
        <v>32</v>
      </c>
      <c r="C10" s="34"/>
      <c r="D10" s="6">
        <f>MIN(D11:D13)</f>
        <v>43927</v>
      </c>
      <c r="E10" s="6">
        <f>MAX(E11:E13)</f>
        <v>43931</v>
      </c>
      <c r="F10" s="2">
        <f t="shared" si="5"/>
        <v>5</v>
      </c>
      <c r="G10" s="3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</row>
    <row r="11" spans="1:125" ht="17.25" customHeight="1" x14ac:dyDescent="0.3">
      <c r="A11" s="22"/>
      <c r="B11" s="4" t="s">
        <v>19</v>
      </c>
      <c r="C11" s="13" t="s">
        <v>46</v>
      </c>
      <c r="D11" s="7">
        <v>43927</v>
      </c>
      <c r="E11" s="7">
        <v>43931</v>
      </c>
      <c r="F11" s="3">
        <f>NETWORKDAYS(D11,E11)</f>
        <v>5</v>
      </c>
      <c r="G11" s="31" t="s">
        <v>37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</row>
    <row r="12" spans="1:125" ht="17.25" customHeight="1" x14ac:dyDescent="0.3">
      <c r="A12" s="22"/>
      <c r="B12" s="4" t="s">
        <v>20</v>
      </c>
      <c r="C12" s="14" t="s">
        <v>45</v>
      </c>
      <c r="D12" s="7">
        <v>43927</v>
      </c>
      <c r="E12" s="7">
        <v>43931</v>
      </c>
      <c r="F12" s="3">
        <f>NETWORKDAYS(D12,E12)</f>
        <v>5</v>
      </c>
      <c r="G12" s="3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</row>
    <row r="13" spans="1:125" ht="17.25" customHeight="1" x14ac:dyDescent="0.3">
      <c r="A13" s="22"/>
      <c r="B13" s="4" t="s">
        <v>21</v>
      </c>
      <c r="C13" s="14" t="s">
        <v>13</v>
      </c>
      <c r="D13" s="7">
        <v>43929</v>
      </c>
      <c r="E13" s="7">
        <v>43931</v>
      </c>
      <c r="F13" s="3">
        <f>NETWORKDAYS(D13,E13)</f>
        <v>3</v>
      </c>
      <c r="G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</row>
    <row r="14" spans="1:125" ht="17.25" customHeight="1" x14ac:dyDescent="0.3">
      <c r="A14" s="21" t="s">
        <v>9</v>
      </c>
      <c r="B14" s="33" t="s">
        <v>22</v>
      </c>
      <c r="C14" s="34"/>
      <c r="D14" s="6">
        <f>MIN(D15:D18)</f>
        <v>43929</v>
      </c>
      <c r="E14" s="6">
        <f>MAX(E15:E18)</f>
        <v>43936</v>
      </c>
      <c r="F14" s="2">
        <f t="shared" si="5"/>
        <v>6</v>
      </c>
      <c r="G14" s="3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</row>
    <row r="15" spans="1:125" ht="17.25" customHeight="1" x14ac:dyDescent="0.3">
      <c r="A15" s="22"/>
      <c r="B15" s="4" t="s">
        <v>24</v>
      </c>
      <c r="C15" s="14" t="s">
        <v>47</v>
      </c>
      <c r="D15" s="7">
        <v>43929</v>
      </c>
      <c r="E15" s="7">
        <v>43931</v>
      </c>
      <c r="F15" s="3">
        <f>NETWORKDAYS(D15,E15)</f>
        <v>3</v>
      </c>
      <c r="G15" s="3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</row>
    <row r="16" spans="1:125" ht="17.25" customHeight="1" x14ac:dyDescent="0.3">
      <c r="A16" s="22"/>
      <c r="B16" s="4" t="s">
        <v>25</v>
      </c>
      <c r="C16" s="14" t="s">
        <v>63</v>
      </c>
      <c r="D16" s="7">
        <v>43929</v>
      </c>
      <c r="E16" s="7">
        <v>43931</v>
      </c>
      <c r="F16" s="3">
        <f t="shared" ref="F16:F17" si="6">NETWORKDAYS(D16,E16)</f>
        <v>3</v>
      </c>
      <c r="G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</row>
    <row r="17" spans="1:125" ht="17.25" customHeight="1" x14ac:dyDescent="0.3">
      <c r="A17" s="22"/>
      <c r="B17" s="5" t="s">
        <v>26</v>
      </c>
      <c r="C17" s="14" t="s">
        <v>61</v>
      </c>
      <c r="D17" s="7">
        <v>43930</v>
      </c>
      <c r="E17" s="7">
        <v>43936</v>
      </c>
      <c r="F17" s="3">
        <f t="shared" si="6"/>
        <v>5</v>
      </c>
      <c r="G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</row>
    <row r="18" spans="1:125" ht="17.25" customHeight="1" x14ac:dyDescent="0.3">
      <c r="A18" s="22"/>
      <c r="B18" s="5" t="s">
        <v>54</v>
      </c>
      <c r="C18" s="14" t="s">
        <v>55</v>
      </c>
      <c r="D18" s="7">
        <v>43930</v>
      </c>
      <c r="E18" s="7">
        <v>43934</v>
      </c>
      <c r="F18" s="3">
        <f>NETWORKDAYS(D18,E18)</f>
        <v>3</v>
      </c>
      <c r="G18" s="31" t="s">
        <v>62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</row>
    <row r="19" spans="1:125" ht="17.25" customHeight="1" x14ac:dyDescent="0.3">
      <c r="A19" s="22"/>
      <c r="B19" s="33" t="s">
        <v>23</v>
      </c>
      <c r="C19" s="34"/>
      <c r="D19" s="6">
        <f>MIN(D20:D24)</f>
        <v>43929</v>
      </c>
      <c r="E19" s="6">
        <f>MAX(E20:E24)</f>
        <v>43938</v>
      </c>
      <c r="F19" s="2">
        <f t="shared" si="5"/>
        <v>8</v>
      </c>
      <c r="G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</row>
    <row r="20" spans="1:125" ht="17.25" customHeight="1" x14ac:dyDescent="0.3">
      <c r="A20" s="22"/>
      <c r="B20" s="4" t="s">
        <v>27</v>
      </c>
      <c r="C20" s="14" t="s">
        <v>50</v>
      </c>
      <c r="D20" s="7">
        <v>43929</v>
      </c>
      <c r="E20" s="7">
        <v>43931</v>
      </c>
      <c r="F20" s="3">
        <f t="shared" si="5"/>
        <v>3</v>
      </c>
      <c r="G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</row>
    <row r="21" spans="1:125" ht="17.25" customHeight="1" x14ac:dyDescent="0.3">
      <c r="A21" s="22"/>
      <c r="B21" s="4" t="s">
        <v>29</v>
      </c>
      <c r="C21" s="14" t="s">
        <v>51</v>
      </c>
      <c r="D21" s="7">
        <v>43929</v>
      </c>
      <c r="E21" s="7">
        <v>43931</v>
      </c>
      <c r="F21" s="3">
        <f t="shared" si="5"/>
        <v>3</v>
      </c>
      <c r="G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</row>
    <row r="22" spans="1:125" ht="17.25" customHeight="1" x14ac:dyDescent="0.3">
      <c r="A22" s="22"/>
      <c r="B22" s="5" t="s">
        <v>28</v>
      </c>
      <c r="C22" s="14" t="s">
        <v>64</v>
      </c>
      <c r="D22" s="7">
        <v>43930</v>
      </c>
      <c r="E22" s="7">
        <v>43937</v>
      </c>
      <c r="F22" s="3">
        <f t="shared" si="5"/>
        <v>6</v>
      </c>
      <c r="G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</row>
    <row r="23" spans="1:125" ht="17.25" customHeight="1" x14ac:dyDescent="0.3">
      <c r="A23" s="22"/>
      <c r="B23" s="38" t="s">
        <v>52</v>
      </c>
      <c r="C23" s="14" t="s">
        <v>65</v>
      </c>
      <c r="D23" s="7">
        <v>43929</v>
      </c>
      <c r="E23" s="7">
        <v>43938</v>
      </c>
      <c r="F23" s="3">
        <f t="shared" si="5"/>
        <v>8</v>
      </c>
      <c r="G23" s="3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</row>
    <row r="24" spans="1:125" ht="17.25" customHeight="1" x14ac:dyDescent="0.3">
      <c r="A24" s="22"/>
      <c r="B24" s="38" t="s">
        <v>53</v>
      </c>
      <c r="C24" s="15" t="s">
        <v>48</v>
      </c>
      <c r="D24" s="7">
        <v>43929</v>
      </c>
      <c r="E24" s="7">
        <v>43938</v>
      </c>
      <c r="F24" s="3">
        <f t="shared" si="5"/>
        <v>8</v>
      </c>
      <c r="G24" s="31" t="s">
        <v>38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</row>
    <row r="25" spans="1:125" ht="17.25" customHeight="1" x14ac:dyDescent="0.3">
      <c r="A25" s="21" t="s">
        <v>10</v>
      </c>
      <c r="B25" s="33" t="s">
        <v>30</v>
      </c>
      <c r="C25" s="34"/>
      <c r="D25" s="6">
        <f>MIN(D26)</f>
        <v>43936</v>
      </c>
      <c r="E25" s="6">
        <f>MAX(E26)</f>
        <v>43938</v>
      </c>
      <c r="F25" s="2">
        <f t="shared" si="5"/>
        <v>3</v>
      </c>
      <c r="G25" s="3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</row>
    <row r="26" spans="1:125" ht="17.25" customHeight="1" x14ac:dyDescent="0.3">
      <c r="A26" s="22"/>
      <c r="B26" s="5" t="s">
        <v>33</v>
      </c>
      <c r="C26" s="14" t="s">
        <v>49</v>
      </c>
      <c r="D26" s="7">
        <v>43936</v>
      </c>
      <c r="E26" s="7">
        <v>43938</v>
      </c>
      <c r="F26" s="3">
        <f t="shared" si="5"/>
        <v>3</v>
      </c>
      <c r="G26" s="3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</row>
    <row r="27" spans="1:125" ht="17.25" customHeight="1" x14ac:dyDescent="0.3">
      <c r="A27" s="22"/>
      <c r="B27" s="4" t="s">
        <v>57</v>
      </c>
      <c r="C27" s="14" t="s">
        <v>58</v>
      </c>
      <c r="D27" s="7">
        <v>43936</v>
      </c>
      <c r="E27" s="7">
        <v>43938</v>
      </c>
      <c r="F27" s="3">
        <f t="shared" si="5"/>
        <v>3</v>
      </c>
      <c r="G27" s="3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</row>
    <row r="28" spans="1:125" ht="17.25" customHeight="1" x14ac:dyDescent="0.3">
      <c r="A28" s="22"/>
      <c r="B28" s="4" t="s">
        <v>59</v>
      </c>
      <c r="C28" s="14" t="s">
        <v>66</v>
      </c>
      <c r="D28" s="7">
        <v>43936</v>
      </c>
      <c r="E28" s="7">
        <v>43938</v>
      </c>
      <c r="F28" s="3">
        <f t="shared" si="5"/>
        <v>3</v>
      </c>
      <c r="G28" s="3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</row>
    <row r="29" spans="1:125" ht="17.25" customHeight="1" x14ac:dyDescent="0.3">
      <c r="A29" s="22"/>
      <c r="B29" s="33" t="s">
        <v>31</v>
      </c>
      <c r="C29" s="34"/>
      <c r="D29" s="6">
        <f>MIN(D30:D30)</f>
        <v>43929</v>
      </c>
      <c r="E29" s="6">
        <f>MAX(E30:E30)</f>
        <v>43938</v>
      </c>
      <c r="F29" s="2">
        <f t="shared" si="5"/>
        <v>8</v>
      </c>
      <c r="G29" s="3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</row>
    <row r="30" spans="1:125" ht="18" customHeight="1" thickBot="1" x14ac:dyDescent="0.35">
      <c r="A30" s="24"/>
      <c r="B30" s="25" t="s">
        <v>34</v>
      </c>
      <c r="C30" s="26" t="s">
        <v>14</v>
      </c>
      <c r="D30" s="27">
        <v>43929</v>
      </c>
      <c r="E30" s="27">
        <v>43938</v>
      </c>
      <c r="F30" s="28">
        <f t="shared" si="5"/>
        <v>8</v>
      </c>
      <c r="G30" s="3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</row>
    <row r="40" spans="5:5" x14ac:dyDescent="0.3">
      <c r="E40" s="13"/>
    </row>
  </sheetData>
  <mergeCells count="8">
    <mergeCell ref="A1:G1"/>
    <mergeCell ref="B4:C4"/>
    <mergeCell ref="B7:C7"/>
    <mergeCell ref="B10:C10"/>
    <mergeCell ref="B14:C14"/>
    <mergeCell ref="B19:C19"/>
    <mergeCell ref="B25:C25"/>
    <mergeCell ref="B29:C29"/>
  </mergeCells>
  <phoneticPr fontId="1" type="noConversion"/>
  <conditionalFormatting sqref="CO3 CV3 DC3 I3:CH3 CI3:CN30 CP3:CU30 CW3:DB30 DD3:DU30 I4:CG30">
    <cfRule type="expression" dxfId="67" priority="113">
      <formula>WEEKDAY(I$3)=7</formula>
    </cfRule>
    <cfRule type="expression" dxfId="66" priority="114">
      <formula>WEEKDAY(I$3)=1</formula>
    </cfRule>
  </conditionalFormatting>
  <conditionalFormatting sqref="I4:L4 S4:DU4 I6:DU10 S13:DU14 S19:DU30 W12 I12:L14 S12:T12 T15 W15:X15 W16:Y17 X18:Z18 M12:Q15 I19:Q30 R13:R30">
    <cfRule type="expression" dxfId="65" priority="118">
      <formula>#REF!=""</formula>
    </cfRule>
    <cfRule type="expression" dxfId="64" priority="119">
      <formula>AND(I$3=$E4)</formula>
    </cfRule>
    <cfRule type="expression" dxfId="63" priority="120">
      <formula>AND(I$3&gt;=$D4, I$3&lt;=$E4)</formula>
    </cfRule>
  </conditionalFormatting>
  <conditionalFormatting sqref="I7 I11:DU11">
    <cfRule type="expression" dxfId="62" priority="124">
      <formula>#REF!=""</formula>
    </cfRule>
    <cfRule type="expression" dxfId="61" priority="125">
      <formula>AND(I$3=$E8)</formula>
    </cfRule>
    <cfRule type="expression" dxfId="60" priority="126">
      <formula>AND(I$3&gt;=$D8, I$3&lt;=$E8)</formula>
    </cfRule>
  </conditionalFormatting>
  <conditionalFormatting sqref="I12:L12 S12:DU12">
    <cfRule type="expression" dxfId="59" priority="127">
      <formula>#REF!=""</formula>
    </cfRule>
    <cfRule type="expression" dxfId="58" priority="128">
      <formula>AND(I$3=#REF!)</formula>
    </cfRule>
    <cfRule type="expression" dxfId="57" priority="129">
      <formula>AND(I$3&gt;=#REF!, I$3&lt;=#REF!)</formula>
    </cfRule>
  </conditionalFormatting>
  <conditionalFormatting sqref="I15:L18 S15:DU18">
    <cfRule type="expression" dxfId="56" priority="136">
      <formula>#REF!=""</formula>
    </cfRule>
    <cfRule type="expression" dxfId="55" priority="137">
      <formula>AND(I$3=#REF!)</formula>
    </cfRule>
    <cfRule type="expression" dxfId="54" priority="138">
      <formula>AND(I$3&gt;=#REF!, I$3&lt;=#REF!)</formula>
    </cfRule>
  </conditionalFormatting>
  <conditionalFormatting sqref="I5:L5 S5:DU5">
    <cfRule type="expression" dxfId="53" priority="193">
      <formula>#REF!=""</formula>
    </cfRule>
    <cfRule type="expression" dxfId="52" priority="194">
      <formula>AND(I$3=#REF!)</formula>
    </cfRule>
    <cfRule type="expression" dxfId="51" priority="195">
      <formula>AND(I$3&gt;=#REF!, I$3&lt;=#REF!)</formula>
    </cfRule>
  </conditionalFormatting>
  <conditionalFormatting sqref="I5">
    <cfRule type="expression" dxfId="50" priority="56">
      <formula>#REF!=""</formula>
    </cfRule>
    <cfRule type="expression" dxfId="49" priority="57">
      <formula>AND(I$3=$E5)</formula>
    </cfRule>
    <cfRule type="expression" dxfId="48" priority="58">
      <formula>AND(I$3&gt;=$D5, I$3&lt;=$E5)</formula>
    </cfRule>
  </conditionalFormatting>
  <conditionalFormatting sqref="J5">
    <cfRule type="expression" dxfId="47" priority="53">
      <formula>#REF!=""</formula>
    </cfRule>
    <cfRule type="expression" dxfId="46" priority="54">
      <formula>AND(J$3=$E5)</formula>
    </cfRule>
    <cfRule type="expression" dxfId="45" priority="55">
      <formula>AND(J$3&gt;=$D5, J$3&lt;=$E5)</formula>
    </cfRule>
  </conditionalFormatting>
  <conditionalFormatting sqref="M4:Q4">
    <cfRule type="expression" dxfId="44" priority="38">
      <formula>#REF!=""</formula>
    </cfRule>
    <cfRule type="expression" dxfId="43" priority="39">
      <formula>AND(M$3=$E4)</formula>
    </cfRule>
    <cfRule type="expression" dxfId="42" priority="40">
      <formula>AND(M$3&gt;=$D4, M$3&lt;=$E4)</formula>
    </cfRule>
  </conditionalFormatting>
  <conditionalFormatting sqref="M12:Q12">
    <cfRule type="expression" dxfId="41" priority="44">
      <formula>#REF!=""</formula>
    </cfRule>
    <cfRule type="expression" dxfId="40" priority="45">
      <formula>AND(M$3=#REF!)</formula>
    </cfRule>
    <cfRule type="expression" dxfId="39" priority="46">
      <formula>AND(M$3&gt;=#REF!, M$3&lt;=#REF!)</formula>
    </cfRule>
  </conditionalFormatting>
  <conditionalFormatting sqref="M15:Q18">
    <cfRule type="expression" dxfId="38" priority="47">
      <formula>#REF!=""</formula>
    </cfRule>
    <cfRule type="expression" dxfId="37" priority="48">
      <formula>AND(M$3=#REF!)</formula>
    </cfRule>
    <cfRule type="expression" dxfId="36" priority="49">
      <formula>AND(M$3&gt;=#REF!, M$3&lt;=#REF!)</formula>
    </cfRule>
  </conditionalFormatting>
  <conditionalFormatting sqref="M5:Q5">
    <cfRule type="expression" dxfId="35" priority="50">
      <formula>#REF!=""</formula>
    </cfRule>
    <cfRule type="expression" dxfId="34" priority="51">
      <formula>AND(M$3=#REF!)</formula>
    </cfRule>
    <cfRule type="expression" dxfId="33" priority="52">
      <formula>AND(M$3&gt;=#REF!, M$3&lt;=#REF!)</formula>
    </cfRule>
  </conditionalFormatting>
  <conditionalFormatting sqref="R4">
    <cfRule type="expression" dxfId="32" priority="21">
      <formula>#REF!=""</formula>
    </cfRule>
    <cfRule type="expression" dxfId="31" priority="22">
      <formula>AND(R$3=$E4)</formula>
    </cfRule>
    <cfRule type="expression" dxfId="30" priority="23">
      <formula>AND(R$3&gt;=$D4, R$3&lt;=$E4)</formula>
    </cfRule>
  </conditionalFormatting>
  <conditionalFormatting sqref="R12">
    <cfRule type="expression" dxfId="29" priority="27">
      <formula>#REF!=""</formula>
    </cfRule>
    <cfRule type="expression" dxfId="28" priority="28">
      <formula>AND(R$3=#REF!)</formula>
    </cfRule>
    <cfRule type="expression" dxfId="27" priority="29">
      <formula>AND(R$3&gt;=#REF!, R$3&lt;=#REF!)</formula>
    </cfRule>
  </conditionalFormatting>
  <conditionalFormatting sqref="R15:R18">
    <cfRule type="expression" dxfId="26" priority="30">
      <formula>#REF!=""</formula>
    </cfRule>
    <cfRule type="expression" dxfId="25" priority="31">
      <formula>AND(R$3=#REF!)</formula>
    </cfRule>
    <cfRule type="expression" dxfId="24" priority="32">
      <formula>AND(R$3&gt;=#REF!, R$3&lt;=#REF!)</formula>
    </cfRule>
  </conditionalFormatting>
  <conditionalFormatting sqref="R5">
    <cfRule type="expression" dxfId="23" priority="33">
      <formula>#REF!=""</formula>
    </cfRule>
    <cfRule type="expression" dxfId="22" priority="34">
      <formula>AND(R$3=#REF!)</formula>
    </cfRule>
    <cfRule type="expression" dxfId="21" priority="35">
      <formula>AND(R$3&gt;=#REF!, R$3&lt;=#REF!)</formula>
    </cfRule>
  </conditionalFormatting>
  <conditionalFormatting sqref="I6">
    <cfRule type="expression" dxfId="20" priority="268">
      <formula>#REF!=""</formula>
    </cfRule>
    <cfRule type="expression" dxfId="19" priority="269">
      <formula>AND(I$3=#REF!)</formula>
    </cfRule>
    <cfRule type="expression" dxfId="18" priority="270">
      <formula>AND(I$3&gt;=#REF!, I$3&lt;=#REF!)</formula>
    </cfRule>
  </conditionalFormatting>
  <conditionalFormatting sqref="I15">
    <cfRule type="expression" dxfId="17" priority="16">
      <formula>#REF!=""</formula>
    </cfRule>
    <cfRule type="expression" dxfId="16" priority="17">
      <formula>AND(I$3=$E15)</formula>
    </cfRule>
    <cfRule type="expression" dxfId="15" priority="18">
      <formula>AND(I$3&gt;=$D15, I$3&lt;=$E15)</formula>
    </cfRule>
  </conditionalFormatting>
  <conditionalFormatting sqref="J15">
    <cfRule type="expression" dxfId="14" priority="13">
      <formula>#REF!=""</formula>
    </cfRule>
    <cfRule type="expression" dxfId="13" priority="14">
      <formula>AND(J$3=$E16)</formula>
    </cfRule>
    <cfRule type="expression" dxfId="12" priority="15">
      <formula>AND(J$3&gt;=$D16, J$3&lt;=$E16)</formula>
    </cfRule>
  </conditionalFormatting>
  <conditionalFormatting sqref="I15:R15">
    <cfRule type="expression" dxfId="11" priority="10">
      <formula>#REF!=""</formula>
    </cfRule>
    <cfRule type="expression" dxfId="10" priority="11">
      <formula>AND(I$3=$E16)</formula>
    </cfRule>
    <cfRule type="expression" dxfId="9" priority="12">
      <formula>AND(I$3&gt;=$D16, I$3&lt;=$E16)</formula>
    </cfRule>
  </conditionalFormatting>
  <conditionalFormatting sqref="I16:AL16">
    <cfRule type="expression" dxfId="8" priority="7">
      <formula>#REF!=""</formula>
    </cfRule>
    <cfRule type="expression" dxfId="7" priority="8">
      <formula>AND(I$3=$E17)</formula>
    </cfRule>
    <cfRule type="expression" dxfId="6" priority="9">
      <formula>AND(I$3&gt;=$D17, I$3&lt;=$E17)</formula>
    </cfRule>
  </conditionalFormatting>
  <conditionalFormatting sqref="I17:AL17">
    <cfRule type="expression" dxfId="5" priority="4">
      <formula>#REF!=""</formula>
    </cfRule>
    <cfRule type="expression" dxfId="4" priority="5">
      <formula>AND(I$3=$E18)</formula>
    </cfRule>
    <cfRule type="expression" dxfId="3" priority="6">
      <formula>AND(I$3&gt;=$D18, I$3&lt;=$E18)</formula>
    </cfRule>
  </conditionalFormatting>
  <conditionalFormatting sqref="I18:AL18">
    <cfRule type="expression" dxfId="2" priority="1">
      <formula>#REF!=""</formula>
    </cfRule>
    <cfRule type="expression" dxfId="1" priority="2">
      <formula>AND(I$3=$E19)</formula>
    </cfRule>
    <cfRule type="expression" dxfId="0" priority="3">
      <formula>AND(I$3&gt;=$D19, I$3&lt;=$E19)</formula>
    </cfRule>
  </conditionalFormatting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chjung</cp:lastModifiedBy>
  <cp:lastPrinted>2020-01-30T08:40:14Z</cp:lastPrinted>
  <dcterms:created xsi:type="dcterms:W3CDTF">2013-09-02T08:20:59Z</dcterms:created>
  <dcterms:modified xsi:type="dcterms:W3CDTF">2020-04-07T05:34:11Z</dcterms:modified>
</cp:coreProperties>
</file>