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a/CostGuard/solar-demo/"/>
    </mc:Choice>
  </mc:AlternateContent>
  <xr:revisionPtr revIDLastSave="0" documentId="8_{6B396C7A-1660-E045-888E-4F6DCB4443F7}" xr6:coauthVersionLast="47" xr6:coauthVersionMax="47" xr10:uidLastSave="{00000000-0000-0000-0000-000000000000}"/>
  <bookViews>
    <workbookView xWindow="160" yWindow="1020" windowWidth="38080" windowHeight="22040" xr2:uid="{971E8023-4148-0D47-9947-56877F586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" l="1"/>
  <c r="K30" i="1"/>
  <c r="K29" i="1"/>
  <c r="K28" i="1"/>
  <c r="L28" i="1" s="1"/>
  <c r="K27" i="1"/>
  <c r="K26" i="1"/>
  <c r="L26" i="1" s="1"/>
  <c r="K25" i="1"/>
  <c r="L25" i="1" s="1"/>
  <c r="K24" i="1"/>
  <c r="L24" i="1" s="1"/>
  <c r="K23" i="1"/>
  <c r="K22" i="1"/>
  <c r="K21" i="1"/>
  <c r="K20" i="1"/>
  <c r="L20" i="1" s="1"/>
  <c r="K19" i="1"/>
  <c r="L19" i="1" s="1"/>
  <c r="K18" i="1"/>
  <c r="L18" i="1" s="1"/>
  <c r="K17" i="1"/>
  <c r="L17" i="1" s="1"/>
  <c r="K16" i="1"/>
  <c r="L16" i="1" s="1"/>
  <c r="K15" i="1"/>
  <c r="K14" i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K6" i="1"/>
  <c r="K5" i="1"/>
  <c r="L5" i="1" s="1"/>
  <c r="K4" i="1"/>
  <c r="L4" i="1" s="1"/>
  <c r="K3" i="1"/>
  <c r="L3" i="1" s="1"/>
  <c r="L31" i="1"/>
  <c r="J31" i="1"/>
  <c r="H31" i="1"/>
  <c r="F31" i="1"/>
  <c r="L30" i="1"/>
  <c r="J30" i="1"/>
  <c r="H30" i="1"/>
  <c r="F30" i="1"/>
  <c r="L29" i="1"/>
  <c r="J29" i="1"/>
  <c r="H29" i="1"/>
  <c r="F29" i="1"/>
  <c r="J28" i="1"/>
  <c r="H28" i="1"/>
  <c r="F28" i="1"/>
  <c r="L27" i="1"/>
  <c r="J27" i="1"/>
  <c r="H27" i="1"/>
  <c r="F27" i="1"/>
  <c r="J26" i="1"/>
  <c r="H26" i="1"/>
  <c r="F26" i="1"/>
  <c r="J25" i="1"/>
  <c r="H25" i="1"/>
  <c r="F25" i="1"/>
  <c r="J24" i="1"/>
  <c r="H24" i="1"/>
  <c r="F24" i="1"/>
  <c r="L23" i="1"/>
  <c r="J23" i="1"/>
  <c r="H23" i="1"/>
  <c r="F23" i="1"/>
  <c r="L22" i="1"/>
  <c r="J22" i="1"/>
  <c r="H22" i="1"/>
  <c r="F22" i="1"/>
  <c r="L21" i="1"/>
  <c r="J21" i="1"/>
  <c r="H21" i="1"/>
  <c r="F21" i="1"/>
  <c r="L15" i="1"/>
  <c r="L14" i="1"/>
  <c r="L7" i="1"/>
  <c r="L6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<sst xmlns="http://schemas.openxmlformats.org/spreadsheetml/2006/main" count="102" uniqueCount="55">
  <si>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</si>
  <si>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</si>
  <si>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</si>
  <si>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</si>
  <si>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재료비</t>
    <phoneticPr fontId="1" type="noConversion"/>
  </si>
  <si>
    <t>단가</t>
    <phoneticPr fontId="1" type="noConversion"/>
  </si>
  <si>
    <t>금액</t>
    <phoneticPr fontId="1" type="noConversion"/>
  </si>
  <si>
    <t>노무비</t>
    <phoneticPr fontId="1" type="noConversion"/>
  </si>
  <si>
    <t>경비</t>
    <phoneticPr fontId="1" type="noConversion"/>
  </si>
  <si>
    <t>합계</t>
    <phoneticPr fontId="1" type="noConversion"/>
  </si>
  <si>
    <t>시스템비계(발판2열) 20m 초과~30m 이하</t>
  </si>
  <si>
    <t>3개월</t>
  </si>
  <si>
    <t>M2</t>
  </si>
  <si>
    <t>이동식강관말비계</t>
  </si>
  <si>
    <t>1개월,4단(8m)</t>
  </si>
  <si>
    <t>1대</t>
  </si>
  <si>
    <t>보양</t>
  </si>
  <si>
    <t>비닐</t>
  </si>
  <si>
    <t>트럭탑재형 크레인</t>
  </si>
  <si>
    <t>5ton</t>
  </si>
  <si>
    <t>HR</t>
  </si>
  <si>
    <t>건축물현장정리</t>
  </si>
  <si>
    <t>개보수</t>
  </si>
  <si>
    <t>구조검토비</t>
  </si>
  <si>
    <t>중앙심판탑</t>
  </si>
  <si>
    <t>식</t>
  </si>
  <si>
    <t>스틸 난간대 설치(Type_1)</t>
  </si>
  <si>
    <t>ㅁ-60×40×2.3, 용접식난간설치, H:1200,방청+불소수지P</t>
  </si>
  <si>
    <t>스틸 난간대 설치(Type_2)</t>
  </si>
  <si>
    <t>ㅁ-60×40×2.3, 용접식난간설치, H:900,방청+불소수지P</t>
  </si>
  <si>
    <t>스틸 난간대 설치(Type_3)</t>
  </si>
  <si>
    <t>ㅁ-60×40×2.3, 용접식난간설치, H:1,200,방청+불소수지P</t>
  </si>
  <si>
    <t>M</t>
  </si>
  <si>
    <t>기둥밑 무수축 고름모르터</t>
  </si>
  <si>
    <t>700각</t>
  </si>
  <si>
    <t>개소</t>
  </si>
  <si>
    <t>녹막이페인트(뿜칠)</t>
  </si>
  <si>
    <t>2회.1종</t>
  </si>
  <si>
    <t>내화피복뿜칠</t>
  </si>
  <si>
    <t>2시간 내화피복(습식) THK:30</t>
  </si>
  <si>
    <t>불소수지페인트</t>
  </si>
  <si>
    <t>철부  2회</t>
  </si>
  <si>
    <t>재도장 시 바탕처리(철재면)</t>
  </si>
  <si>
    <t>A급(부착물의 완전제거를 요하는 정도)</t>
  </si>
  <si>
    <t>난간철거</t>
  </si>
  <si>
    <t>건설폐기물수집운반비(상차비)</t>
  </si>
  <si>
    <t>24톤 암롤트럭, 혼합건설폐재류</t>
  </si>
  <si>
    <t>TON</t>
  </si>
  <si>
    <t>폐자재처리수수료</t>
  </si>
  <si>
    <t>혼합폐기물</t>
  </si>
  <si>
    <t>톤</t>
  </si>
  <si>
    <t>건설폐기물수집운반비(운반비)</t>
  </si>
  <si>
    <t>24톤 암롤트럭, 혼합건설폐기물, 30km</t>
  </si>
  <si>
    <t>보조심판탑</t>
  </si>
  <si>
    <t>스틸 난간대 설치(Type_4)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</si>
</sst>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quotePrefix="1" applyFont="1" applyBorder="1" applyAlignment="1">
      <alignment horizontal="left" vertical="center" shrinkToFit="1"/>
    </xf>
    <xf numFmtId="0" fontId="2" fillId="0" borderId="1" xfId="0" quotePrefix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/>
    </xf>
    <xf numFmtId="0" fontId="2" fillId="0" borderId="2" xfId="0" applyFont="1" applyFill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right" vertical="center" shrinkToFi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right" vertical="center" shrinkToFit="1"/>
    </xf>
    <xf numFmtId="0" fontId="0" fillId="0" borderId="2" xfId="0" applyBorder="1" applyAlignment="1">
      <alignment horizontal="center" vertical="center"/>
    </xf>
    <xf numFmtId="0" fontId="2" fillId="0" borderId="2" xfId="0" quotePrefix="1" applyFont="1" applyBorder="1" applyAlignment="1">
      <alignment horizontal="right" vertical="center" shrinkToFit="1"/>
    </xf>
    <xf numFmtId="0" fontId="0" fillId="0" borderId="2" xfId="0" applyFont="1" applyBorder="1">
      <alignment vertical="center"/>
    </xf>
    <xf numFmtId="0" fontId="2" fillId="0" borderId="3" xfId="0" applyFont="1" applyBorder="1" applyAlignment="1">
      <alignment horizontal="right" vertical="center" shrinkToFit="1"/>
    </xf>
    <xf numFmtId="0" fontId="2" fillId="0" borderId="5" xfId="0" applyFont="1" applyBorder="1" applyAlignment="1">
      <alignment horizontal="right" vertical="center" shrinkToFit="1"/>
    </xf>
    <xf numFmtId="0" fontId="0" fillId="0" borderId="6" xfId="0" applyFont="1" applyBorder="1">
      <alignment vertical="center"/>
    </xf>
    <xf numFmtId="0" fontId="2" fillId="0" borderId="6" xfId="0" applyFont="1" applyBorder="1" applyAlignment="1">
      <alignment horizontal="right" vertical="center" shrinkToFit="1"/>
    </xf>
  </cellXfs>
  <cellStyles count="1">
    <cellStyle name="표준" xfId="0" builtinId="0"/>
  </cellStyles>
  <dxfs count="52"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  <dxf>
      <numFmt numFmtId="177" formatCode="#,###"/>
    </dxf>
    <dxf>
      <numFmt numFmtId="176" formatCode="#,##0.0#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1271-1A89-894D-848B-8760D9AADE2B}">
  <dimension ref="A1:M53"/>
  <sheetViews>
    <sheetView tabSelected="1" zoomScale="160" workbookViewId="0">
      <selection activeCell="D1" sqref="D1:D2"/>
    </sheetView>
  </sheetViews>
  <sheetFormatPr baseColWidth="10" defaultRowHeight="18"/>
  <sheetData>
    <row r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 t="s">
        <v>7</v>
      </c>
      <c r="H1" s="10"/>
      <c r="I1" s="10" t="s">
        <v>8</v>
      </c>
      <c r="J1" s="10"/>
      <c r="K1" s="10" t="s">
        <v>9</v>
      </c>
      <c r="L1" s="14"/>
      <c r="M1" s="17"/>
    </row>
    <row r="2" spans="1:13">
      <c r="A2" s="10"/>
      <c r="B2" s="10"/>
      <c r="C2" s="10"/>
      <c r="D2" s="10"/>
      <c r="E2" s="11" t="s">
        <v>5</v>
      </c>
      <c r="F2" s="11" t="s">
        <v>6</v>
      </c>
      <c r="G2" s="11" t="s">
        <v>5</v>
      </c>
      <c r="H2" s="11" t="s">
        <v>6</v>
      </c>
      <c r="I2" s="11" t="s">
        <v>5</v>
      </c>
      <c r="J2" s="11" t="s">
        <v>6</v>
      </c>
      <c r="K2" s="11" t="s">
        <v>5</v>
      </c>
      <c r="L2" s="15" t="s">
        <v>6</v>
      </c>
      <c r="M2" s="17"/>
    </row>
    <row r="3" spans="1:13">
      <c r="A3" s="1" t="s">
        <v>10</v>
      </c>
      <c r="B3" s="1" t="s">
        <v>11</v>
      </c>
      <c r="C3" s="2" t="s">
        <v>12</v>
      </c>
      <c r="D3" s="3">
        <v>150.6</v>
      </c>
      <c r="E3" s="3">
        <v>6170</v>
      </c>
      <c r="F3" s="3">
        <f>INT(D3*E3)</f>
        <v>929202</v>
      </c>
      <c r="G3" s="3">
        <v>18463</v>
      </c>
      <c r="H3" s="3">
        <f>INT(D3*G3)</f>
        <v>2780527</v>
      </c>
      <c r="I3" s="3">
        <v>0</v>
      </c>
      <c r="J3" s="3">
        <f>INT(D3*I3)</f>
        <v>0</v>
      </c>
      <c r="K3" s="3">
        <f>INT(E3+G3+I3)</f>
        <v>24633</v>
      </c>
      <c r="L3" s="16">
        <f>INT(D3*K3)</f>
        <v>3709729</v>
      </c>
      <c r="M3" s="18"/>
    </row>
    <row r="4" spans="1:13">
      <c r="A4" s="1" t="s">
        <v>13</v>
      </c>
      <c r="B4" s="1" t="s">
        <v>14</v>
      </c>
      <c r="C4" s="2" t="s">
        <v>15</v>
      </c>
      <c r="D4" s="3">
        <v>2</v>
      </c>
      <c r="E4" s="3">
        <v>23650</v>
      </c>
      <c r="F4" s="3">
        <f t="shared" ref="F4:F32" si="0">INT(D4*E4)</f>
        <v>47300</v>
      </c>
      <c r="G4" s="3">
        <v>310640</v>
      </c>
      <c r="H4" s="3">
        <f t="shared" ref="H4:H32" si="1">INT(D4*G4)</f>
        <v>621280</v>
      </c>
      <c r="I4" s="3">
        <v>0</v>
      </c>
      <c r="J4" s="3">
        <f t="shared" ref="J4:J32" si="2">INT(D4*I4)</f>
        <v>0</v>
      </c>
      <c r="K4" s="3">
        <f t="shared" ref="K4:K31" si="3">INT(E4+G4+I4)</f>
        <v>334290</v>
      </c>
      <c r="L4" s="16">
        <f t="shared" ref="L4:L32" si="4">INT(D4*K4)</f>
        <v>668580</v>
      </c>
      <c r="M4" s="18"/>
    </row>
    <row r="5" spans="1:13">
      <c r="A5" s="1" t="s">
        <v>16</v>
      </c>
      <c r="B5" s="1" t="s">
        <v>17</v>
      </c>
      <c r="C5" s="2" t="s">
        <v>12</v>
      </c>
      <c r="D5" s="3">
        <v>300</v>
      </c>
      <c r="E5" s="3">
        <v>444</v>
      </c>
      <c r="F5" s="3">
        <f t="shared" si="0"/>
        <v>133200</v>
      </c>
      <c r="G5" s="3">
        <v>3905</v>
      </c>
      <c r="H5" s="3">
        <f t="shared" si="1"/>
        <v>1171500</v>
      </c>
      <c r="I5" s="3">
        <v>0</v>
      </c>
      <c r="J5" s="3">
        <f t="shared" si="2"/>
        <v>0</v>
      </c>
      <c r="K5" s="3">
        <f t="shared" si="3"/>
        <v>4349</v>
      </c>
      <c r="L5" s="16">
        <f t="shared" si="4"/>
        <v>1304700</v>
      </c>
      <c r="M5" s="18"/>
    </row>
    <row r="6" spans="1:13">
      <c r="A6" s="1" t="s">
        <v>18</v>
      </c>
      <c r="B6" s="1" t="s">
        <v>19</v>
      </c>
      <c r="C6" s="2" t="s">
        <v>20</v>
      </c>
      <c r="D6" s="3">
        <v>5</v>
      </c>
      <c r="E6" s="3">
        <v>7790</v>
      </c>
      <c r="F6" s="3">
        <f t="shared" si="0"/>
        <v>38950</v>
      </c>
      <c r="G6" s="3">
        <v>49479</v>
      </c>
      <c r="H6" s="3">
        <f t="shared" si="1"/>
        <v>247395</v>
      </c>
      <c r="I6" s="3">
        <v>10327</v>
      </c>
      <c r="J6" s="3">
        <f t="shared" si="2"/>
        <v>51635</v>
      </c>
      <c r="K6" s="3">
        <f t="shared" si="3"/>
        <v>67596</v>
      </c>
      <c r="L6" s="16">
        <f t="shared" si="4"/>
        <v>337980</v>
      </c>
      <c r="M6" s="18"/>
    </row>
    <row r="7" spans="1:13">
      <c r="A7" s="1" t="s">
        <v>21</v>
      </c>
      <c r="B7" s="1" t="s">
        <v>22</v>
      </c>
      <c r="C7" s="2" t="s">
        <v>12</v>
      </c>
      <c r="D7" s="3">
        <v>245</v>
      </c>
      <c r="E7" s="3">
        <v>0</v>
      </c>
      <c r="F7" s="3">
        <f t="shared" si="0"/>
        <v>0</v>
      </c>
      <c r="G7" s="3">
        <v>4245</v>
      </c>
      <c r="H7" s="3">
        <f t="shared" si="1"/>
        <v>1040025</v>
      </c>
      <c r="I7" s="3">
        <v>0</v>
      </c>
      <c r="J7" s="3">
        <f t="shared" si="2"/>
        <v>0</v>
      </c>
      <c r="K7" s="3">
        <f t="shared" si="3"/>
        <v>4245</v>
      </c>
      <c r="L7" s="16">
        <f t="shared" si="4"/>
        <v>1040025</v>
      </c>
      <c r="M7" s="18"/>
    </row>
    <row r="8" spans="1:13">
      <c r="A8" s="6" t="s">
        <v>23</v>
      </c>
      <c r="B8" s="6" t="s">
        <v>24</v>
      </c>
      <c r="C8" s="7" t="s">
        <v>25</v>
      </c>
      <c r="D8" s="8">
        <v>1</v>
      </c>
      <c r="E8" s="8">
        <v>0</v>
      </c>
      <c r="F8" s="3">
        <f t="shared" si="0"/>
        <v>0</v>
      </c>
      <c r="G8" s="9">
        <v>0</v>
      </c>
      <c r="H8" s="3">
        <f t="shared" si="1"/>
        <v>0</v>
      </c>
      <c r="I8" s="9">
        <v>2000000</v>
      </c>
      <c r="J8" s="3">
        <f t="shared" si="2"/>
        <v>2000000</v>
      </c>
      <c r="K8" s="3">
        <f t="shared" si="3"/>
        <v>2000000</v>
      </c>
      <c r="L8" s="16">
        <f t="shared" si="4"/>
        <v>2000000</v>
      </c>
      <c r="M8" s="4"/>
    </row>
    <row r="9" spans="1:13">
      <c r="A9" s="1" t="s">
        <v>26</v>
      </c>
      <c r="B9" s="1" t="s">
        <v>27</v>
      </c>
      <c r="C9" s="7" t="s">
        <v>32</v>
      </c>
      <c r="D9" s="8">
        <v>53.6</v>
      </c>
      <c r="E9" s="8">
        <v>26391</v>
      </c>
      <c r="F9" s="3">
        <f t="shared" si="0"/>
        <v>1414557</v>
      </c>
      <c r="G9" s="8">
        <v>64962</v>
      </c>
      <c r="H9" s="3">
        <f t="shared" si="1"/>
        <v>3481963</v>
      </c>
      <c r="I9" s="8">
        <v>1992</v>
      </c>
      <c r="J9" s="3">
        <f t="shared" si="2"/>
        <v>106771</v>
      </c>
      <c r="K9" s="3">
        <f t="shared" si="3"/>
        <v>93345</v>
      </c>
      <c r="L9" s="16">
        <f t="shared" si="4"/>
        <v>5003292</v>
      </c>
      <c r="M9" s="19"/>
    </row>
    <row r="10" spans="1:13">
      <c r="A10" s="1" t="s">
        <v>28</v>
      </c>
      <c r="B10" s="1" t="s">
        <v>29</v>
      </c>
      <c r="C10" s="7" t="s">
        <v>32</v>
      </c>
      <c r="D10" s="8">
        <v>49</v>
      </c>
      <c r="E10" s="8">
        <v>21843</v>
      </c>
      <c r="F10" s="3">
        <f t="shared" si="0"/>
        <v>1070307</v>
      </c>
      <c r="G10" s="8">
        <v>53141</v>
      </c>
      <c r="H10" s="3">
        <f t="shared" si="1"/>
        <v>2603909</v>
      </c>
      <c r="I10" s="8">
        <v>1513</v>
      </c>
      <c r="J10" s="3">
        <f t="shared" si="2"/>
        <v>74137</v>
      </c>
      <c r="K10" s="3">
        <f t="shared" si="3"/>
        <v>76497</v>
      </c>
      <c r="L10" s="16">
        <f t="shared" si="4"/>
        <v>3748353</v>
      </c>
      <c r="M10" s="19"/>
    </row>
    <row r="11" spans="1:13">
      <c r="A11" s="1" t="s">
        <v>30</v>
      </c>
      <c r="B11" s="1" t="s">
        <v>31</v>
      </c>
      <c r="C11" s="7" t="s">
        <v>32</v>
      </c>
      <c r="D11" s="8">
        <v>22.3</v>
      </c>
      <c r="E11" s="8">
        <v>38970</v>
      </c>
      <c r="F11" s="3">
        <f t="shared" si="0"/>
        <v>869031</v>
      </c>
      <c r="G11" s="8">
        <v>94747</v>
      </c>
      <c r="H11" s="3">
        <f t="shared" si="1"/>
        <v>2112858</v>
      </c>
      <c r="I11" s="8">
        <v>1973</v>
      </c>
      <c r="J11" s="3">
        <f t="shared" si="2"/>
        <v>43997</v>
      </c>
      <c r="K11" s="3">
        <f t="shared" si="3"/>
        <v>135690</v>
      </c>
      <c r="L11" s="16">
        <f t="shared" si="4"/>
        <v>3025887</v>
      </c>
      <c r="M11" s="19"/>
    </row>
    <row r="12" spans="1:13">
      <c r="A12" s="6" t="s">
        <v>33</v>
      </c>
      <c r="B12" s="6" t="s">
        <v>34</v>
      </c>
      <c r="C12" s="7" t="s">
        <v>35</v>
      </c>
      <c r="D12" s="8">
        <v>3</v>
      </c>
      <c r="E12" s="8">
        <v>19120</v>
      </c>
      <c r="F12" s="3">
        <f t="shared" si="0"/>
        <v>57360</v>
      </c>
      <c r="G12" s="8">
        <v>88817</v>
      </c>
      <c r="H12" s="3">
        <f t="shared" si="1"/>
        <v>266451</v>
      </c>
      <c r="I12" s="9">
        <v>0</v>
      </c>
      <c r="J12" s="3">
        <f t="shared" si="2"/>
        <v>0</v>
      </c>
      <c r="K12" s="3">
        <f t="shared" si="3"/>
        <v>107937</v>
      </c>
      <c r="L12" s="16">
        <f t="shared" si="4"/>
        <v>323811</v>
      </c>
      <c r="M12" s="19"/>
    </row>
    <row r="13" spans="1:13">
      <c r="A13" s="1" t="s">
        <v>36</v>
      </c>
      <c r="B13" s="1" t="s">
        <v>37</v>
      </c>
      <c r="C13" s="2" t="s">
        <v>12</v>
      </c>
      <c r="D13" s="8">
        <v>385.8</v>
      </c>
      <c r="E13" s="8">
        <v>2043</v>
      </c>
      <c r="F13" s="3">
        <f t="shared" si="0"/>
        <v>788189</v>
      </c>
      <c r="G13" s="8">
        <v>1809</v>
      </c>
      <c r="H13" s="3">
        <f t="shared" si="1"/>
        <v>697912</v>
      </c>
      <c r="I13" s="9">
        <v>0</v>
      </c>
      <c r="J13" s="3">
        <f t="shared" si="2"/>
        <v>0</v>
      </c>
      <c r="K13" s="3">
        <f t="shared" si="3"/>
        <v>3852</v>
      </c>
      <c r="L13" s="16">
        <f t="shared" si="4"/>
        <v>1486101</v>
      </c>
      <c r="M13" s="19"/>
    </row>
    <row r="14" spans="1:13">
      <c r="A14" s="1" t="s">
        <v>38</v>
      </c>
      <c r="B14" s="1" t="s">
        <v>39</v>
      </c>
      <c r="C14" s="2" t="s">
        <v>12</v>
      </c>
      <c r="D14" s="8">
        <v>381.2</v>
      </c>
      <c r="E14" s="8">
        <v>19800</v>
      </c>
      <c r="F14" s="3">
        <f t="shared" si="0"/>
        <v>7547760</v>
      </c>
      <c r="G14" s="8">
        <v>11593</v>
      </c>
      <c r="H14" s="3">
        <f t="shared" si="1"/>
        <v>4419251</v>
      </c>
      <c r="I14" s="8">
        <v>854</v>
      </c>
      <c r="J14" s="3">
        <f t="shared" si="2"/>
        <v>325544</v>
      </c>
      <c r="K14" s="3">
        <f t="shared" si="3"/>
        <v>32247</v>
      </c>
      <c r="L14" s="16">
        <f t="shared" si="4"/>
        <v>12292556</v>
      </c>
      <c r="M14" s="19"/>
    </row>
    <row r="15" spans="1:13">
      <c r="A15" s="1" t="s">
        <v>40</v>
      </c>
      <c r="B15" s="1" t="s">
        <v>41</v>
      </c>
      <c r="C15" s="2" t="s">
        <v>12</v>
      </c>
      <c r="D15" s="8">
        <v>382.1</v>
      </c>
      <c r="E15" s="8">
        <v>7749</v>
      </c>
      <c r="F15" s="3">
        <f t="shared" si="0"/>
        <v>2960892</v>
      </c>
      <c r="G15" s="8">
        <v>11494</v>
      </c>
      <c r="H15" s="3">
        <f t="shared" si="1"/>
        <v>4391857</v>
      </c>
      <c r="I15" s="9">
        <v>0</v>
      </c>
      <c r="J15" s="3">
        <f t="shared" si="2"/>
        <v>0</v>
      </c>
      <c r="K15" s="3">
        <f t="shared" si="3"/>
        <v>19243</v>
      </c>
      <c r="L15" s="16">
        <f t="shared" si="4"/>
        <v>7352750</v>
      </c>
      <c r="M15" s="19"/>
    </row>
    <row r="16" spans="1:13">
      <c r="A16" s="1" t="s">
        <v>42</v>
      </c>
      <c r="B16" s="1" t="s">
        <v>43</v>
      </c>
      <c r="C16" s="2" t="s">
        <v>12</v>
      </c>
      <c r="D16" s="8">
        <v>381.2</v>
      </c>
      <c r="E16" s="8">
        <v>1014</v>
      </c>
      <c r="F16" s="3">
        <f t="shared" si="0"/>
        <v>386536</v>
      </c>
      <c r="G16" s="8">
        <v>33831</v>
      </c>
      <c r="H16" s="3">
        <f t="shared" si="1"/>
        <v>12896377</v>
      </c>
      <c r="I16" s="9">
        <v>0</v>
      </c>
      <c r="J16" s="3">
        <f t="shared" si="2"/>
        <v>0</v>
      </c>
      <c r="K16" s="3">
        <f t="shared" si="3"/>
        <v>34845</v>
      </c>
      <c r="L16" s="16">
        <f t="shared" si="4"/>
        <v>13282914</v>
      </c>
      <c r="M16" s="19"/>
    </row>
    <row r="17" spans="1:13">
      <c r="A17" s="1" t="s">
        <v>44</v>
      </c>
      <c r="B17" s="5"/>
      <c r="C17" s="2" t="s">
        <v>32</v>
      </c>
      <c r="D17" s="8">
        <v>138.19999999999999</v>
      </c>
      <c r="E17" s="9">
        <v>0</v>
      </c>
      <c r="F17" s="3">
        <f t="shared" si="0"/>
        <v>0</v>
      </c>
      <c r="G17" s="9">
        <v>7505</v>
      </c>
      <c r="H17" s="3">
        <f t="shared" si="1"/>
        <v>1037191</v>
      </c>
      <c r="I17" s="9">
        <v>0</v>
      </c>
      <c r="J17" s="3">
        <f t="shared" si="2"/>
        <v>0</v>
      </c>
      <c r="K17" s="3">
        <f t="shared" si="3"/>
        <v>7505</v>
      </c>
      <c r="L17" s="16">
        <f t="shared" si="4"/>
        <v>1037191</v>
      </c>
      <c r="M17" s="19"/>
    </row>
    <row r="18" spans="1:13">
      <c r="A18" s="1" t="s">
        <v>45</v>
      </c>
      <c r="B18" s="1" t="s">
        <v>46</v>
      </c>
      <c r="C18" s="2" t="s">
        <v>47</v>
      </c>
      <c r="D18" s="8">
        <v>0.3</v>
      </c>
      <c r="E18" s="9">
        <v>0</v>
      </c>
      <c r="F18" s="3">
        <f t="shared" si="0"/>
        <v>0</v>
      </c>
      <c r="G18" s="9">
        <v>0</v>
      </c>
      <c r="H18" s="3">
        <f t="shared" si="1"/>
        <v>0</v>
      </c>
      <c r="I18" s="9">
        <v>5810</v>
      </c>
      <c r="J18" s="3">
        <f t="shared" si="2"/>
        <v>1743</v>
      </c>
      <c r="K18" s="3">
        <f t="shared" si="3"/>
        <v>5810</v>
      </c>
      <c r="L18" s="16">
        <f t="shared" si="4"/>
        <v>1743</v>
      </c>
      <c r="M18" s="19"/>
    </row>
    <row r="19" spans="1:13">
      <c r="A19" s="1" t="s">
        <v>48</v>
      </c>
      <c r="B19" s="1" t="s">
        <v>49</v>
      </c>
      <c r="C19" s="2" t="s">
        <v>50</v>
      </c>
      <c r="D19" s="8">
        <v>0.3</v>
      </c>
      <c r="E19" s="9">
        <v>0</v>
      </c>
      <c r="F19" s="3">
        <f t="shared" si="0"/>
        <v>0</v>
      </c>
      <c r="G19" s="9">
        <v>0</v>
      </c>
      <c r="H19" s="3">
        <f t="shared" si="1"/>
        <v>0</v>
      </c>
      <c r="I19" s="9">
        <v>173154</v>
      </c>
      <c r="J19" s="3">
        <f t="shared" si="2"/>
        <v>51946</v>
      </c>
      <c r="K19" s="3">
        <f t="shared" si="3"/>
        <v>173154</v>
      </c>
      <c r="L19" s="16">
        <f t="shared" si="4"/>
        <v>51946</v>
      </c>
      <c r="M19" s="19"/>
    </row>
    <row r="20" spans="1:13">
      <c r="A20" s="1" t="s">
        <v>51</v>
      </c>
      <c r="B20" s="1" t="s">
        <v>52</v>
      </c>
      <c r="C20" s="2" t="s">
        <v>47</v>
      </c>
      <c r="D20" s="8">
        <v>0.3</v>
      </c>
      <c r="E20" s="9">
        <v>0</v>
      </c>
      <c r="F20" s="3">
        <f t="shared" si="0"/>
        <v>0</v>
      </c>
      <c r="G20" s="9">
        <v>0</v>
      </c>
      <c r="H20" s="3">
        <f t="shared" si="1"/>
        <v>0</v>
      </c>
      <c r="I20" s="9">
        <v>56690</v>
      </c>
      <c r="J20" s="3">
        <f t="shared" si="2"/>
        <v>17007</v>
      </c>
      <c r="K20" s="3">
        <f t="shared" si="3"/>
        <v>56690</v>
      </c>
      <c r="L20" s="16">
        <f t="shared" si="4"/>
        <v>17007</v>
      </c>
      <c r="M20" s="19"/>
    </row>
    <row r="21" spans="1:13">
      <c r="A21" s="1" t="s">
        <v>10</v>
      </c>
      <c r="B21" s="1" t="s">
        <v>11</v>
      </c>
      <c r="C21" s="2" t="s">
        <v>12</v>
      </c>
      <c r="D21" s="3">
        <v>381.2</v>
      </c>
      <c r="E21" s="3">
        <v>6170</v>
      </c>
      <c r="F21" s="3">
        <f t="shared" ref="F21:F31" si="5">INT(D21*E21)</f>
        <v>2352004</v>
      </c>
      <c r="G21" s="3">
        <v>18463</v>
      </c>
      <c r="H21" s="3">
        <f t="shared" ref="H21:H31" si="6">INT(D21*G21)</f>
        <v>7038095</v>
      </c>
      <c r="I21" s="3">
        <v>0</v>
      </c>
      <c r="J21" s="3">
        <f t="shared" ref="J21:J31" si="7">INT(D21*I21)</f>
        <v>0</v>
      </c>
      <c r="K21" s="3">
        <f t="shared" si="3"/>
        <v>24633</v>
      </c>
      <c r="L21" s="16">
        <f t="shared" ref="L21:L31" si="8">INT(D21*K21)</f>
        <v>9390099</v>
      </c>
      <c r="M21" s="19"/>
    </row>
    <row r="22" spans="1:13">
      <c r="A22" s="1" t="s">
        <v>16</v>
      </c>
      <c r="B22" s="1" t="s">
        <v>17</v>
      </c>
      <c r="C22" s="2" t="s">
        <v>12</v>
      </c>
      <c r="D22" s="3">
        <v>70</v>
      </c>
      <c r="E22" s="3">
        <v>444</v>
      </c>
      <c r="F22" s="3">
        <f t="shared" si="5"/>
        <v>31080</v>
      </c>
      <c r="G22" s="3">
        <v>3905</v>
      </c>
      <c r="H22" s="3">
        <f t="shared" si="6"/>
        <v>273350</v>
      </c>
      <c r="I22" s="3">
        <v>0</v>
      </c>
      <c r="J22" s="3">
        <f t="shared" si="7"/>
        <v>0</v>
      </c>
      <c r="K22" s="3">
        <f t="shared" si="3"/>
        <v>4349</v>
      </c>
      <c r="L22" s="16">
        <f t="shared" si="8"/>
        <v>304430</v>
      </c>
      <c r="M22" s="19"/>
    </row>
    <row r="23" spans="1:13">
      <c r="A23" s="1" t="s">
        <v>18</v>
      </c>
      <c r="B23" s="1" t="s">
        <v>19</v>
      </c>
      <c r="C23" s="2" t="s">
        <v>20</v>
      </c>
      <c r="D23" s="3">
        <v>5</v>
      </c>
      <c r="E23" s="3">
        <v>7790</v>
      </c>
      <c r="F23" s="3">
        <f t="shared" si="5"/>
        <v>38950</v>
      </c>
      <c r="G23" s="3">
        <v>49479</v>
      </c>
      <c r="H23" s="3">
        <f t="shared" si="6"/>
        <v>247395</v>
      </c>
      <c r="I23" s="3">
        <v>10327</v>
      </c>
      <c r="J23" s="3">
        <f t="shared" si="7"/>
        <v>51635</v>
      </c>
      <c r="K23" s="3">
        <f t="shared" si="3"/>
        <v>67596</v>
      </c>
      <c r="L23" s="16">
        <f t="shared" si="8"/>
        <v>337980</v>
      </c>
      <c r="M23" s="19"/>
    </row>
    <row r="24" spans="1:13">
      <c r="A24" s="1" t="s">
        <v>21</v>
      </c>
      <c r="B24" s="1" t="s">
        <v>22</v>
      </c>
      <c r="C24" s="2" t="s">
        <v>12</v>
      </c>
      <c r="D24" s="3">
        <v>55</v>
      </c>
      <c r="E24" s="3">
        <v>0</v>
      </c>
      <c r="F24" s="3">
        <f t="shared" si="5"/>
        <v>0</v>
      </c>
      <c r="G24" s="3">
        <v>4245</v>
      </c>
      <c r="H24" s="3">
        <f t="shared" si="6"/>
        <v>233475</v>
      </c>
      <c r="I24" s="3">
        <v>0</v>
      </c>
      <c r="J24" s="3">
        <f t="shared" si="7"/>
        <v>0</v>
      </c>
      <c r="K24" s="3">
        <f t="shared" si="3"/>
        <v>4245</v>
      </c>
      <c r="L24" s="16">
        <f t="shared" si="8"/>
        <v>233475</v>
      </c>
      <c r="M24" s="19"/>
    </row>
    <row r="25" spans="1:13">
      <c r="A25" s="9" t="s">
        <v>23</v>
      </c>
      <c r="B25" s="9" t="s">
        <v>53</v>
      </c>
      <c r="C25" s="9" t="s">
        <v>25</v>
      </c>
      <c r="D25" s="9">
        <v>1</v>
      </c>
      <c r="E25" s="9">
        <v>0</v>
      </c>
      <c r="F25" s="3">
        <f t="shared" si="5"/>
        <v>0</v>
      </c>
      <c r="G25" s="9">
        <v>0</v>
      </c>
      <c r="H25" s="3">
        <f t="shared" si="6"/>
        <v>0</v>
      </c>
      <c r="I25" s="9">
        <v>1500000</v>
      </c>
      <c r="J25" s="3">
        <f t="shared" si="7"/>
        <v>1500000</v>
      </c>
      <c r="K25" s="3">
        <f t="shared" si="3"/>
        <v>1500000</v>
      </c>
      <c r="L25" s="16">
        <f t="shared" si="8"/>
        <v>1500000</v>
      </c>
      <c r="M25" s="19"/>
    </row>
    <row r="26" spans="1:13">
      <c r="A26" s="9" t="s">
        <v>28</v>
      </c>
      <c r="B26" s="9" t="s">
        <v>29</v>
      </c>
      <c r="C26" s="9" t="s">
        <v>32</v>
      </c>
      <c r="D26" s="9">
        <v>80</v>
      </c>
      <c r="E26" s="9">
        <v>21843</v>
      </c>
      <c r="F26" s="3">
        <f t="shared" si="5"/>
        <v>1747440</v>
      </c>
      <c r="G26" s="9">
        <v>53141</v>
      </c>
      <c r="H26" s="3">
        <f t="shared" si="6"/>
        <v>4251280</v>
      </c>
      <c r="I26" s="9">
        <v>1513</v>
      </c>
      <c r="J26" s="3">
        <f t="shared" si="7"/>
        <v>121040</v>
      </c>
      <c r="K26" s="3">
        <f t="shared" si="3"/>
        <v>76497</v>
      </c>
      <c r="L26" s="16">
        <f t="shared" si="8"/>
        <v>6119760</v>
      </c>
      <c r="M26" s="19"/>
    </row>
    <row r="27" spans="1:13">
      <c r="A27" s="9" t="s">
        <v>54</v>
      </c>
      <c r="B27" s="9" t="s">
        <v>29</v>
      </c>
      <c r="C27" s="9" t="s">
        <v>32</v>
      </c>
      <c r="D27" s="9">
        <v>15</v>
      </c>
      <c r="E27" s="9">
        <v>34449</v>
      </c>
      <c r="F27" s="3">
        <f t="shared" si="5"/>
        <v>516735</v>
      </c>
      <c r="G27" s="9">
        <v>83001</v>
      </c>
      <c r="H27" s="3">
        <f t="shared" si="6"/>
        <v>1245015</v>
      </c>
      <c r="I27" s="9">
        <v>1498</v>
      </c>
      <c r="J27" s="3">
        <f t="shared" si="7"/>
        <v>22470</v>
      </c>
      <c r="K27" s="3">
        <f t="shared" si="3"/>
        <v>118948</v>
      </c>
      <c r="L27" s="16">
        <f t="shared" si="8"/>
        <v>1784220</v>
      </c>
      <c r="M27" s="19"/>
    </row>
    <row r="28" spans="1:13">
      <c r="A28" s="9" t="s">
        <v>36</v>
      </c>
      <c r="B28" s="9" t="s">
        <v>37</v>
      </c>
      <c r="C28" s="9" t="s">
        <v>12</v>
      </c>
      <c r="D28" s="9">
        <v>377.1</v>
      </c>
      <c r="E28" s="9">
        <v>2043</v>
      </c>
      <c r="F28" s="3">
        <f t="shared" si="5"/>
        <v>770415</v>
      </c>
      <c r="G28" s="9">
        <v>1809</v>
      </c>
      <c r="H28" s="3">
        <f t="shared" si="6"/>
        <v>682173</v>
      </c>
      <c r="I28" s="9">
        <v>0</v>
      </c>
      <c r="J28" s="3">
        <f t="shared" si="7"/>
        <v>0</v>
      </c>
      <c r="K28" s="3">
        <f t="shared" si="3"/>
        <v>3852</v>
      </c>
      <c r="L28" s="16">
        <f t="shared" si="8"/>
        <v>1452589</v>
      </c>
      <c r="M28" s="19"/>
    </row>
    <row r="29" spans="1:13">
      <c r="A29" s="9" t="s">
        <v>38</v>
      </c>
      <c r="B29" s="9" t="s">
        <v>39</v>
      </c>
      <c r="C29" s="9" t="s">
        <v>12</v>
      </c>
      <c r="D29" s="9">
        <v>377.1</v>
      </c>
      <c r="E29" s="9">
        <v>19800</v>
      </c>
      <c r="F29" s="3">
        <f t="shared" si="5"/>
        <v>7466580</v>
      </c>
      <c r="G29" s="9">
        <v>11593</v>
      </c>
      <c r="H29" s="3">
        <f t="shared" si="6"/>
        <v>4371720</v>
      </c>
      <c r="I29" s="9">
        <v>854</v>
      </c>
      <c r="J29" s="3">
        <f t="shared" si="7"/>
        <v>322043</v>
      </c>
      <c r="K29" s="3">
        <f t="shared" si="3"/>
        <v>32247</v>
      </c>
      <c r="L29" s="16">
        <f t="shared" si="8"/>
        <v>12160343</v>
      </c>
      <c r="M29" s="19"/>
    </row>
    <row r="30" spans="1:13">
      <c r="A30" s="9" t="s">
        <v>40</v>
      </c>
      <c r="B30" s="9" t="s">
        <v>41</v>
      </c>
      <c r="C30" s="9" t="s">
        <v>12</v>
      </c>
      <c r="D30" s="9">
        <v>377.1</v>
      </c>
      <c r="E30" s="9">
        <v>7749</v>
      </c>
      <c r="F30" s="3">
        <f t="shared" si="5"/>
        <v>2922147</v>
      </c>
      <c r="G30" s="9">
        <v>11494</v>
      </c>
      <c r="H30" s="3">
        <f t="shared" si="6"/>
        <v>4334387</v>
      </c>
      <c r="I30" s="9">
        <v>0</v>
      </c>
      <c r="J30" s="3">
        <f t="shared" si="7"/>
        <v>0</v>
      </c>
      <c r="K30" s="3">
        <f t="shared" si="3"/>
        <v>19243</v>
      </c>
      <c r="L30" s="16">
        <f t="shared" si="8"/>
        <v>7256535</v>
      </c>
      <c r="M30" s="19"/>
    </row>
    <row r="31" spans="1:13">
      <c r="A31" s="12" t="s">
        <v>42</v>
      </c>
      <c r="B31" s="12" t="s">
        <v>43</v>
      </c>
      <c r="C31" s="12" t="s">
        <v>12</v>
      </c>
      <c r="D31" s="9">
        <v>377.1</v>
      </c>
      <c r="E31" s="12">
        <v>1014</v>
      </c>
      <c r="F31" s="20">
        <f t="shared" si="5"/>
        <v>382379</v>
      </c>
      <c r="G31" s="12">
        <v>33831</v>
      </c>
      <c r="H31" s="20">
        <f t="shared" si="6"/>
        <v>12757670</v>
      </c>
      <c r="I31" s="12">
        <v>0</v>
      </c>
      <c r="J31" s="20">
        <f t="shared" si="7"/>
        <v>0</v>
      </c>
      <c r="K31" s="3">
        <f t="shared" si="3"/>
        <v>34845</v>
      </c>
      <c r="L31" s="21">
        <f t="shared" si="8"/>
        <v>13140049</v>
      </c>
      <c r="M31" s="19"/>
    </row>
    <row r="32" spans="1:13">
      <c r="A32" s="22"/>
      <c r="B32" s="22"/>
      <c r="C32" s="22"/>
      <c r="D32" s="22"/>
      <c r="E32" s="22"/>
      <c r="F32" s="23"/>
      <c r="G32" s="22"/>
      <c r="H32" s="23"/>
      <c r="I32" s="22"/>
      <c r="J32" s="23"/>
      <c r="K32" s="22"/>
      <c r="L32" s="23"/>
      <c r="M32" s="13"/>
    </row>
    <row r="33" spans="1:1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</sheetData>
  <mergeCells count="9">
    <mergeCell ref="I1:J1"/>
    <mergeCell ref="K1:L1"/>
    <mergeCell ref="M1:M2"/>
    <mergeCell ref="A1:A2"/>
    <mergeCell ref="B1:B2"/>
    <mergeCell ref="C1:C2"/>
    <mergeCell ref="D1:D2"/>
    <mergeCell ref="E1:F1"/>
    <mergeCell ref="G1:H1"/>
  </mergeCells>
  <phoneticPr fontId="1" type="noConversion"/>
  <conditionalFormatting sqref="I9:I11 C9:E12 D13:E15 I14 E16 G9:G16 D16:D21 A3:M3 A4:E8 I4:I7 M4:M8 G4:G7 F4:F32 H4:H32 J4:J32 L4:L32 K4:K31">
    <cfRule type="containsText" dxfId="45" priority="31" stopIfTrue="1" operator="containsText" text=".">
      <formula>NOT(ISERROR(SEARCH(".",A3)))</formula>
    </cfRule>
    <cfRule type="notContainsText" dxfId="44" priority="32" stopIfTrue="1" operator="notContains" text=".">
      <formula>ISERROR(SEARCH(".",A3))</formula>
    </cfRule>
  </conditionalFormatting>
  <conditionalFormatting sqref="A9:B12">
    <cfRule type="containsText" dxfId="37" priority="29" stopIfTrue="1" operator="containsText" text=".">
      <formula>NOT(ISERROR(SEARCH(".",A9)))</formula>
    </cfRule>
    <cfRule type="notContainsText" dxfId="36" priority="30" stopIfTrue="1" operator="notContains" text=".">
      <formula>ISERROR(SEARCH(".",A9))</formula>
    </cfRule>
  </conditionalFormatting>
  <conditionalFormatting sqref="A13:C15">
    <cfRule type="containsText" dxfId="35" priority="27" stopIfTrue="1" operator="containsText" text=".">
      <formula>NOT(ISERROR(SEARCH(".",A13)))</formula>
    </cfRule>
    <cfRule type="notContainsText" dxfId="34" priority="28" stopIfTrue="1" operator="notContains" text=".">
      <formula>ISERROR(SEARCH(".",A13))</formula>
    </cfRule>
  </conditionalFormatting>
  <conditionalFormatting sqref="A16:C17">
    <cfRule type="containsText" dxfId="33" priority="25" stopIfTrue="1" operator="containsText" text=".">
      <formula>NOT(ISERROR(SEARCH(".",A16)))</formula>
    </cfRule>
    <cfRule type="notContainsText" dxfId="32" priority="26" stopIfTrue="1" operator="notContains" text=".">
      <formula>ISERROR(SEARCH(".",A16))</formula>
    </cfRule>
  </conditionalFormatting>
  <conditionalFormatting sqref="A18:C18">
    <cfRule type="containsText" dxfId="31" priority="23" stopIfTrue="1" operator="containsText" text=".">
      <formula>NOT(ISERROR(SEARCH(".",A18)))</formula>
    </cfRule>
    <cfRule type="notContainsText" dxfId="30" priority="24" stopIfTrue="1" operator="notContains" text=".">
      <formula>ISERROR(SEARCH(".",A18))</formula>
    </cfRule>
  </conditionalFormatting>
  <conditionalFormatting sqref="A19:C20">
    <cfRule type="containsText" dxfId="29" priority="21" stopIfTrue="1" operator="containsText" text=".">
      <formula>NOT(ISERROR(SEARCH(".",A19)))</formula>
    </cfRule>
    <cfRule type="notContainsText" dxfId="28" priority="22" stopIfTrue="1" operator="notContains" text=".">
      <formula>ISERROR(SEARCH(".",A19))</formula>
    </cfRule>
  </conditionalFormatting>
  <conditionalFormatting sqref="A21:C21">
    <cfRule type="containsText" dxfId="27" priority="19" stopIfTrue="1" operator="containsText" text=".">
      <formula>NOT(ISERROR(SEARCH(".",A21)))</formula>
    </cfRule>
    <cfRule type="notContainsText" dxfId="26" priority="20" stopIfTrue="1" operator="notContains" text=".">
      <formula>ISERROR(SEARCH(".",A21))</formula>
    </cfRule>
  </conditionalFormatting>
  <conditionalFormatting sqref="A21:C25">
    <cfRule type="containsText" dxfId="25" priority="17" stopIfTrue="1" operator="containsText" text=".">
      <formula>NOT(ISERROR(SEARCH(".",A21)))</formula>
    </cfRule>
    <cfRule type="notContainsText" dxfId="24" priority="18" stopIfTrue="1" operator="notContains" text=".">
      <formula>ISERROR(SEARCH(".",A21))</formula>
    </cfRule>
  </conditionalFormatting>
  <conditionalFormatting sqref="D21:E25 G21:G25 I21:I25">
    <cfRule type="containsText" dxfId="17" priority="15" stopIfTrue="1" operator="containsText" text=".">
      <formula>NOT(ISERROR(SEARCH(".",D21)))</formula>
    </cfRule>
    <cfRule type="notContainsText" dxfId="16" priority="16" stopIfTrue="1" operator="notContains" text=".">
      <formula>ISERROR(SEARCH(".",D21))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박난(애플 아카데미) Nika</dc:creator>
  <cp:lastModifiedBy>박난(애플 아카데미) Nika</cp:lastModifiedBy>
  <dcterms:created xsi:type="dcterms:W3CDTF">2025-08-23T13:20:42Z</dcterms:created>
  <dcterms:modified xsi:type="dcterms:W3CDTF">2025-08-23T13:54:06Z</dcterms:modified>
</cp:coreProperties>
</file>