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8da164fcd98d51a/01 Documents/SMU/QF620 Stochastic Modelling in Finance/"/>
    </mc:Choice>
  </mc:AlternateContent>
  <xr:revisionPtr revIDLastSave="92" documentId="8_{2AF14961-CD65-3448-9553-ECCFC2E42DE7}" xr6:coauthVersionLast="47" xr6:coauthVersionMax="47" xr10:uidLastSave="{14C4975C-B4ED-BC44-811A-2A2F365B2D98}"/>
  <bookViews>
    <workbookView xWindow="3700" yWindow="22360" windowWidth="30240" windowHeight="18880" xr2:uid="{0AC1C2CA-FA76-2048-95E9-C6A5A0E09C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5" i="1"/>
  <c r="M23" i="1"/>
  <c r="O25" i="1"/>
  <c r="O21" i="1"/>
  <c r="M9" i="1"/>
  <c r="Q19" i="1"/>
  <c r="O11" i="1"/>
  <c r="O7" i="1"/>
  <c r="Q27" i="1"/>
  <c r="Q23" i="1"/>
  <c r="Q13" i="1"/>
  <c r="Q9" i="1"/>
  <c r="Q5" i="1"/>
  <c r="E9" i="1"/>
  <c r="I27" i="1"/>
  <c r="I23" i="1"/>
  <c r="I19" i="1"/>
  <c r="I13" i="1"/>
  <c r="I9" i="1"/>
  <c r="G7" i="1" s="1"/>
  <c r="I5" i="1"/>
  <c r="C8" i="1"/>
  <c r="C7" i="1"/>
  <c r="C4" i="1"/>
  <c r="E23" i="1" l="1"/>
  <c r="G11" i="1"/>
</calcChain>
</file>

<file path=xl/sharedStrings.xml><?xml version="1.0" encoding="utf-8"?>
<sst xmlns="http://schemas.openxmlformats.org/spreadsheetml/2006/main" count="28" uniqueCount="19">
  <si>
    <t>S0</t>
  </si>
  <si>
    <t>u</t>
  </si>
  <si>
    <t>d</t>
  </si>
  <si>
    <t>r</t>
  </si>
  <si>
    <t>K</t>
  </si>
  <si>
    <t>t=0</t>
  </si>
  <si>
    <t>t=1</t>
  </si>
  <si>
    <t>t=2</t>
  </si>
  <si>
    <t>a)</t>
  </si>
  <si>
    <t xml:space="preserve">European Put </t>
  </si>
  <si>
    <t>p*</t>
  </si>
  <si>
    <t>q*</t>
  </si>
  <si>
    <t>b)</t>
  </si>
  <si>
    <t xml:space="preserve">American Put </t>
  </si>
  <si>
    <t>European Call</t>
  </si>
  <si>
    <t>c)</t>
  </si>
  <si>
    <t>d)</t>
  </si>
  <si>
    <t>American Call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</si>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</sst>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1DC8-C0FC-A641-97B4-5E78915139D0}">
  <dimension ref="B1:Q35"/>
  <sheetViews>
    <sheetView tabSelected="1" workbookViewId="0">
      <selection activeCell="U32" sqref="U32"/>
    </sheetView>
  </sheetViews>
  <sheetFormatPr baseColWidth="10" defaultRowHeight="16" x14ac:dyDescent="0.2"/>
  <sheetData>
    <row r="1" spans="2:17" x14ac:dyDescent="0.2">
      <c r="D1" t="s">
        <v>8</v>
      </c>
      <c r="E1" t="s">
        <v>9</v>
      </c>
      <c r="L1" t="s">
        <v>15</v>
      </c>
      <c r="M1" t="s">
        <v>14</v>
      </c>
    </row>
    <row r="2" spans="2:17" x14ac:dyDescent="0.2">
      <c r="B2" t="s">
        <v>0</v>
      </c>
      <c r="C2">
        <v>5</v>
      </c>
      <c r="E2" t="s">
        <v>5</v>
      </c>
      <c r="G2" t="s">
        <v>6</v>
      </c>
      <c r="I2" t="s">
        <v>7</v>
      </c>
      <c r="M2" t="s">
        <v>5</v>
      </c>
      <c r="O2" t="s">
        <v>6</v>
      </c>
      <c r="Q2" t="s">
        <v>7</v>
      </c>
    </row>
    <row r="3" spans="2:17" x14ac:dyDescent="0.2">
      <c r="B3" t="s">
        <v>1</v>
      </c>
      <c r="C3">
        <v>2</v>
      </c>
      <c r="M3" s="2"/>
      <c r="N3" s="2"/>
      <c r="O3" s="2"/>
      <c r="P3" s="2"/>
      <c r="Q3" s="2"/>
    </row>
    <row r="4" spans="2:17" x14ac:dyDescent="0.2">
      <c r="B4" t="s">
        <v>2</v>
      </c>
      <c r="C4">
        <f>1/C3</f>
        <v>0.5</v>
      </c>
      <c r="E4" s="2"/>
      <c r="F4" s="2"/>
      <c r="G4" s="2"/>
      <c r="H4" s="2"/>
      <c r="I4" s="2">
        <v>20</v>
      </c>
      <c r="M4" s="2"/>
      <c r="N4" s="2"/>
      <c r="O4" s="2"/>
      <c r="P4" s="2"/>
      <c r="Q4" s="2">
        <v>20</v>
      </c>
    </row>
    <row r="5" spans="2:17" x14ac:dyDescent="0.2">
      <c r="B5" t="s">
        <v>3</v>
      </c>
      <c r="C5" s="1">
        <v>0.04</v>
      </c>
      <c r="E5" s="2"/>
      <c r="F5" s="2"/>
      <c r="G5" s="2"/>
      <c r="H5" s="2"/>
      <c r="I5" s="2">
        <f>MAX($C$6-I4,0)</f>
        <v>0</v>
      </c>
      <c r="M5" s="2"/>
      <c r="N5" s="2"/>
      <c r="O5" s="2"/>
      <c r="P5" s="2"/>
      <c r="Q5" s="2">
        <f>MAX(Q4-$C$6,0)</f>
        <v>10</v>
      </c>
    </row>
    <row r="6" spans="2:17" x14ac:dyDescent="0.2">
      <c r="B6" t="s">
        <v>4</v>
      </c>
      <c r="C6">
        <v>10</v>
      </c>
      <c r="E6" s="2"/>
      <c r="F6" s="2"/>
      <c r="G6" s="2">
        <v>10</v>
      </c>
      <c r="H6" s="2"/>
      <c r="I6" s="2"/>
      <c r="M6" s="2"/>
      <c r="N6" s="2"/>
      <c r="O6" s="2">
        <v>10</v>
      </c>
      <c r="P6" s="2"/>
      <c r="Q6" s="2"/>
    </row>
    <row r="7" spans="2:17" x14ac:dyDescent="0.2">
      <c r="B7" t="s">
        <v>10</v>
      </c>
      <c r="C7" s="1">
        <f>((1+$C$5)-$C$4)/($C$3-$C$4)</f>
        <v>0.36000000000000004</v>
      </c>
      <c r="E7" s="2"/>
      <c r="F7" s="2"/>
      <c r="G7" s="2">
        <f>1/(1+$C$5)*($C$7*I5+$C$8*I9)</f>
        <v>3.0769230769230758</v>
      </c>
      <c r="H7" s="2"/>
      <c r="I7" s="2"/>
      <c r="M7" s="2"/>
      <c r="N7" s="2"/>
      <c r="O7" s="2">
        <f>1/(1+$C$5)*($C$7*Q5+$C$8*Q9)</f>
        <v>3.4615384615384617</v>
      </c>
      <c r="P7" s="2"/>
      <c r="Q7" s="2"/>
    </row>
    <row r="8" spans="2:17" x14ac:dyDescent="0.2">
      <c r="B8" t="s">
        <v>11</v>
      </c>
      <c r="C8" s="1">
        <f>1-C7</f>
        <v>0.6399999999999999</v>
      </c>
      <c r="E8" s="2">
        <v>5</v>
      </c>
      <c r="F8" s="2"/>
      <c r="G8" s="2"/>
      <c r="H8" s="2"/>
      <c r="I8" s="2">
        <v>5</v>
      </c>
      <c r="M8" s="2">
        <v>5</v>
      </c>
      <c r="N8" s="2"/>
      <c r="O8" s="2"/>
      <c r="P8" s="2"/>
      <c r="Q8" s="2">
        <v>5</v>
      </c>
    </row>
    <row r="9" spans="2:17" x14ac:dyDescent="0.2">
      <c r="E9" s="2">
        <f>1/(1+$C$5)*($C$7*G7+$C$8*G11)</f>
        <v>5.4437869822485183</v>
      </c>
      <c r="F9" s="2"/>
      <c r="G9" s="2"/>
      <c r="H9" s="2"/>
      <c r="I9" s="2">
        <f>MAX($C$6-I8,0)</f>
        <v>5</v>
      </c>
      <c r="M9" s="2">
        <f>1/(1+$C$5)*($C$7*O7+$C$8*O11)</f>
        <v>1.1982248520710059</v>
      </c>
      <c r="N9" s="2"/>
      <c r="O9" s="2"/>
      <c r="P9" s="2"/>
      <c r="Q9" s="2">
        <f>MAX(Q8-$C$6,0)</f>
        <v>0</v>
      </c>
    </row>
    <row r="10" spans="2:17" x14ac:dyDescent="0.2">
      <c r="E10" s="2"/>
      <c r="F10" s="2"/>
      <c r="G10" s="2">
        <v>2.5</v>
      </c>
      <c r="H10" s="2"/>
      <c r="I10" s="2"/>
      <c r="M10" s="2"/>
      <c r="N10" s="2"/>
      <c r="O10" s="2">
        <v>2.5</v>
      </c>
      <c r="P10" s="2"/>
      <c r="Q10" s="2"/>
    </row>
    <row r="11" spans="2:17" x14ac:dyDescent="0.2">
      <c r="E11" s="2"/>
      <c r="F11" s="2"/>
      <c r="G11" s="2">
        <f>1/(1+$C$5)*($C$7*I9+$C$8*I13)</f>
        <v>7.1153846153846132</v>
      </c>
      <c r="H11" s="2"/>
      <c r="I11" s="2"/>
      <c r="M11" s="2"/>
      <c r="N11" s="2"/>
      <c r="O11" s="2">
        <f>1/(1+$C$5)*($C$7*Q9+$C$8*Q13)</f>
        <v>0</v>
      </c>
      <c r="P11" s="2"/>
      <c r="Q11" s="2"/>
    </row>
    <row r="12" spans="2:17" x14ac:dyDescent="0.2">
      <c r="E12" s="2"/>
      <c r="F12" s="2"/>
      <c r="G12" s="2"/>
      <c r="H12" s="2"/>
      <c r="I12" s="2">
        <v>1.25</v>
      </c>
      <c r="M12" s="2"/>
      <c r="N12" s="2"/>
      <c r="O12" s="2"/>
      <c r="P12" s="2"/>
      <c r="Q12" s="2">
        <v>1.25</v>
      </c>
    </row>
    <row r="13" spans="2:17" x14ac:dyDescent="0.2">
      <c r="E13" s="2"/>
      <c r="F13" s="2"/>
      <c r="G13" s="2"/>
      <c r="H13" s="2"/>
      <c r="I13" s="2">
        <f>MAX($C$6-I12,0)</f>
        <v>8.75</v>
      </c>
      <c r="M13" s="2"/>
      <c r="N13" s="2"/>
      <c r="O13" s="2"/>
      <c r="P13" s="2"/>
      <c r="Q13" s="2">
        <f>MAX(Q12-$C$6,0)</f>
        <v>0</v>
      </c>
    </row>
    <row r="15" spans="2:17" x14ac:dyDescent="0.2">
      <c r="D15" t="s">
        <v>12</v>
      </c>
      <c r="E15" t="s">
        <v>13</v>
      </c>
      <c r="L15" t="s">
        <v>16</v>
      </c>
      <c r="M15" t="s">
        <v>17</v>
      </c>
    </row>
    <row r="16" spans="2:17" x14ac:dyDescent="0.2">
      <c r="E16" t="s">
        <v>5</v>
      </c>
      <c r="G16" t="s">
        <v>6</v>
      </c>
      <c r="I16" t="s">
        <v>7</v>
      </c>
      <c r="M16" t="s">
        <v>5</v>
      </c>
      <c r="O16" t="s">
        <v>6</v>
      </c>
      <c r="Q16" t="s">
        <v>7</v>
      </c>
    </row>
    <row r="17" spans="5:17" x14ac:dyDescent="0.2">
      <c r="E17" s="2"/>
      <c r="F17" s="2"/>
      <c r="G17" s="2"/>
      <c r="H17" s="2"/>
      <c r="I17" s="2"/>
      <c r="M17" s="2"/>
      <c r="N17" s="2"/>
      <c r="O17" s="2"/>
      <c r="P17" s="2"/>
      <c r="Q17" s="2"/>
    </row>
    <row r="18" spans="5:17" x14ac:dyDescent="0.2">
      <c r="E18" s="2"/>
      <c r="F18" s="2"/>
      <c r="G18" s="2"/>
      <c r="H18" s="2"/>
      <c r="I18" s="2">
        <v>20</v>
      </c>
      <c r="M18" s="2"/>
      <c r="N18" s="2"/>
      <c r="O18" s="2"/>
      <c r="P18" s="2"/>
      <c r="Q18" s="2">
        <v>20</v>
      </c>
    </row>
    <row r="19" spans="5:17" x14ac:dyDescent="0.2">
      <c r="E19" s="2"/>
      <c r="F19" s="2"/>
      <c r="G19" s="2"/>
      <c r="H19" s="2"/>
      <c r="I19" s="2">
        <f>MAX($C$6-I18,0)</f>
        <v>0</v>
      </c>
      <c r="M19" s="2"/>
      <c r="N19" s="2"/>
      <c r="O19" s="2"/>
      <c r="P19" s="2"/>
      <c r="Q19" s="2">
        <f>MAX(Q18-$C$6,0)</f>
        <v>10</v>
      </c>
    </row>
    <row r="20" spans="5:17" x14ac:dyDescent="0.2">
      <c r="E20" s="2"/>
      <c r="F20" s="2"/>
      <c r="G20" s="2">
        <v>10</v>
      </c>
      <c r="H20" s="2"/>
      <c r="I20" s="2"/>
      <c r="M20" s="2"/>
      <c r="N20" s="2"/>
      <c r="O20" s="2">
        <v>10</v>
      </c>
      <c r="P20" s="2"/>
      <c r="Q20" s="2"/>
    </row>
    <row r="21" spans="5:17" x14ac:dyDescent="0.2">
      <c r="E21" s="2"/>
      <c r="F21" s="2"/>
      <c r="G21" s="2">
        <f>MAX(1/(1+$C$5)*($C$7*I19+$C$8*I23),$C$6-G20)</f>
        <v>3.0769230769230758</v>
      </c>
      <c r="H21" s="2"/>
      <c r="I21" s="2"/>
      <c r="M21" s="2"/>
      <c r="N21" s="2"/>
      <c r="O21" s="2">
        <f>MAX(1/(1+$C$5)*($C$7*Q19+$C$8*Q23),O20-$C$6)</f>
        <v>3.4615384615384617</v>
      </c>
      <c r="P21" s="2"/>
      <c r="Q21" s="2"/>
    </row>
    <row r="22" spans="5:17" x14ac:dyDescent="0.2">
      <c r="E22" s="2">
        <v>5</v>
      </c>
      <c r="F22" s="2"/>
      <c r="G22" s="2"/>
      <c r="H22" s="2"/>
      <c r="I22" s="2">
        <v>5</v>
      </c>
      <c r="M22" s="2">
        <v>5</v>
      </c>
      <c r="N22" s="2"/>
      <c r="O22" s="2"/>
      <c r="P22" s="2"/>
      <c r="Q22" s="2">
        <v>5</v>
      </c>
    </row>
    <row r="23" spans="5:17" x14ac:dyDescent="0.2">
      <c r="E23" s="2">
        <f>MAX(1/(1+$C$5)*($C$7*G21+$C$8*G25),$C$6-E22)</f>
        <v>5.680473372781063</v>
      </c>
      <c r="F23" s="2"/>
      <c r="G23" s="2"/>
      <c r="H23" s="2"/>
      <c r="I23" s="2">
        <f>MAX($C$6-I22,0)</f>
        <v>5</v>
      </c>
      <c r="M23" s="2">
        <f>MAX(1/(1+$C$5)*($C$7*O21+$C$8*O25),M22-$C$6)</f>
        <v>1.1982248520710059</v>
      </c>
      <c r="N23" s="2"/>
      <c r="O23" s="2"/>
      <c r="P23" s="2"/>
      <c r="Q23" s="2">
        <f>MAX(Q22-$C$6,0)</f>
        <v>0</v>
      </c>
    </row>
    <row r="24" spans="5:17" x14ac:dyDescent="0.2">
      <c r="E24" s="2"/>
      <c r="F24" s="2"/>
      <c r="G24" s="2">
        <v>2.5</v>
      </c>
      <c r="H24" s="2"/>
      <c r="I24" s="2"/>
      <c r="M24" s="2"/>
      <c r="N24" s="2"/>
      <c r="O24" s="2">
        <v>2.5</v>
      </c>
      <c r="P24" s="2"/>
      <c r="Q24" s="2"/>
    </row>
    <row r="25" spans="5:17" x14ac:dyDescent="0.2">
      <c r="E25" s="2"/>
      <c r="F25" s="2"/>
      <c r="G25" s="2">
        <f>MAX(1/(1+$C$5)*($C$7*I23+$C$8*I27),$C$6-G24)</f>
        <v>7.5</v>
      </c>
      <c r="H25" s="2"/>
      <c r="I25" s="2"/>
      <c r="M25" s="2"/>
      <c r="N25" s="2"/>
      <c r="O25" s="2">
        <f>MAX(1/(1+$C$5)*($C$7*Q23+$C$8*Q27),O24-$C$6)</f>
        <v>0</v>
      </c>
      <c r="P25" s="2"/>
      <c r="Q25" s="2"/>
    </row>
    <row r="26" spans="5:17" x14ac:dyDescent="0.2">
      <c r="E26" s="2"/>
      <c r="F26" s="2"/>
      <c r="G26" s="2"/>
      <c r="H26" s="2"/>
      <c r="I26" s="2">
        <v>1.25</v>
      </c>
      <c r="M26" s="2"/>
      <c r="N26" s="2"/>
      <c r="O26" s="2"/>
      <c r="P26" s="2"/>
      <c r="Q26" s="2">
        <v>1.25</v>
      </c>
    </row>
    <row r="27" spans="5:17" x14ac:dyDescent="0.2">
      <c r="E27" s="2"/>
      <c r="F27" s="2"/>
      <c r="G27" s="2"/>
      <c r="H27" s="2"/>
      <c r="I27" s="2">
        <f>MAX($C$6-I26,0)</f>
        <v>8.75</v>
      </c>
      <c r="M27" s="2"/>
      <c r="N27" s="2"/>
      <c r="O27" s="2"/>
      <c r="P27" s="2"/>
      <c r="Q27" s="2">
        <f>MAX(Q26-$C$6,0)</f>
        <v>0</v>
      </c>
    </row>
    <row r="35" spans="8:8" x14ac:dyDescent="0.2">
      <c r="H3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Julian Chang</cp:lastModifiedBy>
  <dcterms:created xsi:type="dcterms:W3CDTF">2024-09-12T13:02:06Z</dcterms:created>
  <dcterms:modified xsi:type="dcterms:W3CDTF">2024-09-12T14:23:29Z</dcterms:modified>
</cp:coreProperties>
</file>