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5" windowWidth="24240" windowHeight="13740" activeTab="3"/>
  </bookViews>
  <sheets>
    <sheet name="总览表" sheetId="1" r:id="rId1"/>
    <sheet name="行情记录表" sheetId="2" r:id="rId2"/>
    <sheet name="股票买卖顺序" sheetId="3" r:id="rId3"/>
    <sheet name="历史经验" sheetId="4" r:id="rId4"/>
    <sheet name="板块" sheetId="5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8" i="1"/>
  <c r="P18"/>
  <c r="Q18"/>
  <c r="N18"/>
  <c r="I18"/>
  <c r="N41"/>
  <c r="O41"/>
  <c r="N42"/>
  <c r="P42" s="1"/>
  <c r="O42"/>
  <c r="Q42"/>
  <c r="I42"/>
  <c r="O32"/>
  <c r="N32"/>
  <c r="P32" s="1"/>
  <c r="I32"/>
  <c r="O6"/>
  <c r="Q6" s="1"/>
  <c r="N6"/>
  <c r="P6" s="1"/>
  <c r="O20"/>
  <c r="Q20" s="1"/>
  <c r="N20"/>
  <c r="P20" s="1"/>
  <c r="O23"/>
  <c r="Q23" s="1"/>
  <c r="N23"/>
  <c r="P23" s="1"/>
  <c r="N4"/>
  <c r="O10"/>
  <c r="N10"/>
  <c r="I10"/>
  <c r="Q32" l="1"/>
  <c r="Q10"/>
  <c r="P10"/>
  <c r="O19"/>
  <c r="N19"/>
  <c r="I19"/>
  <c r="Q19" l="1"/>
  <c r="P19"/>
  <c r="I63"/>
  <c r="O5"/>
  <c r="N5"/>
  <c r="I5"/>
  <c r="M5"/>
  <c r="L5"/>
  <c r="K5"/>
  <c r="O4"/>
  <c r="P5" l="1"/>
  <c r="Q5"/>
  <c r="O63"/>
  <c r="Q63" s="1"/>
  <c r="N63"/>
  <c r="P63" s="1"/>
  <c r="O62"/>
  <c r="N62"/>
  <c r="I62"/>
  <c r="N61"/>
  <c r="O61"/>
  <c r="I61"/>
  <c r="N60"/>
  <c r="O60"/>
  <c r="I60"/>
  <c r="O59"/>
  <c r="N59"/>
  <c r="I59"/>
  <c r="O58"/>
  <c r="N58"/>
  <c r="I58"/>
  <c r="O57"/>
  <c r="N57"/>
  <c r="I57"/>
  <c r="N56"/>
  <c r="O56"/>
  <c r="I56"/>
  <c r="I55"/>
  <c r="O55"/>
  <c r="N55"/>
  <c r="O39"/>
  <c r="N39"/>
  <c r="I39"/>
  <c r="O54"/>
  <c r="N54"/>
  <c r="I54"/>
  <c r="O53"/>
  <c r="N53"/>
  <c r="I53"/>
  <c r="O52"/>
  <c r="N52"/>
  <c r="I52"/>
  <c r="O38"/>
  <c r="N38"/>
  <c r="I38"/>
  <c r="O51"/>
  <c r="N51"/>
  <c r="I51"/>
  <c r="I30"/>
  <c r="I29"/>
  <c r="I28"/>
  <c r="I31"/>
  <c r="O50"/>
  <c r="N50"/>
  <c r="I50"/>
  <c r="O49"/>
  <c r="N49"/>
  <c r="I49"/>
  <c r="N48"/>
  <c r="O48"/>
  <c r="I48"/>
  <c r="O47"/>
  <c r="N47"/>
  <c r="I47"/>
  <c r="I43"/>
  <c r="O43"/>
  <c r="N43"/>
  <c r="I46"/>
  <c r="N46"/>
  <c r="O46"/>
  <c r="N45"/>
  <c r="O45"/>
  <c r="I45"/>
  <c r="O40"/>
  <c r="N40"/>
  <c r="I40"/>
  <c r="O25"/>
  <c r="N25"/>
  <c r="I25"/>
  <c r="N26"/>
  <c r="P26" s="1"/>
  <c r="O26"/>
  <c r="Q26" s="1"/>
  <c r="O44"/>
  <c r="N44"/>
  <c r="Q52" l="1"/>
  <c r="Q59"/>
  <c r="P61"/>
  <c r="P52"/>
  <c r="P60"/>
  <c r="Q48"/>
  <c r="P62"/>
  <c r="Q62"/>
  <c r="Q53"/>
  <c r="P48"/>
  <c r="Q58"/>
  <c r="P51"/>
  <c r="P57"/>
  <c r="Q51"/>
  <c r="Q60"/>
  <c r="Q50"/>
  <c r="P38"/>
  <c r="P58"/>
  <c r="Q56"/>
  <c r="Q61"/>
  <c r="P47"/>
  <c r="P53"/>
  <c r="Q57"/>
  <c r="P55"/>
  <c r="Q39"/>
  <c r="P56"/>
  <c r="P59"/>
  <c r="Q55"/>
  <c r="P39"/>
  <c r="Q54"/>
  <c r="P54"/>
  <c r="P43"/>
  <c r="P49"/>
  <c r="Q49"/>
  <c r="Q47"/>
  <c r="P50"/>
  <c r="Q46"/>
  <c r="Q38"/>
  <c r="P45"/>
  <c r="Q40"/>
  <c r="Q45"/>
  <c r="P46"/>
  <c r="Q43"/>
  <c r="P40"/>
  <c r="Q25"/>
  <c r="P25"/>
  <c r="Q44"/>
  <c r="P44"/>
  <c r="Q41"/>
  <c r="P41"/>
  <c r="O37"/>
  <c r="Q37" s="1"/>
  <c r="N37"/>
  <c r="P37" s="1"/>
  <c r="O36"/>
  <c r="Q36" s="1"/>
  <c r="N36"/>
  <c r="P36" s="1"/>
  <c r="O35"/>
  <c r="Q35" s="1"/>
  <c r="N35"/>
  <c r="P35" s="1"/>
  <c r="O34" l="1"/>
  <c r="Q34" s="1"/>
  <c r="N34"/>
  <c r="P34" s="1"/>
  <c r="N33"/>
  <c r="P33" s="1"/>
  <c r="O33"/>
  <c r="Q33" s="1"/>
  <c r="O31"/>
  <c r="Q31" s="1"/>
  <c r="N31"/>
  <c r="P31" s="1"/>
  <c r="N16"/>
  <c r="P16" s="1"/>
  <c r="O16"/>
  <c r="Q16" s="1"/>
  <c r="O29"/>
  <c r="Q29" s="1"/>
  <c r="N29"/>
  <c r="P29" s="1"/>
  <c r="N28"/>
  <c r="P28" s="1"/>
  <c r="O28"/>
  <c r="Q28" s="1"/>
  <c r="N17"/>
  <c r="P17" s="1"/>
  <c r="O17"/>
  <c r="Q17" s="1"/>
  <c r="O24"/>
  <c r="Q24" s="1"/>
  <c r="N24"/>
  <c r="P24" s="1"/>
  <c r="O22" l="1"/>
  <c r="Q22" s="1"/>
  <c r="N22"/>
  <c r="P22" s="1"/>
  <c r="O27"/>
  <c r="Q27" s="1"/>
  <c r="N27"/>
  <c r="P27" s="1"/>
  <c r="N21"/>
  <c r="P21" s="1"/>
  <c r="O21"/>
  <c r="Q21" s="1"/>
  <c r="O15"/>
  <c r="Q15" s="1"/>
  <c r="N15"/>
  <c r="P15" s="1"/>
  <c r="P4"/>
  <c r="Q4"/>
  <c r="O7"/>
  <c r="Q7" s="1"/>
  <c r="N7"/>
  <c r="P7" s="1"/>
  <c r="O8"/>
  <c r="Q8" s="1"/>
  <c r="N8"/>
  <c r="P8" s="1"/>
  <c r="O9"/>
  <c r="Q9" s="1"/>
  <c r="N9"/>
  <c r="P9" s="1"/>
  <c r="O11"/>
  <c r="Q11" s="1"/>
  <c r="N11"/>
  <c r="P11" s="1"/>
  <c r="O14"/>
  <c r="Q14" s="1"/>
  <c r="N14"/>
  <c r="P14" s="1"/>
  <c r="N13"/>
  <c r="P13" s="1"/>
  <c r="O13"/>
  <c r="Q13" s="1"/>
  <c r="N30"/>
  <c r="P30" s="1"/>
  <c r="O30"/>
  <c r="Q30" s="1"/>
  <c r="N12"/>
  <c r="P12" s="1"/>
  <c r="O12"/>
  <c r="Q12" s="1"/>
  <c r="M7"/>
  <c r="L7"/>
  <c r="K7"/>
  <c r="K4"/>
  <c r="M4"/>
  <c r="L4"/>
</calcChain>
</file>

<file path=xl/sharedStrings.xml><?xml version="1.0" encoding="utf-8"?>
<sst xmlns="http://schemas.openxmlformats.org/spreadsheetml/2006/main" count="330" uniqueCount="269">
  <si>
    <t>日期</t>
    <phoneticPr fontId="1" type="noConversion"/>
  </si>
  <si>
    <t>名称</t>
    <phoneticPr fontId="1" type="noConversion"/>
  </si>
  <si>
    <t>代码</t>
    <phoneticPr fontId="1" type="noConversion"/>
  </si>
  <si>
    <t>股价</t>
    <phoneticPr fontId="1" type="noConversion"/>
  </si>
  <si>
    <t>总市值</t>
    <phoneticPr fontId="1" type="noConversion"/>
  </si>
  <si>
    <t>市净率</t>
    <phoneticPr fontId="1" type="noConversion"/>
  </si>
  <si>
    <t>财务数据</t>
    <phoneticPr fontId="1" type="noConversion"/>
  </si>
  <si>
    <t>扣非净利润5年平均值</t>
    <phoneticPr fontId="1" type="noConversion"/>
  </si>
  <si>
    <t>营业利润5年平均值</t>
    <phoneticPr fontId="1" type="noConversion"/>
  </si>
  <si>
    <t>营业总收入5年平均值</t>
    <phoneticPr fontId="1" type="noConversion"/>
  </si>
  <si>
    <t>扣非净利润</t>
    <phoneticPr fontId="1" type="noConversion"/>
  </si>
  <si>
    <t>净利润</t>
  </si>
  <si>
    <t>利润总额5年平均值</t>
    <phoneticPr fontId="1" type="noConversion"/>
  </si>
  <si>
    <t>净利润5年平均值</t>
    <phoneticPr fontId="1" type="noConversion"/>
  </si>
  <si>
    <t>总市值/扣非净利润5年平均值</t>
    <phoneticPr fontId="1" type="noConversion"/>
  </si>
  <si>
    <t>温氏股份</t>
    <phoneticPr fontId="1" type="noConversion"/>
  </si>
  <si>
    <t>总市值/净利润5年平均值</t>
    <phoneticPr fontId="1" type="noConversion"/>
  </si>
  <si>
    <t>万科A</t>
    <phoneticPr fontId="1" type="noConversion"/>
  </si>
  <si>
    <t>000002</t>
    <phoneticPr fontId="1" type="noConversion"/>
  </si>
  <si>
    <t>中科曙光</t>
    <phoneticPr fontId="1" type="noConversion"/>
  </si>
  <si>
    <t>603019</t>
    <phoneticPr fontId="1" type="noConversion"/>
  </si>
  <si>
    <t>三一重工</t>
    <phoneticPr fontId="1" type="noConversion"/>
  </si>
  <si>
    <t>60031</t>
    <phoneticPr fontId="1" type="noConversion"/>
  </si>
  <si>
    <t>600660</t>
    <phoneticPr fontId="1" type="noConversion"/>
  </si>
  <si>
    <t>三花智控</t>
    <phoneticPr fontId="1" type="noConversion"/>
  </si>
  <si>
    <t>002050</t>
    <phoneticPr fontId="1" type="noConversion"/>
  </si>
  <si>
    <t>京东方A</t>
    <phoneticPr fontId="1" type="noConversion"/>
  </si>
  <si>
    <t>000725</t>
    <phoneticPr fontId="1" type="noConversion"/>
  </si>
  <si>
    <t>贵州茅台</t>
    <phoneticPr fontId="1" type="noConversion"/>
  </si>
  <si>
    <t>600519</t>
    <phoneticPr fontId="1" type="noConversion"/>
  </si>
  <si>
    <t>工商银行</t>
    <phoneticPr fontId="1" type="noConversion"/>
  </si>
  <si>
    <t>601398</t>
    <phoneticPr fontId="1" type="noConversion"/>
  </si>
  <si>
    <t>招商银行</t>
    <phoneticPr fontId="1" type="noConversion"/>
  </si>
  <si>
    <t>600036</t>
    <phoneticPr fontId="1" type="noConversion"/>
  </si>
  <si>
    <t>兴业银行</t>
    <phoneticPr fontId="1" type="noConversion"/>
  </si>
  <si>
    <t>601166</t>
    <phoneticPr fontId="1" type="noConversion"/>
  </si>
  <si>
    <t>老板电器</t>
    <phoneticPr fontId="1" type="noConversion"/>
  </si>
  <si>
    <t>002508</t>
    <phoneticPr fontId="1" type="noConversion"/>
  </si>
  <si>
    <t>中国神华</t>
    <phoneticPr fontId="1" type="noConversion"/>
  </si>
  <si>
    <t>601088</t>
    <phoneticPr fontId="1" type="noConversion"/>
  </si>
  <si>
    <t>中国平安</t>
    <phoneticPr fontId="1" type="noConversion"/>
  </si>
  <si>
    <t>601318</t>
    <phoneticPr fontId="1" type="noConversion"/>
  </si>
  <si>
    <t>格力电器</t>
    <phoneticPr fontId="1" type="noConversion"/>
  </si>
  <si>
    <t>000651</t>
    <phoneticPr fontId="1" type="noConversion"/>
  </si>
  <si>
    <t>宝丰能源</t>
    <phoneticPr fontId="1" type="noConversion"/>
  </si>
  <si>
    <t>600989</t>
    <phoneticPr fontId="1" type="noConversion"/>
  </si>
  <si>
    <t>浙商银行</t>
    <phoneticPr fontId="1" type="noConversion"/>
  </si>
  <si>
    <t>601916</t>
    <phoneticPr fontId="1" type="noConversion"/>
  </si>
  <si>
    <t>福耀玻璃</t>
    <phoneticPr fontId="1" type="noConversion"/>
  </si>
  <si>
    <t>牧原股份</t>
    <phoneticPr fontId="1" type="noConversion"/>
  </si>
  <si>
    <t>002714</t>
    <phoneticPr fontId="1" type="noConversion"/>
  </si>
  <si>
    <t>五粮液</t>
    <phoneticPr fontId="1" type="noConversion"/>
  </si>
  <si>
    <t>000858</t>
    <phoneticPr fontId="1" type="noConversion"/>
  </si>
  <si>
    <t>泸州老窖</t>
    <phoneticPr fontId="1" type="noConversion"/>
  </si>
  <si>
    <t>000568</t>
    <phoneticPr fontId="1" type="noConversion"/>
  </si>
  <si>
    <t>平安银行</t>
    <phoneticPr fontId="1" type="noConversion"/>
  </si>
  <si>
    <t>000001</t>
    <phoneticPr fontId="1" type="noConversion"/>
  </si>
  <si>
    <t>古井贡酒</t>
    <phoneticPr fontId="1" type="noConversion"/>
  </si>
  <si>
    <t>000596</t>
    <phoneticPr fontId="1" type="noConversion"/>
  </si>
  <si>
    <t>中信证券</t>
    <phoneticPr fontId="1" type="noConversion"/>
  </si>
  <si>
    <t>600030</t>
    <phoneticPr fontId="1" type="noConversion"/>
  </si>
  <si>
    <t>长江电力</t>
    <phoneticPr fontId="1" type="noConversion"/>
  </si>
  <si>
    <t>中国中冶</t>
    <phoneticPr fontId="1" type="noConversion"/>
  </si>
  <si>
    <t>中国交建</t>
    <phoneticPr fontId="1" type="noConversion"/>
  </si>
  <si>
    <t>中国铁建</t>
    <phoneticPr fontId="1" type="noConversion"/>
  </si>
  <si>
    <t>工业富联</t>
    <phoneticPr fontId="1" type="noConversion"/>
  </si>
  <si>
    <t>永辉超市</t>
    <phoneticPr fontId="1" type="noConversion"/>
  </si>
  <si>
    <t>永泰能源</t>
    <phoneticPr fontId="1" type="noConversion"/>
  </si>
  <si>
    <t>总股本</t>
    <phoneticPr fontId="1" type="noConversion"/>
  </si>
  <si>
    <t>海螺水泥</t>
    <phoneticPr fontId="1" type="noConversion"/>
  </si>
  <si>
    <t>片仔癀</t>
    <phoneticPr fontId="1" type="noConversion"/>
  </si>
  <si>
    <t>亲亲食品</t>
    <phoneticPr fontId="1" type="noConversion"/>
  </si>
  <si>
    <t>凯中精密</t>
    <phoneticPr fontId="1" type="noConversion"/>
  </si>
  <si>
    <t>002557</t>
    <phoneticPr fontId="1" type="noConversion"/>
  </si>
  <si>
    <t>002823</t>
    <phoneticPr fontId="1" type="noConversion"/>
  </si>
  <si>
    <t>上海机场</t>
    <phoneticPr fontId="1" type="noConversion"/>
  </si>
  <si>
    <t>600009</t>
    <phoneticPr fontId="1" type="noConversion"/>
  </si>
  <si>
    <t>中国国旅</t>
    <phoneticPr fontId="1" type="noConversion"/>
  </si>
  <si>
    <t>85.07</t>
    <phoneticPr fontId="1" type="noConversion"/>
  </si>
  <si>
    <t>海康威视</t>
    <phoneticPr fontId="1" type="noConversion"/>
  </si>
  <si>
    <t>大华股份</t>
    <phoneticPr fontId="1" type="noConversion"/>
  </si>
  <si>
    <t>002415</t>
    <phoneticPr fontId="1" type="noConversion"/>
  </si>
  <si>
    <t>002236</t>
    <phoneticPr fontId="1" type="noConversion"/>
  </si>
  <si>
    <t>立讯精密</t>
    <phoneticPr fontId="1" type="noConversion"/>
  </si>
  <si>
    <t>002475</t>
    <phoneticPr fontId="1" type="noConversion"/>
  </si>
  <si>
    <t>四川成渝</t>
    <phoneticPr fontId="1" type="noConversion"/>
  </si>
  <si>
    <t>001107</t>
    <phoneticPr fontId="1" type="noConversion"/>
  </si>
  <si>
    <t>振芯科技</t>
    <phoneticPr fontId="1" type="noConversion"/>
  </si>
  <si>
    <t>300101</t>
    <phoneticPr fontId="1" type="noConversion"/>
  </si>
  <si>
    <t>中国卫星</t>
    <phoneticPr fontId="1" type="noConversion"/>
  </si>
  <si>
    <t>600118</t>
    <phoneticPr fontId="1" type="noConversion"/>
  </si>
  <si>
    <t>雷科防务</t>
    <phoneticPr fontId="1" type="noConversion"/>
  </si>
  <si>
    <t>002413</t>
    <phoneticPr fontId="1" type="noConversion"/>
  </si>
  <si>
    <t>洛阳玻璃</t>
    <phoneticPr fontId="1" type="noConversion"/>
  </si>
  <si>
    <t>600876</t>
    <phoneticPr fontId="1" type="noConversion"/>
  </si>
  <si>
    <t>横店东磁</t>
    <phoneticPr fontId="1" type="noConversion"/>
  </si>
  <si>
    <t>002056</t>
    <phoneticPr fontId="1" type="noConversion"/>
  </si>
  <si>
    <t>18.11/15.00</t>
    <phoneticPr fontId="1" type="noConversion"/>
  </si>
  <si>
    <t>41.54/34</t>
    <phoneticPr fontId="1" type="noConversion"/>
  </si>
  <si>
    <t>st荣联</t>
    <phoneticPr fontId="1" type="noConversion"/>
  </si>
  <si>
    <t>st北讯</t>
    <phoneticPr fontId="1" type="noConversion"/>
  </si>
  <si>
    <t>002642</t>
    <phoneticPr fontId="1" type="noConversion"/>
  </si>
  <si>
    <t>002359</t>
    <phoneticPr fontId="1" type="noConversion"/>
  </si>
  <si>
    <t>st仁智</t>
    <phoneticPr fontId="1" type="noConversion"/>
  </si>
  <si>
    <t>002629</t>
    <phoneticPr fontId="1" type="noConversion"/>
  </si>
  <si>
    <t>8/6.4</t>
    <phoneticPr fontId="1" type="noConversion"/>
  </si>
  <si>
    <t>2.9/2.45</t>
    <phoneticPr fontId="1" type="noConversion"/>
  </si>
  <si>
    <t>2.56/2</t>
    <phoneticPr fontId="1" type="noConversion"/>
  </si>
  <si>
    <t>中旗股份</t>
    <phoneticPr fontId="1" type="noConversion"/>
  </si>
  <si>
    <t>300575</t>
    <phoneticPr fontId="1" type="noConversion"/>
  </si>
  <si>
    <t>湖南海利</t>
    <phoneticPr fontId="1" type="noConversion"/>
  </si>
  <si>
    <t>600731</t>
    <phoneticPr fontId="1" type="noConversion"/>
  </si>
  <si>
    <t>0.2-18</t>
    <phoneticPr fontId="1" type="noConversion"/>
  </si>
  <si>
    <t>安道麦A</t>
    <phoneticPr fontId="1" type="noConversion"/>
  </si>
  <si>
    <t>000553</t>
    <phoneticPr fontId="1" type="noConversion"/>
  </si>
  <si>
    <t>丰山集团</t>
    <phoneticPr fontId="1" type="noConversion"/>
  </si>
  <si>
    <t>603810</t>
    <phoneticPr fontId="1" type="noConversion"/>
  </si>
  <si>
    <t>NA</t>
    <phoneticPr fontId="1" type="noConversion"/>
  </si>
  <si>
    <t>长青股份</t>
    <phoneticPr fontId="1" type="noConversion"/>
  </si>
  <si>
    <t>002391</t>
    <phoneticPr fontId="1" type="noConversion"/>
  </si>
  <si>
    <t>目标25</t>
    <phoneticPr fontId="1" type="noConversion"/>
  </si>
  <si>
    <t>如果牛市没来--6</t>
    <phoneticPr fontId="1" type="noConversion"/>
  </si>
  <si>
    <t>持股一年,目标-6</t>
    <phoneticPr fontId="1" type="noConversion"/>
  </si>
  <si>
    <t>一个月内突破18，否则出掉</t>
    <phoneticPr fontId="1" type="noConversion"/>
  </si>
  <si>
    <t>目标20，如果突破20，持有</t>
    <phoneticPr fontId="1" type="noConversion"/>
  </si>
  <si>
    <t>2/25，可以提前布局贪夜蛾爆发</t>
    <phoneticPr fontId="1" type="noConversion"/>
  </si>
  <si>
    <t>时刻关注，量价齐升现象</t>
    <phoneticPr fontId="1" type="noConversion"/>
  </si>
  <si>
    <t>最近一个星期看看，是否有涨动</t>
    <phoneticPr fontId="1" type="noConversion"/>
  </si>
  <si>
    <t>看情况，伺机而动</t>
    <phoneticPr fontId="1" type="noConversion"/>
  </si>
  <si>
    <t>3月情况</t>
    <phoneticPr fontId="1" type="noConversion"/>
  </si>
  <si>
    <t>国外冠状病毒爆发</t>
    <phoneticPr fontId="1" type="noConversion"/>
  </si>
  <si>
    <t>苏泊尔</t>
    <phoneticPr fontId="1" type="noConversion"/>
  </si>
  <si>
    <t>002032</t>
    <phoneticPr fontId="1" type="noConversion"/>
  </si>
  <si>
    <t>从历史经验数据来看，如果出现大的熊市，从熊市刚开始的月份算起，一直要持续8个月的时间跌幅，进入布局蓝筹股，特别是贵州茅台，五年的回报率是10倍</t>
    <phoneticPr fontId="1" type="noConversion"/>
  </si>
  <si>
    <t>所以从熊市开始的时候，最好的策略是8个月不要管股市。</t>
    <phoneticPr fontId="1" type="noConversion"/>
  </si>
  <si>
    <t>三一重工</t>
    <phoneticPr fontId="1" type="noConversion"/>
  </si>
  <si>
    <t>中国卫星</t>
    <phoneticPr fontId="1" type="noConversion"/>
  </si>
  <si>
    <t>彩虹股份</t>
    <phoneticPr fontId="1" type="noConversion"/>
  </si>
  <si>
    <t>洛阳玻璃</t>
    <phoneticPr fontId="1" type="noConversion"/>
  </si>
  <si>
    <t>宝丰能源</t>
    <phoneticPr fontId="1" type="noConversion"/>
  </si>
  <si>
    <t>中国卫通</t>
    <phoneticPr fontId="1" type="noConversion"/>
  </si>
  <si>
    <t>中科曙光</t>
    <phoneticPr fontId="1" type="noConversion"/>
  </si>
  <si>
    <t>京东方A</t>
    <phoneticPr fontId="1" type="noConversion"/>
  </si>
  <si>
    <t>*st北讯</t>
    <phoneticPr fontId="1" type="noConversion"/>
  </si>
  <si>
    <t>*st仁智</t>
    <phoneticPr fontId="1" type="noConversion"/>
  </si>
  <si>
    <t>长青股份</t>
    <phoneticPr fontId="1" type="noConversion"/>
  </si>
  <si>
    <t>凯中精密</t>
    <phoneticPr fontId="1" type="noConversion"/>
  </si>
  <si>
    <t>鼎龙股份</t>
    <phoneticPr fontId="1" type="noConversion"/>
  </si>
  <si>
    <t>振芯科技</t>
    <phoneticPr fontId="1" type="noConversion"/>
  </si>
  <si>
    <t>股票名称</t>
    <phoneticPr fontId="1" type="noConversion"/>
  </si>
  <si>
    <t>持股价格</t>
    <phoneticPr fontId="1" type="noConversion"/>
  </si>
  <si>
    <t>目标价格</t>
    <phoneticPr fontId="1" type="noConversion"/>
  </si>
  <si>
    <t>止损价格</t>
    <phoneticPr fontId="1" type="noConversion"/>
  </si>
  <si>
    <t>所属行业</t>
    <phoneticPr fontId="1" type="noConversion"/>
  </si>
  <si>
    <t>医疗器械服务</t>
    <phoneticPr fontId="1" type="noConversion"/>
  </si>
  <si>
    <t>食品加工制造</t>
  </si>
  <si>
    <t>食品加工制造</t>
    <phoneticPr fontId="1" type="noConversion"/>
  </si>
  <si>
    <t>保险及其他</t>
  </si>
  <si>
    <t>保险及其他</t>
    <phoneticPr fontId="1" type="noConversion"/>
  </si>
  <si>
    <t>银行</t>
  </si>
  <si>
    <t>银行</t>
    <phoneticPr fontId="1" type="noConversion"/>
  </si>
  <si>
    <t>饮料制造</t>
  </si>
  <si>
    <t>饮料制造</t>
    <phoneticPr fontId="1" type="noConversion"/>
  </si>
  <si>
    <t>白色家电</t>
  </si>
  <si>
    <t>白色家电</t>
    <phoneticPr fontId="1" type="noConversion"/>
  </si>
  <si>
    <t>机场运输</t>
    <phoneticPr fontId="1" type="noConversion"/>
  </si>
  <si>
    <t>化学制药</t>
    <phoneticPr fontId="1" type="noConversion"/>
  </si>
  <si>
    <t>房地产开发</t>
  </si>
  <si>
    <t>房地产开发</t>
    <phoneticPr fontId="1" type="noConversion"/>
  </si>
  <si>
    <t>景点及旅游</t>
  </si>
  <si>
    <t>景点及旅游</t>
    <phoneticPr fontId="1" type="noConversion"/>
  </si>
  <si>
    <t>中药</t>
  </si>
  <si>
    <t>中药</t>
    <phoneticPr fontId="1" type="noConversion"/>
  </si>
  <si>
    <t>钢铁</t>
    <phoneticPr fontId="1" type="noConversion"/>
  </si>
  <si>
    <t>汽车零部件</t>
  </si>
  <si>
    <t>汽车零部件</t>
    <phoneticPr fontId="1" type="noConversion"/>
  </si>
  <si>
    <t>证券</t>
  </si>
  <si>
    <t>证券</t>
    <phoneticPr fontId="1" type="noConversion"/>
  </si>
  <si>
    <t>农产品加工</t>
    <phoneticPr fontId="1" type="noConversion"/>
  </si>
  <si>
    <t>建筑材料</t>
  </si>
  <si>
    <t>建筑材料</t>
    <phoneticPr fontId="1" type="noConversion"/>
  </si>
  <si>
    <t>半导体及元件</t>
  </si>
  <si>
    <t>半导体及元件</t>
    <phoneticPr fontId="1" type="noConversion"/>
  </si>
  <si>
    <t>专用设备</t>
  </si>
  <si>
    <t>专用设备</t>
    <phoneticPr fontId="1" type="noConversion"/>
  </si>
  <si>
    <t>军工航天</t>
  </si>
  <si>
    <t>军工航天</t>
    <phoneticPr fontId="1" type="noConversion"/>
  </si>
  <si>
    <t>芯片</t>
    <phoneticPr fontId="1" type="noConversion"/>
  </si>
  <si>
    <t>光学光电子</t>
  </si>
  <si>
    <t>光学光电子</t>
    <phoneticPr fontId="1" type="noConversion"/>
  </si>
  <si>
    <t>计算机设备及应用</t>
  </si>
  <si>
    <t>计算机设备及应用</t>
    <phoneticPr fontId="1" type="noConversion"/>
  </si>
  <si>
    <t>化学制品</t>
  </si>
  <si>
    <t>化学制品</t>
    <phoneticPr fontId="1" type="noConversion"/>
  </si>
  <si>
    <t>通讯设备</t>
  </si>
  <si>
    <t>通讯设备</t>
    <phoneticPr fontId="1" type="noConversion"/>
  </si>
  <si>
    <t>采掘服务</t>
  </si>
  <si>
    <t>采掘服务</t>
    <phoneticPr fontId="1" type="noConversion"/>
  </si>
  <si>
    <t>农药</t>
  </si>
  <si>
    <t>农药</t>
    <phoneticPr fontId="1" type="noConversion"/>
  </si>
  <si>
    <t>电气设备</t>
  </si>
  <si>
    <t>电气设备</t>
    <phoneticPr fontId="1" type="noConversion"/>
  </si>
  <si>
    <t>阴亏数</t>
    <phoneticPr fontId="1" type="noConversion"/>
  </si>
  <si>
    <t>实际持股天数</t>
    <phoneticPr fontId="1" type="noConversion"/>
  </si>
  <si>
    <t>购买日期</t>
    <phoneticPr fontId="1" type="noConversion"/>
  </si>
  <si>
    <t>持股比例（%）</t>
    <phoneticPr fontId="1" type="noConversion"/>
  </si>
  <si>
    <t>威华股份</t>
    <phoneticPr fontId="1" type="noConversion"/>
  </si>
  <si>
    <t>NA</t>
    <phoneticPr fontId="1" type="noConversion"/>
  </si>
  <si>
    <t>期望日期</t>
    <phoneticPr fontId="1" type="noConversion"/>
  </si>
  <si>
    <t>每年卖出时间一般是三月或者四月，不要超过5月的中旬。因为到了这个时间点，往往后续资金不足而导致步入调整期。</t>
    <phoneticPr fontId="1" type="noConversion"/>
  </si>
  <si>
    <t>买进规则也适合买入ST股票，买ST股票要满足下面几个特点</t>
    <phoneticPr fontId="1" type="noConversion"/>
  </si>
  <si>
    <t>1. ST股票已经大跌下来，然后经过几个月的大调整了，比如当年初年报出来后，才被ST的。被ST的时候，到10月大概经过了五六个月的下降</t>
    <phoneticPr fontId="1" type="noConversion"/>
  </si>
  <si>
    <t>2. ST股票最好选择具有炒作热点的，比如2019年末的未来热点，芯片，元器件，5G通讯。</t>
    <phoneticPr fontId="1" type="noConversion"/>
  </si>
  <si>
    <t>3. 当股票处于1元附近的时候是个很好的买点</t>
    <phoneticPr fontId="1" type="noConversion"/>
  </si>
  <si>
    <t>卖出规则</t>
    <phoneticPr fontId="1" type="noConversion"/>
  </si>
  <si>
    <t>持仓规则</t>
    <phoneticPr fontId="1" type="noConversion"/>
  </si>
  <si>
    <t>1. 如果某只股票上涨价格提前到达预设的1.5倍，可以卖出股票的利润。</t>
    <phoneticPr fontId="1" type="noConversion"/>
  </si>
  <si>
    <t>3. 如果股票波动非常小，而且前期的波动也非常小，那么这样的股票抛出，换有主力控盘股票</t>
    <phoneticPr fontId="1" type="noConversion"/>
  </si>
  <si>
    <t>4. 关注ST股的年报，如果有扭亏的股票，可以继续持有，等待3-4倍利润</t>
    <phoneticPr fontId="1" type="noConversion"/>
  </si>
  <si>
    <t>1. 到来年3月以前，多数的股票已经上涨一倍多，这个时候卖出你的利润部分。</t>
    <phoneticPr fontId="1" type="noConversion"/>
  </si>
  <si>
    <t>2. ST如果前面有大涨大跌，说明有主力控盘，可以继续持有，但是在短时间内快速涨到3倍的股票，要果断的卖出，等待大幅度回调，或者寻找其它的机会。</t>
    <phoneticPr fontId="1" type="noConversion"/>
  </si>
  <si>
    <t>2. 三月时候，可以适当自己股票本金的部分，外加20%左右的回报。让剩下部分继续获利，一直持续大概一年，或者他某只股票要摘帽，在摘帽的时候伺机卖出，</t>
    <phoneticPr fontId="1" type="noConversion"/>
  </si>
  <si>
    <t>关于ST股票：半年期间目标利润是1倍左右。一般一年st股票有150只左右</t>
    <phoneticPr fontId="1" type="noConversion"/>
  </si>
  <si>
    <t>5. 关注这个期间十大股东新进变化，如果第三四季度十大股东有许多新进的，持有</t>
    <phoneticPr fontId="1" type="noConversion"/>
  </si>
  <si>
    <t>每年买进好时间点一般在10月下旬左右，而股票的上涨会在11,12,1,2,3月份，一般来说年后股票会上涨，因为年后或者快过年的时候，很多公司开始发送年终奖。</t>
    <phoneticPr fontId="1" type="noConversion"/>
  </si>
  <si>
    <t>4. 如果摘帽的三天内没有大幅上涨，那么全部抛出，一般来说，摘帽对一个st来说是最好的利好，但是有可能前期已经上涨太多，而这个利好只是锦上添花。</t>
    <phoneticPr fontId="1" type="noConversion"/>
  </si>
  <si>
    <t>3. 多少这些ST公司的年报公布时间是在，三月或者四月，关注年报。</t>
    <phoneticPr fontId="1" type="noConversion"/>
  </si>
  <si>
    <t>证券，建筑装饰，计算机应用</t>
    <phoneticPr fontId="1" type="noConversion"/>
  </si>
  <si>
    <t>涨停板</t>
    <phoneticPr fontId="1" type="noConversion"/>
  </si>
  <si>
    <t>跌停板</t>
    <phoneticPr fontId="1" type="noConversion"/>
  </si>
  <si>
    <t>上涨股票数</t>
    <phoneticPr fontId="1" type="noConversion"/>
  </si>
  <si>
    <t>下跌股票数</t>
    <phoneticPr fontId="1" type="noConversion"/>
  </si>
  <si>
    <t>备注</t>
    <phoneticPr fontId="1" type="noConversion"/>
  </si>
  <si>
    <t>冠状病毒大爆发</t>
    <phoneticPr fontId="1" type="noConversion"/>
  </si>
  <si>
    <t>热门行业板块</t>
    <phoneticPr fontId="1" type="noConversion"/>
  </si>
  <si>
    <t>行业主力流出</t>
    <phoneticPr fontId="1" type="noConversion"/>
  </si>
  <si>
    <t>口罩，医药</t>
    <phoneticPr fontId="1" type="noConversion"/>
  </si>
  <si>
    <t>5G， 云计算， OLED，网络切片</t>
    <phoneticPr fontId="1" type="noConversion"/>
  </si>
  <si>
    <t>建筑装饰，房地产，钢铁</t>
    <phoneticPr fontId="1" type="noConversion"/>
  </si>
  <si>
    <t>光学光电子，计算机应用，半导体及元器件</t>
    <phoneticPr fontId="1" type="noConversion"/>
  </si>
  <si>
    <t>医疗器械服务，化工，纺织制造</t>
    <phoneticPr fontId="1" type="noConversion"/>
  </si>
  <si>
    <t>日期</t>
    <phoneticPr fontId="1" type="noConversion"/>
  </si>
  <si>
    <t>看看是否有40，没有到达40，在赚了60卖出了</t>
    <phoneticPr fontId="1" type="noConversion"/>
  </si>
  <si>
    <t>已经上涨到18了</t>
    <phoneticPr fontId="1" type="noConversion"/>
  </si>
  <si>
    <t>畜禽养殖</t>
  </si>
  <si>
    <t>畜禽养殖</t>
    <phoneticPr fontId="1" type="noConversion"/>
  </si>
  <si>
    <t>煤炭开采加工</t>
  </si>
  <si>
    <t>煤炭开采加工</t>
    <phoneticPr fontId="1" type="noConversion"/>
  </si>
  <si>
    <t>电力</t>
  </si>
  <si>
    <t>电力</t>
    <phoneticPr fontId="1" type="noConversion"/>
  </si>
  <si>
    <t>电子制造</t>
    <phoneticPr fontId="1" type="noConversion"/>
  </si>
  <si>
    <t>零售</t>
  </si>
  <si>
    <t>零售</t>
    <phoneticPr fontId="1" type="noConversion"/>
  </si>
  <si>
    <t>电子制造</t>
    <phoneticPr fontId="1" type="noConversion"/>
  </si>
  <si>
    <t>新材料</t>
  </si>
  <si>
    <t>新材料</t>
    <phoneticPr fontId="1" type="noConversion"/>
  </si>
  <si>
    <t>最近需要第一卖出</t>
    <phoneticPr fontId="1" type="noConversion"/>
  </si>
  <si>
    <t>不能超过6月份</t>
    <phoneticPr fontId="1" type="noConversion"/>
  </si>
  <si>
    <t>ST银河</t>
    <phoneticPr fontId="1" type="noConversion"/>
  </si>
  <si>
    <t>ST瑞德</t>
    <phoneticPr fontId="1" type="noConversion"/>
  </si>
  <si>
    <t>山西汾酒</t>
    <phoneticPr fontId="1" type="noConversion"/>
  </si>
  <si>
    <t>600809</t>
    <phoneticPr fontId="1" type="noConversion"/>
  </si>
  <si>
    <t>确实上涨了</t>
    <phoneticPr fontId="1" type="noConversion"/>
  </si>
  <si>
    <t>到达业绩公布时一星期</t>
    <phoneticPr fontId="1" type="noConversion"/>
  </si>
  <si>
    <t>古井贡酒</t>
    <phoneticPr fontId="1" type="noConversion"/>
  </si>
  <si>
    <t>张家港行</t>
    <phoneticPr fontId="1" type="noConversion"/>
  </si>
  <si>
    <t>行业</t>
    <phoneticPr fontId="1" type="noConversion"/>
  </si>
  <si>
    <t>002839</t>
    <phoneticPr fontId="1" type="noConversion"/>
  </si>
  <si>
    <t>然后每年5月份开始，可以布局买银行股票，这样每年银行的分红大概是4.5%左右，一直持续到来年10月左右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</si>
</sst>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color rgb="FF00B050"/>
      <name val="等线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14" fontId="0" fillId="0" borderId="2" xfId="0" applyNumberFormat="1" applyBorder="1">
      <alignment vertical="center"/>
    </xf>
    <xf numFmtId="14" fontId="0" fillId="4" borderId="2" xfId="0" applyNumberFormat="1" applyFill="1" applyBorder="1">
      <alignment vertical="center"/>
    </xf>
    <xf numFmtId="14" fontId="0" fillId="2" borderId="2" xfId="0" applyNumberFormat="1" applyFill="1" applyBorder="1">
      <alignment vertical="center"/>
    </xf>
    <xf numFmtId="0" fontId="0" fillId="6" borderId="1" xfId="0" applyFill="1" applyBorder="1">
      <alignment vertical="center"/>
    </xf>
    <xf numFmtId="14" fontId="0" fillId="7" borderId="2" xfId="0" applyNumberFormat="1" applyFill="1" applyBorder="1">
      <alignment vertical="center"/>
    </xf>
    <xf numFmtId="0" fontId="0" fillId="7" borderId="0" xfId="0" applyFill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14" fontId="0" fillId="5" borderId="2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5" borderId="3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5" borderId="4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2" xfId="0" applyFont="1" applyBorder="1">
      <alignment vertical="center"/>
    </xf>
    <xf numFmtId="0" fontId="4" fillId="5" borderId="5" xfId="0" applyFont="1" applyFill="1" applyBorder="1">
      <alignment vertical="center"/>
    </xf>
    <xf numFmtId="0" fontId="3" fillId="0" borderId="5" xfId="0" applyFont="1" applyBorder="1">
      <alignment vertical="center"/>
    </xf>
    <xf numFmtId="0" fontId="2" fillId="0" borderId="5" xfId="0" applyFont="1" applyBorder="1">
      <alignment vertical="center"/>
    </xf>
    <xf numFmtId="0" fontId="4" fillId="0" borderId="5" xfId="0" applyFont="1" applyBorder="1">
      <alignment vertical="center"/>
    </xf>
    <xf numFmtId="0" fontId="0" fillId="7" borderId="0" xfId="0" applyFill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8" borderId="1" xfId="0" applyFill="1" applyBorder="1">
      <alignment vertical="center"/>
    </xf>
    <xf numFmtId="14" fontId="0" fillId="8" borderId="1" xfId="0" applyNumberFormat="1" applyFill="1" applyBorder="1">
      <alignment vertical="center"/>
    </xf>
    <xf numFmtId="0" fontId="0" fillId="9" borderId="1" xfId="0" applyFill="1" applyBorder="1">
      <alignment vertical="center"/>
    </xf>
    <xf numFmtId="14" fontId="0" fillId="9" borderId="1" xfId="0" applyNumberFormat="1" applyFill="1" applyBorder="1">
      <alignment vertical="center"/>
    </xf>
    <xf numFmtId="0" fontId="0" fillId="10" borderId="1" xfId="0" applyFill="1" applyBorder="1">
      <alignment vertical="center"/>
    </xf>
    <xf numFmtId="14" fontId="0" fillId="10" borderId="1" xfId="0" applyNumberFormat="1" applyFill="1" applyBorder="1">
      <alignment vertical="center"/>
    </xf>
    <xf numFmtId="0" fontId="0" fillId="11" borderId="1" xfId="0" applyFill="1" applyBorder="1">
      <alignment vertical="center"/>
    </xf>
    <xf numFmtId="14" fontId="0" fillId="11" borderId="1" xfId="0" applyNumberFormat="1" applyFill="1" applyBorder="1">
      <alignment vertical="center"/>
    </xf>
    <xf numFmtId="14" fontId="0" fillId="12" borderId="1" xfId="0" applyNumberFormat="1" applyFill="1" applyBorder="1">
      <alignment vertical="center"/>
    </xf>
  </cellXfs>
  <cellStyles count="1">
    <cellStyle name="常规" xfId="0" builtinId="0"/>
  </cellStyles>
  <dxfs count="6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bgColor rgb="FF00B050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bgColor rgb="FF00B050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等线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等线"/>
        <scheme val="minor"/>
      </font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00B050"/>
        <name val="等线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等线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00B050"/>
        <name val="等线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等线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yyyy/m/d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colors>
    <mruColors>
      <color rgb="FFF058FF"/>
      <color rgb="FFFFBF00"/>
      <color rgb="FFFDBE2C"/>
      <color rgb="FFFEBE00"/>
      <color rgb="FFFF44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行情记录表!$B$1</c:f>
              <c:strCache>
                <c:ptCount val="1"/>
                <c:pt idx="0">
                  <c:v>涨停板</c:v>
                </c:pt>
              </c:strCache>
            </c:strRef>
          </c:tx>
          <c:marker>
            <c:symbol val="none"/>
          </c:marker>
          <c:cat>
            <c:numRef>
              <c:f>行情记录表!$A$2:$A$80</c:f>
              <c:numCache>
                <c:formatCode>yyyy/m/d</c:formatCode>
                <c:ptCount val="7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43904</c:v>
                </c:pt>
                <c:pt idx="47">
                  <c:v>43905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</c:numCache>
            </c:numRef>
          </c:cat>
          <c:val>
            <c:numRef>
              <c:f>行情记录表!$B$2:$B$80</c:f>
              <c:numCache>
                <c:formatCode>General</c:formatCode>
                <c:ptCount val="79"/>
                <c:pt idx="0">
                  <c:v>98</c:v>
                </c:pt>
                <c:pt idx="1">
                  <c:v>82</c:v>
                </c:pt>
                <c:pt idx="2">
                  <c:v>94</c:v>
                </c:pt>
                <c:pt idx="3">
                  <c:v>102</c:v>
                </c:pt>
                <c:pt idx="4">
                  <c:v>65</c:v>
                </c:pt>
                <c:pt idx="5">
                  <c:v>84</c:v>
                </c:pt>
                <c:pt idx="6">
                  <c:v>49</c:v>
                </c:pt>
                <c:pt idx="7">
                  <c:v>73</c:v>
                </c:pt>
                <c:pt idx="8">
                  <c:v>63</c:v>
                </c:pt>
                <c:pt idx="9">
                  <c:v>50</c:v>
                </c:pt>
                <c:pt idx="10">
                  <c:v>48</c:v>
                </c:pt>
                <c:pt idx="11">
                  <c:v>44</c:v>
                </c:pt>
                <c:pt idx="12">
                  <c:v>74</c:v>
                </c:pt>
                <c:pt idx="13">
                  <c:v>60</c:v>
                </c:pt>
                <c:pt idx="14">
                  <c:v>60</c:v>
                </c:pt>
                <c:pt idx="15">
                  <c:v>31</c:v>
                </c:pt>
                <c:pt idx="16">
                  <c:v>84</c:v>
                </c:pt>
                <c:pt idx="17">
                  <c:v>160</c:v>
                </c:pt>
                <c:pt idx="18">
                  <c:v>177</c:v>
                </c:pt>
                <c:pt idx="19">
                  <c:v>249</c:v>
                </c:pt>
                <c:pt idx="20">
                  <c:v>186</c:v>
                </c:pt>
                <c:pt idx="21">
                  <c:v>181</c:v>
                </c:pt>
                <c:pt idx="22">
                  <c:v>75</c:v>
                </c:pt>
                <c:pt idx="23">
                  <c:v>127</c:v>
                </c:pt>
                <c:pt idx="24">
                  <c:v>64</c:v>
                </c:pt>
                <c:pt idx="25">
                  <c:v>68</c:v>
                </c:pt>
                <c:pt idx="26">
                  <c:v>182</c:v>
                </c:pt>
                <c:pt idx="27">
                  <c:v>142</c:v>
                </c:pt>
                <c:pt idx="28">
                  <c:v>97</c:v>
                </c:pt>
                <c:pt idx="29">
                  <c:v>123</c:v>
                </c:pt>
                <c:pt idx="30">
                  <c:v>106</c:v>
                </c:pt>
                <c:pt idx="31">
                  <c:v>169</c:v>
                </c:pt>
                <c:pt idx="32">
                  <c:v>147</c:v>
                </c:pt>
                <c:pt idx="33">
                  <c:v>91</c:v>
                </c:pt>
                <c:pt idx="34">
                  <c:v>108</c:v>
                </c:pt>
                <c:pt idx="35">
                  <c:v>49</c:v>
                </c:pt>
                <c:pt idx="36">
                  <c:v>206</c:v>
                </c:pt>
                <c:pt idx="37">
                  <c:v>116</c:v>
                </c:pt>
                <c:pt idx="38">
                  <c:v>119</c:v>
                </c:pt>
                <c:pt idx="39">
                  <c:v>171</c:v>
                </c:pt>
                <c:pt idx="40">
                  <c:v>116</c:v>
                </c:pt>
              </c:numCache>
            </c:numRef>
          </c:val>
        </c:ser>
        <c:dLbls/>
        <c:marker val="1"/>
        <c:axId val="178402048"/>
        <c:axId val="178403968"/>
      </c:lineChart>
      <c:dateAx>
        <c:axId val="178402048"/>
        <c:scaling>
          <c:orientation val="minMax"/>
        </c:scaling>
        <c:axPos val="b"/>
        <c:numFmt formatCode="yyyy/m/d" sourceLinked="1"/>
        <c:majorTickMark val="none"/>
        <c:tickLblPos val="nextTo"/>
        <c:crossAx val="178403968"/>
        <c:crosses val="autoZero"/>
        <c:auto val="1"/>
        <c:lblOffset val="100"/>
      </c:dateAx>
      <c:valAx>
        <c:axId val="17840396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7840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行情记录表!$C$1</c:f>
              <c:strCache>
                <c:ptCount val="1"/>
                <c:pt idx="0">
                  <c:v>跌停板</c:v>
                </c:pt>
              </c:strCache>
            </c:strRef>
          </c:tx>
          <c:marker>
            <c:symbol val="none"/>
          </c:marker>
          <c:cat>
            <c:numRef>
              <c:f>行情记录表!$A$2:$A$80</c:f>
              <c:numCache>
                <c:formatCode>yyyy/m/d</c:formatCode>
                <c:ptCount val="7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43904</c:v>
                </c:pt>
                <c:pt idx="47">
                  <c:v>43905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43911</c:v>
                </c:pt>
                <c:pt idx="54">
                  <c:v>43912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43918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43931</c:v>
                </c:pt>
                <c:pt idx="74">
                  <c:v>43932</c:v>
                </c:pt>
                <c:pt idx="75">
                  <c:v>43933</c:v>
                </c:pt>
                <c:pt idx="76">
                  <c:v>43934</c:v>
                </c:pt>
                <c:pt idx="77">
                  <c:v>43935</c:v>
                </c:pt>
                <c:pt idx="78">
                  <c:v>43936</c:v>
                </c:pt>
              </c:numCache>
            </c:numRef>
          </c:cat>
          <c:val>
            <c:numRef>
              <c:f>行情记录表!$C$2:$C$80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18</c:v>
                </c:pt>
                <c:pt idx="12">
                  <c:v>17</c:v>
                </c:pt>
                <c:pt idx="13">
                  <c:v>36</c:v>
                </c:pt>
                <c:pt idx="14">
                  <c:v>34</c:v>
                </c:pt>
                <c:pt idx="15">
                  <c:v>101</c:v>
                </c:pt>
                <c:pt idx="16">
                  <c:v>3188</c:v>
                </c:pt>
                <c:pt idx="17">
                  <c:v>97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29</c:v>
                </c:pt>
                <c:pt idx="22">
                  <c:v>37</c:v>
                </c:pt>
                <c:pt idx="23">
                  <c:v>1</c:v>
                </c:pt>
                <c:pt idx="24">
                  <c:v>4</c:v>
                </c:pt>
                <c:pt idx="25">
                  <c:v>8</c:v>
                </c:pt>
                <c:pt idx="26">
                  <c:v>0</c:v>
                </c:pt>
                <c:pt idx="27">
                  <c:v>3</c:v>
                </c:pt>
                <c:pt idx="28">
                  <c:v>16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93</c:v>
                </c:pt>
                <c:pt idx="34">
                  <c:v>24</c:v>
                </c:pt>
                <c:pt idx="35">
                  <c:v>245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</c:numCache>
            </c:numRef>
          </c:val>
        </c:ser>
        <c:marker val="1"/>
        <c:axId val="186537088"/>
        <c:axId val="186539008"/>
      </c:lineChart>
      <c:dateAx>
        <c:axId val="186537088"/>
        <c:scaling>
          <c:orientation val="minMax"/>
        </c:scaling>
        <c:axPos val="b"/>
        <c:numFmt formatCode="yyyy/m/d" sourceLinked="1"/>
        <c:tickLblPos val="nextTo"/>
        <c:crossAx val="186539008"/>
        <c:crosses val="autoZero"/>
        <c:auto val="1"/>
        <c:lblOffset val="100"/>
      </c:dateAx>
      <c:valAx>
        <c:axId val="186539008"/>
        <c:scaling>
          <c:orientation val="minMax"/>
        </c:scaling>
        <c:axPos val="l"/>
        <c:majorGridlines/>
        <c:numFmt formatCode="General" sourceLinked="1"/>
        <c:tickLblPos val="nextTo"/>
        <c:crossAx val="18653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81933</xdr:colOff>
      <xdr:row>1</xdr:row>
      <xdr:rowOff>51208</xdr:rowOff>
    </xdr:from>
    <xdr:to>
      <xdr:col>28</xdr:col>
      <xdr:colOff>174112</xdr:colOff>
      <xdr:row>17</xdr:row>
      <xdr:rowOff>10242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102419</xdr:colOff>
      <xdr:row>17</xdr:row>
      <xdr:rowOff>71694</xdr:rowOff>
    </xdr:from>
    <xdr:to>
      <xdr:col>28</xdr:col>
      <xdr:colOff>204839</xdr:colOff>
      <xdr:row>31</xdr:row>
      <xdr:rowOff>92177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H398" totalsRowShown="0" tableBorderDxfId="64">
  <autoFilter ref="A1:H398"/>
  <tableColumns count="8">
    <tableColumn id="1" name="日期" dataDxfId="63"/>
    <tableColumn id="2" name="涨停板" dataDxfId="62"/>
    <tableColumn id="3" name="跌停板" dataDxfId="61"/>
    <tableColumn id="4" name="上涨股票数" dataDxfId="60"/>
    <tableColumn id="5" name="下跌股票数" dataDxfId="59"/>
    <tableColumn id="6" name="备注" dataDxfId="58"/>
    <tableColumn id="7" name="热门行业板块" dataDxfId="57"/>
    <tableColumn id="8" name="行业主力流出" dataDxfId="56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5"/>
  <sheetViews>
    <sheetView topLeftCell="A20" workbookViewId="0">
      <selection activeCell="F33" sqref="F33"/>
    </sheetView>
  </sheetViews>
  <sheetFormatPr defaultColWidth="11" defaultRowHeight="14.25" outlineLevelRow="1"/>
  <cols>
    <col min="1" max="1" width="26.875" customWidth="1"/>
    <col min="2" max="2" width="13.125" bestFit="1" customWidth="1"/>
    <col min="4" max="4" width="10.875" style="1"/>
    <col min="5" max="5" width="8" style="8" bestFit="1" customWidth="1"/>
    <col min="6" max="6" width="13.875" style="8" bestFit="1" customWidth="1"/>
    <col min="7" max="7" width="8" style="1" bestFit="1" customWidth="1"/>
    <col min="8" max="8" width="8" style="1" customWidth="1"/>
    <col min="9" max="9" width="9" style="1" bestFit="1" customWidth="1"/>
    <col min="10" max="10" width="8" style="1" bestFit="1" customWidth="1"/>
    <col min="11" max="11" width="11.5" style="1" hidden="1" customWidth="1"/>
    <col min="12" max="13" width="10.375" style="1" hidden="1" customWidth="1"/>
    <col min="14" max="14" width="10.375" style="1" customWidth="1"/>
    <col min="15" max="15" width="10.875" style="1"/>
    <col min="16" max="16" width="13.5" style="1" customWidth="1"/>
    <col min="17" max="17" width="14.5" style="1" customWidth="1"/>
    <col min="18" max="18" width="6" style="1" bestFit="1" customWidth="1"/>
    <col min="19" max="23" width="9" style="1" bestFit="1" customWidth="1"/>
    <col min="24" max="24" width="6" style="1" bestFit="1" customWidth="1"/>
    <col min="25" max="26" width="9" style="12" bestFit="1" customWidth="1"/>
    <col min="27" max="27" width="10" style="12" bestFit="1" customWidth="1"/>
    <col min="28" max="28" width="9" style="12" bestFit="1" customWidth="1"/>
    <col min="29" max="29" width="10" style="12" bestFit="1" customWidth="1"/>
  </cols>
  <sheetData>
    <row r="1" spans="1:29">
      <c r="K1" s="1" t="s">
        <v>6</v>
      </c>
    </row>
    <row r="2" spans="1:29">
      <c r="R2" s="1">
        <v>2019</v>
      </c>
      <c r="S2" s="1">
        <v>2018</v>
      </c>
      <c r="T2" s="1">
        <v>2017</v>
      </c>
      <c r="U2" s="1">
        <v>2016</v>
      </c>
      <c r="V2" s="1">
        <v>2015</v>
      </c>
      <c r="W2" s="1">
        <v>2014</v>
      </c>
      <c r="X2" s="1">
        <v>2019</v>
      </c>
      <c r="Y2" s="12">
        <v>2018</v>
      </c>
      <c r="Z2" s="12">
        <v>2017</v>
      </c>
      <c r="AA2" s="12">
        <v>2016</v>
      </c>
      <c r="AB2" s="12">
        <v>2015</v>
      </c>
      <c r="AC2" s="12">
        <v>2014</v>
      </c>
    </row>
    <row r="3" spans="1:29" ht="51" customHeight="1">
      <c r="C3" s="4" t="s">
        <v>0</v>
      </c>
      <c r="D3" s="1" t="s">
        <v>1</v>
      </c>
      <c r="E3" s="8" t="s">
        <v>2</v>
      </c>
      <c r="F3" s="8" t="s">
        <v>266</v>
      </c>
      <c r="G3" s="1" t="s">
        <v>3</v>
      </c>
      <c r="H3" s="1" t="s">
        <v>68</v>
      </c>
      <c r="I3" s="1" t="s">
        <v>4</v>
      </c>
      <c r="J3" s="1" t="s">
        <v>5</v>
      </c>
      <c r="K3" s="3" t="s">
        <v>9</v>
      </c>
      <c r="L3" s="3" t="s">
        <v>8</v>
      </c>
      <c r="M3" s="3" t="s">
        <v>12</v>
      </c>
      <c r="N3" s="3" t="s">
        <v>13</v>
      </c>
      <c r="O3" s="3" t="s">
        <v>7</v>
      </c>
      <c r="P3" s="3" t="s">
        <v>16</v>
      </c>
      <c r="Q3" s="3" t="s">
        <v>14</v>
      </c>
      <c r="R3" s="3"/>
      <c r="S3" s="18" t="s">
        <v>11</v>
      </c>
      <c r="T3" s="18"/>
      <c r="U3" s="18"/>
      <c r="V3" s="18"/>
      <c r="W3" s="18"/>
      <c r="X3" s="6"/>
      <c r="Y3" s="19" t="s">
        <v>10</v>
      </c>
      <c r="Z3" s="19"/>
      <c r="AA3" s="19"/>
      <c r="AB3" s="19"/>
      <c r="AC3" s="19"/>
    </row>
    <row r="4" spans="1:29" hidden="1" outlineLevel="1">
      <c r="C4" s="9">
        <v>43877</v>
      </c>
      <c r="D4" s="1" t="s">
        <v>15</v>
      </c>
      <c r="E4" s="2">
        <v>300498</v>
      </c>
      <c r="F4" s="2" t="s">
        <v>244</v>
      </c>
      <c r="G4" s="1">
        <v>33.25</v>
      </c>
      <c r="H4" s="1">
        <v>53.1</v>
      </c>
      <c r="I4" s="1">
        <v>1766.1</v>
      </c>
      <c r="J4" s="1">
        <v>4.75</v>
      </c>
      <c r="K4" s="1" t="e">
        <f>#REF!</f>
        <v>#REF!</v>
      </c>
      <c r="L4" s="1" t="e">
        <f>#REF!</f>
        <v>#REF!</v>
      </c>
      <c r="M4" s="1" t="e">
        <f>#REF!</f>
        <v>#REF!</v>
      </c>
      <c r="N4" s="1">
        <f>SUM(S4:W4)/5</f>
        <v>66.246000000000009</v>
      </c>
      <c r="O4" s="1">
        <f>SUM(Y4:AC4)/5</f>
        <v>61.870000000000005</v>
      </c>
      <c r="P4" s="1">
        <f t="shared" ref="P4:P44" si="0">I4/N4</f>
        <v>26.65972285119101</v>
      </c>
      <c r="Q4" s="1">
        <f t="shared" ref="Q4:Q44" si="1">I4/O4</f>
        <v>28.545336996929041</v>
      </c>
      <c r="R4" s="1">
        <v>140</v>
      </c>
      <c r="S4" s="1">
        <v>42.56</v>
      </c>
      <c r="T4" s="1">
        <v>69.989999999999995</v>
      </c>
      <c r="U4" s="1">
        <v>122.38</v>
      </c>
      <c r="V4" s="1">
        <v>66.36</v>
      </c>
      <c r="W4" s="1">
        <v>29.94</v>
      </c>
      <c r="X4" s="1">
        <v>138</v>
      </c>
      <c r="Y4" s="12">
        <v>39.130000000000003</v>
      </c>
      <c r="Z4" s="12">
        <v>65.77</v>
      </c>
      <c r="AA4" s="12">
        <v>118.34</v>
      </c>
      <c r="AB4" s="12">
        <v>61.22</v>
      </c>
      <c r="AC4" s="12">
        <v>24.89</v>
      </c>
    </row>
    <row r="5" spans="1:29" ht="57" collapsed="1">
      <c r="A5" s="20" t="s">
        <v>127</v>
      </c>
      <c r="B5" s="37" t="s">
        <v>242</v>
      </c>
      <c r="C5" s="13">
        <v>43885</v>
      </c>
      <c r="D5" s="1" t="s">
        <v>15</v>
      </c>
      <c r="E5" s="2">
        <v>300498</v>
      </c>
      <c r="F5" s="2" t="s">
        <v>244</v>
      </c>
      <c r="G5" s="1">
        <v>35.36</v>
      </c>
      <c r="H5" s="1">
        <v>53.1</v>
      </c>
      <c r="I5" s="1">
        <f>G5*H5</f>
        <v>1877.616</v>
      </c>
      <c r="J5" s="1">
        <v>4.75</v>
      </c>
      <c r="K5" s="1" t="e">
        <f>#REF!</f>
        <v>#REF!</v>
      </c>
      <c r="L5" s="1" t="e">
        <f>#REF!</f>
        <v>#REF!</v>
      </c>
      <c r="M5" s="1" t="e">
        <f>#REF!</f>
        <v>#REF!</v>
      </c>
      <c r="N5" s="1">
        <f>SUM(R5:V5)/5</f>
        <v>88.25800000000001</v>
      </c>
      <c r="O5" s="1">
        <f>SUM(X5:AB5)/5</f>
        <v>84.492000000000004</v>
      </c>
      <c r="P5" s="1">
        <f t="shared" ref="P5:P6" si="2">I5/N5</f>
        <v>21.274173446033217</v>
      </c>
      <c r="Q5" s="1">
        <f t="shared" ref="Q5:Q6" si="3">I5/O5</f>
        <v>22.222411589262887</v>
      </c>
      <c r="R5" s="1">
        <v>140</v>
      </c>
      <c r="S5" s="1">
        <v>42.56</v>
      </c>
      <c r="T5" s="1">
        <v>69.989999999999995</v>
      </c>
      <c r="U5" s="1">
        <v>122.38</v>
      </c>
      <c r="V5" s="1">
        <v>66.36</v>
      </c>
      <c r="W5" s="1">
        <v>29.94</v>
      </c>
      <c r="X5" s="1">
        <v>138</v>
      </c>
      <c r="Y5" s="12">
        <v>39.130000000000003</v>
      </c>
      <c r="Z5" s="12">
        <v>65.77</v>
      </c>
      <c r="AA5" s="12">
        <v>118.34</v>
      </c>
      <c r="AB5" s="12">
        <v>61.22</v>
      </c>
      <c r="AC5" s="12">
        <v>24.89</v>
      </c>
    </row>
    <row r="6" spans="1:29">
      <c r="C6" s="9">
        <v>43877</v>
      </c>
      <c r="D6" s="1" t="s">
        <v>49</v>
      </c>
      <c r="E6" s="2" t="s">
        <v>50</v>
      </c>
      <c r="F6" s="2" t="s">
        <v>244</v>
      </c>
      <c r="G6" s="1">
        <v>106</v>
      </c>
      <c r="I6" s="1">
        <v>2337.1</v>
      </c>
      <c r="J6" s="1">
        <v>14.24</v>
      </c>
      <c r="N6" s="1">
        <f t="shared" ref="N6" si="4">SUM(S6:W6)/5</f>
        <v>11.784395999999999</v>
      </c>
      <c r="O6" s="1">
        <f t="shared" ref="O6" si="5">SUM(Y6:AC6)/5</f>
        <v>11.508027999999999</v>
      </c>
      <c r="P6" s="1">
        <f t="shared" si="2"/>
        <v>198.32157710925532</v>
      </c>
      <c r="Q6" s="1">
        <f t="shared" si="3"/>
        <v>203.08431644413795</v>
      </c>
      <c r="S6" s="1">
        <v>5.28</v>
      </c>
      <c r="T6" s="1">
        <v>23.66</v>
      </c>
      <c r="U6" s="1">
        <v>23.22</v>
      </c>
      <c r="V6" s="1">
        <v>5.96</v>
      </c>
      <c r="W6" s="1">
        <v>0.80198000000000003</v>
      </c>
      <c r="Y6" s="12">
        <v>4.62</v>
      </c>
      <c r="Z6" s="12">
        <v>23.7</v>
      </c>
      <c r="AA6" s="12">
        <v>23.03</v>
      </c>
      <c r="AB6" s="12">
        <v>5.7</v>
      </c>
      <c r="AC6" s="12">
        <v>0.49014000000000002</v>
      </c>
    </row>
    <row r="7" spans="1:29">
      <c r="C7" s="9">
        <v>43877</v>
      </c>
      <c r="D7" s="1" t="s">
        <v>17</v>
      </c>
      <c r="E7" s="2" t="s">
        <v>18</v>
      </c>
      <c r="F7" s="2" t="s">
        <v>167</v>
      </c>
      <c r="G7" s="1">
        <v>30.8</v>
      </c>
      <c r="I7" s="1">
        <v>3481.1</v>
      </c>
      <c r="J7" s="1">
        <v>2.08</v>
      </c>
      <c r="K7" s="1" t="e">
        <f>#REF!</f>
        <v>#REF!</v>
      </c>
      <c r="L7" s="1" t="e">
        <f>#REF!</f>
        <v>#REF!</v>
      </c>
      <c r="M7" s="1" t="e">
        <f>#REF!</f>
        <v>#REF!</v>
      </c>
      <c r="N7" s="1">
        <f t="shared" ref="N7:N16" si="6">SUM(S7:W7)/5</f>
        <v>320.13400000000001</v>
      </c>
      <c r="O7" s="1">
        <f t="shared" ref="O7:O16" si="7">SUM(Y7:AC7)/5</f>
        <v>229.744</v>
      </c>
      <c r="P7" s="1">
        <f t="shared" si="0"/>
        <v>10.873884061049434</v>
      </c>
      <c r="Q7" s="1">
        <f t="shared" si="1"/>
        <v>15.152082317710146</v>
      </c>
      <c r="S7" s="1">
        <v>492.72</v>
      </c>
      <c r="T7" s="1">
        <v>372.08</v>
      </c>
      <c r="U7" s="1">
        <v>283.5</v>
      </c>
      <c r="V7" s="1">
        <v>259.49</v>
      </c>
      <c r="W7" s="1">
        <v>192.88</v>
      </c>
      <c r="Y7" s="12">
        <v>334.9</v>
      </c>
      <c r="Z7" s="12">
        <v>272.8</v>
      </c>
      <c r="AA7" s="12">
        <v>209.29</v>
      </c>
      <c r="AB7" s="12">
        <v>176.16</v>
      </c>
      <c r="AC7" s="12">
        <v>155.57</v>
      </c>
    </row>
    <row r="8" spans="1:29">
      <c r="B8" s="14">
        <v>60</v>
      </c>
      <c r="C8" s="9">
        <v>43877</v>
      </c>
      <c r="D8" s="1" t="s">
        <v>19</v>
      </c>
      <c r="E8" s="2" t="s">
        <v>20</v>
      </c>
      <c r="F8" s="2"/>
      <c r="G8" s="1">
        <v>47.92</v>
      </c>
      <c r="I8" s="1">
        <v>431.4</v>
      </c>
      <c r="J8" s="1">
        <v>11.27</v>
      </c>
      <c r="N8" s="1">
        <f t="shared" si="6"/>
        <v>2.6399999999999997</v>
      </c>
      <c r="O8" s="1">
        <f t="shared" si="7"/>
        <v>1.7549675999999998</v>
      </c>
      <c r="P8" s="1">
        <f t="shared" si="0"/>
        <v>163.40909090909091</v>
      </c>
      <c r="Q8" s="1">
        <f t="shared" si="1"/>
        <v>245.81650396280821</v>
      </c>
      <c r="S8" s="1">
        <v>4.68</v>
      </c>
      <c r="T8" s="1">
        <v>3.27</v>
      </c>
      <c r="U8" s="1">
        <v>2.4</v>
      </c>
      <c r="V8" s="1">
        <v>1.67</v>
      </c>
      <c r="W8" s="1">
        <v>1.18</v>
      </c>
      <c r="Y8" s="12">
        <v>2.72</v>
      </c>
      <c r="Z8" s="12">
        <v>2.06</v>
      </c>
      <c r="AA8" s="12">
        <v>1.8</v>
      </c>
      <c r="AB8" s="12">
        <v>1.46</v>
      </c>
      <c r="AC8" s="12">
        <v>0.73483799999999999</v>
      </c>
    </row>
    <row r="9" spans="1:29" hidden="1" outlineLevel="1">
      <c r="A9" t="s">
        <v>243</v>
      </c>
      <c r="B9" s="14">
        <v>18</v>
      </c>
      <c r="C9" s="9">
        <v>43877</v>
      </c>
      <c r="D9" s="1" t="s">
        <v>21</v>
      </c>
      <c r="E9" s="2" t="s">
        <v>22</v>
      </c>
      <c r="F9" s="1" t="s">
        <v>183</v>
      </c>
      <c r="G9" s="1">
        <v>16.8</v>
      </c>
      <c r="I9" s="1">
        <v>1415.6</v>
      </c>
      <c r="J9" s="1">
        <v>3.31</v>
      </c>
      <c r="N9" s="1">
        <f t="shared" si="6"/>
        <v>18.909051999999999</v>
      </c>
      <c r="O9" s="1">
        <f t="shared" si="7"/>
        <v>15.37158</v>
      </c>
      <c r="P9" s="1">
        <f t="shared" si="0"/>
        <v>74.86361558474745</v>
      </c>
      <c r="Q9" s="1">
        <f t="shared" si="1"/>
        <v>92.092029576660295</v>
      </c>
      <c r="S9" s="1">
        <v>63.03</v>
      </c>
      <c r="T9" s="1">
        <v>22.27</v>
      </c>
      <c r="U9" s="1">
        <v>1.64</v>
      </c>
      <c r="V9" s="1">
        <v>4.5260000000000002E-2</v>
      </c>
      <c r="W9" s="1">
        <v>7.56</v>
      </c>
      <c r="Y9" s="12">
        <v>60.37</v>
      </c>
      <c r="Z9" s="12">
        <v>17.87</v>
      </c>
      <c r="AA9" s="12">
        <v>-3.14</v>
      </c>
      <c r="AB9" s="12">
        <v>-0.78210000000000002</v>
      </c>
      <c r="AC9" s="12">
        <v>2.54</v>
      </c>
    </row>
    <row r="10" spans="1:29" collapsed="1">
      <c r="A10" t="s">
        <v>243</v>
      </c>
      <c r="B10" s="14"/>
      <c r="C10" s="9">
        <v>43896</v>
      </c>
      <c r="D10" s="1" t="s">
        <v>21</v>
      </c>
      <c r="E10" s="2" t="s">
        <v>22</v>
      </c>
      <c r="F10" s="1" t="s">
        <v>183</v>
      </c>
      <c r="G10" s="1">
        <v>18.25</v>
      </c>
      <c r="H10" s="1">
        <v>84.26</v>
      </c>
      <c r="I10" s="1">
        <f>G10*H10</f>
        <v>1537.7450000000001</v>
      </c>
      <c r="J10" s="1">
        <v>3.31</v>
      </c>
      <c r="N10" s="1">
        <f>SUM(R10:V10)/5</f>
        <v>39.397052000000002</v>
      </c>
      <c r="O10" s="1">
        <f>SUM(X10:AB10)/5</f>
        <v>35.863579999999999</v>
      </c>
      <c r="P10" s="1">
        <f t="shared" ref="P10" si="8">I10/N10</f>
        <v>39.031981377692929</v>
      </c>
      <c r="Q10" s="1">
        <f t="shared" ref="Q10" si="9">I10/O10</f>
        <v>42.877621252535306</v>
      </c>
      <c r="R10" s="1">
        <v>110</v>
      </c>
      <c r="S10" s="1">
        <v>63.03</v>
      </c>
      <c r="T10" s="1">
        <v>22.27</v>
      </c>
      <c r="U10" s="1">
        <v>1.64</v>
      </c>
      <c r="V10" s="1">
        <v>4.5260000000000002E-2</v>
      </c>
      <c r="W10" s="1">
        <v>7.56</v>
      </c>
      <c r="X10" s="1">
        <v>105</v>
      </c>
      <c r="Y10" s="12">
        <v>60.37</v>
      </c>
      <c r="Z10" s="12">
        <v>17.87</v>
      </c>
      <c r="AA10" s="12">
        <v>-3.14</v>
      </c>
      <c r="AB10" s="12">
        <v>-0.78210000000000002</v>
      </c>
      <c r="AC10" s="12">
        <v>2.54</v>
      </c>
    </row>
    <row r="11" spans="1:29">
      <c r="C11" s="9">
        <v>43877</v>
      </c>
      <c r="D11" s="1" t="s">
        <v>48</v>
      </c>
      <c r="E11" s="2" t="s">
        <v>23</v>
      </c>
      <c r="F11" s="2" t="s">
        <v>174</v>
      </c>
      <c r="G11" s="1">
        <v>24.39</v>
      </c>
      <c r="I11" s="1">
        <v>611.9</v>
      </c>
      <c r="J11" s="1">
        <v>2.93</v>
      </c>
      <c r="N11" s="1">
        <f t="shared" si="6"/>
        <v>23.646000000000001</v>
      </c>
      <c r="O11" s="1">
        <f t="shared" si="7"/>
        <v>20.53</v>
      </c>
      <c r="P11" s="1">
        <f t="shared" si="0"/>
        <v>25.877526854436265</v>
      </c>
      <c r="Q11" s="1">
        <f t="shared" si="1"/>
        <v>29.805163175840232</v>
      </c>
      <c r="S11" s="1">
        <v>23.46</v>
      </c>
      <c r="T11" s="1">
        <v>15.06</v>
      </c>
      <c r="U11" s="1">
        <v>6.06</v>
      </c>
      <c r="V11" s="1">
        <v>41.07</v>
      </c>
      <c r="W11" s="1">
        <v>32.58</v>
      </c>
      <c r="Y11" s="12">
        <v>21.26</v>
      </c>
      <c r="Z11" s="12">
        <v>13.4</v>
      </c>
      <c r="AA11" s="12">
        <v>5.16</v>
      </c>
      <c r="AB11" s="12">
        <v>34.68</v>
      </c>
      <c r="AC11" s="12">
        <v>28.15</v>
      </c>
    </row>
    <row r="12" spans="1:29">
      <c r="A12" t="s">
        <v>128</v>
      </c>
      <c r="B12">
        <v>7</v>
      </c>
      <c r="C12" s="9">
        <v>43877</v>
      </c>
      <c r="D12" s="1" t="s">
        <v>26</v>
      </c>
      <c r="E12" s="2" t="s">
        <v>27</v>
      </c>
      <c r="F12" s="1" t="s">
        <v>188</v>
      </c>
      <c r="G12" s="1">
        <v>4.68</v>
      </c>
      <c r="I12" s="1">
        <v>1628.6</v>
      </c>
      <c r="J12" s="1">
        <v>1.88</v>
      </c>
      <c r="N12" s="1">
        <f t="shared" si="6"/>
        <v>34.277999999999999</v>
      </c>
      <c r="O12" s="1">
        <f t="shared" si="7"/>
        <v>21.303069799999999</v>
      </c>
      <c r="P12" s="1">
        <f t="shared" si="0"/>
        <v>47.511523426104205</v>
      </c>
      <c r="Q12" s="1">
        <f t="shared" si="1"/>
        <v>76.449075897972222</v>
      </c>
      <c r="S12" s="1">
        <v>28.8</v>
      </c>
      <c r="T12" s="1">
        <v>78.599999999999994</v>
      </c>
      <c r="U12" s="1">
        <v>20.45</v>
      </c>
      <c r="V12" s="1">
        <v>16.38</v>
      </c>
      <c r="W12" s="1">
        <v>27.16</v>
      </c>
      <c r="Y12" s="12">
        <v>15.18</v>
      </c>
      <c r="Z12" s="12">
        <v>66.790000000000006</v>
      </c>
      <c r="AA12" s="12">
        <v>0.12534899999999999</v>
      </c>
      <c r="AB12" s="12">
        <v>6.14</v>
      </c>
      <c r="AC12" s="12">
        <v>18.28</v>
      </c>
    </row>
    <row r="13" spans="1:29">
      <c r="C13" s="9">
        <v>43877</v>
      </c>
      <c r="D13" s="1" t="s">
        <v>30</v>
      </c>
      <c r="E13" s="2" t="s">
        <v>31</v>
      </c>
      <c r="F13" s="2" t="s">
        <v>159</v>
      </c>
      <c r="G13" s="1">
        <v>5.43</v>
      </c>
      <c r="H13" s="1">
        <v>3564</v>
      </c>
      <c r="I13" s="1">
        <v>19352.900000000001</v>
      </c>
      <c r="J13" s="1">
        <v>0.8</v>
      </c>
      <c r="N13" s="1">
        <f t="shared" si="6"/>
        <v>2838.5720000000001</v>
      </c>
      <c r="O13" s="1">
        <f t="shared" si="7"/>
        <v>2808.6640000000002</v>
      </c>
      <c r="P13" s="1">
        <f t="shared" si="0"/>
        <v>6.81782952836849</v>
      </c>
      <c r="Q13" s="1">
        <f t="shared" si="1"/>
        <v>6.8904290438443327</v>
      </c>
      <c r="S13" s="1">
        <v>2987.23</v>
      </c>
      <c r="T13" s="1">
        <v>2874.51</v>
      </c>
      <c r="U13" s="1">
        <v>2791.06</v>
      </c>
      <c r="V13" s="1">
        <v>2777.2</v>
      </c>
      <c r="W13" s="1">
        <v>2762.86</v>
      </c>
      <c r="Y13" s="12">
        <v>2955.39</v>
      </c>
      <c r="Z13" s="12">
        <v>2839.63</v>
      </c>
      <c r="AA13" s="12">
        <v>2759.88</v>
      </c>
      <c r="AB13" s="12">
        <v>2744.67</v>
      </c>
      <c r="AC13" s="12">
        <v>2743.75</v>
      </c>
    </row>
    <row r="14" spans="1:29">
      <c r="C14" s="9">
        <v>43877</v>
      </c>
      <c r="D14" s="1" t="s">
        <v>32</v>
      </c>
      <c r="E14" s="2" t="s">
        <v>33</v>
      </c>
      <c r="F14" s="2" t="s">
        <v>159</v>
      </c>
      <c r="G14" s="1">
        <v>35.64</v>
      </c>
      <c r="H14" s="1">
        <v>252</v>
      </c>
      <c r="I14" s="1">
        <v>8988.4</v>
      </c>
      <c r="J14" s="1">
        <v>1.56</v>
      </c>
      <c r="N14" s="1">
        <f t="shared" si="6"/>
        <v>655.80799999999999</v>
      </c>
      <c r="O14" s="1">
        <f t="shared" si="7"/>
        <v>646.952</v>
      </c>
      <c r="P14" s="1">
        <f t="shared" si="0"/>
        <v>13.705840733873329</v>
      </c>
      <c r="Q14" s="1">
        <f t="shared" si="1"/>
        <v>13.893457319862987</v>
      </c>
      <c r="S14" s="1">
        <v>808.19</v>
      </c>
      <c r="T14" s="1">
        <v>706.38</v>
      </c>
      <c r="U14" s="1">
        <v>623.79999999999995</v>
      </c>
      <c r="V14" s="1">
        <v>580.17999999999995</v>
      </c>
      <c r="W14" s="1">
        <v>560.49</v>
      </c>
      <c r="Y14" s="12">
        <v>801.29</v>
      </c>
      <c r="Z14" s="12">
        <v>697.69</v>
      </c>
      <c r="AA14" s="12">
        <v>611.41999999999996</v>
      </c>
      <c r="AB14" s="12">
        <v>570.45000000000005</v>
      </c>
      <c r="AC14" s="12">
        <v>553.91</v>
      </c>
    </row>
    <row r="15" spans="1:29">
      <c r="C15" s="9">
        <v>43877</v>
      </c>
      <c r="D15" s="1" t="s">
        <v>34</v>
      </c>
      <c r="E15" s="2" t="s">
        <v>35</v>
      </c>
      <c r="F15" s="2" t="s">
        <v>159</v>
      </c>
      <c r="G15" s="1">
        <v>17.75</v>
      </c>
      <c r="H15" s="1">
        <v>208</v>
      </c>
      <c r="I15" s="1">
        <v>3687.4</v>
      </c>
      <c r="J15" s="1">
        <v>0.76</v>
      </c>
      <c r="N15" s="1">
        <f t="shared" si="6"/>
        <v>542.19000000000005</v>
      </c>
      <c r="O15" s="1">
        <f t="shared" si="7"/>
        <v>518.11399999999992</v>
      </c>
      <c r="P15" s="1">
        <f t="shared" si="0"/>
        <v>6.8009369409247675</v>
      </c>
      <c r="Q15" s="1">
        <f t="shared" si="1"/>
        <v>7.1169665363221233</v>
      </c>
      <c r="S15" s="1">
        <v>612.45000000000005</v>
      </c>
      <c r="T15" s="1">
        <v>577.35</v>
      </c>
      <c r="U15" s="1">
        <v>543.27</v>
      </c>
      <c r="V15" s="1">
        <v>506.5</v>
      </c>
      <c r="W15" s="1">
        <v>471.38</v>
      </c>
      <c r="Y15" s="12">
        <v>560.41</v>
      </c>
      <c r="Z15" s="12">
        <v>544.64</v>
      </c>
      <c r="AA15" s="12">
        <v>523.99</v>
      </c>
      <c r="AB15" s="12">
        <v>494.93</v>
      </c>
      <c r="AC15" s="12">
        <v>466.6</v>
      </c>
    </row>
    <row r="16" spans="1:29">
      <c r="C16" s="9">
        <v>43877</v>
      </c>
      <c r="D16" s="1" t="s">
        <v>55</v>
      </c>
      <c r="E16" s="2" t="s">
        <v>56</v>
      </c>
      <c r="F16" s="2" t="s">
        <v>159</v>
      </c>
      <c r="G16" s="1">
        <v>15.03</v>
      </c>
      <c r="H16" s="1">
        <v>194</v>
      </c>
      <c r="I16" s="1">
        <v>2916.7</v>
      </c>
      <c r="J16" s="1">
        <v>1.07</v>
      </c>
      <c r="N16" s="1">
        <f t="shared" si="6"/>
        <v>241.33200000000002</v>
      </c>
      <c r="O16" s="1">
        <f t="shared" si="7"/>
        <v>240.91199999999998</v>
      </c>
      <c r="P16" s="1">
        <f t="shared" si="0"/>
        <v>12.085840253261066</v>
      </c>
      <c r="Q16" s="1">
        <f t="shared" si="1"/>
        <v>12.106910407119612</v>
      </c>
      <c r="S16" s="1">
        <v>281.95</v>
      </c>
      <c r="T16" s="1">
        <v>248.18</v>
      </c>
      <c r="U16" s="1">
        <v>231.89</v>
      </c>
      <c r="V16" s="1">
        <v>225.99</v>
      </c>
      <c r="W16" s="1">
        <v>218.65</v>
      </c>
      <c r="Y16" s="12">
        <v>280.86</v>
      </c>
      <c r="Z16" s="12">
        <v>247</v>
      </c>
      <c r="AA16" s="12">
        <v>231.62</v>
      </c>
      <c r="AB16" s="12">
        <v>226.06</v>
      </c>
      <c r="AC16" s="12">
        <v>219.02</v>
      </c>
    </row>
    <row r="17" spans="1:29">
      <c r="C17" s="9">
        <v>43877</v>
      </c>
      <c r="D17" s="1" t="s">
        <v>46</v>
      </c>
      <c r="E17" s="2" t="s">
        <v>47</v>
      </c>
      <c r="F17" s="2" t="s">
        <v>159</v>
      </c>
      <c r="G17" s="1">
        <v>4.2300000000000004</v>
      </c>
      <c r="H17" s="1">
        <v>213</v>
      </c>
      <c r="I17" s="1">
        <v>899.7</v>
      </c>
      <c r="J17" s="1">
        <v>0.82</v>
      </c>
      <c r="N17" s="1">
        <f>SUM(S17:W17)/5</f>
        <v>89.665999999999997</v>
      </c>
      <c r="O17" s="1">
        <f>SUM(Y17:AC17)/5</f>
        <v>88.702000000000012</v>
      </c>
      <c r="P17" s="1">
        <f>I17/N17</f>
        <v>10.033903597796266</v>
      </c>
      <c r="Q17" s="1">
        <f>I17/O17</f>
        <v>10.142950553538814</v>
      </c>
      <c r="S17" s="1">
        <v>115.6</v>
      </c>
      <c r="T17" s="1">
        <v>109.73</v>
      </c>
      <c r="U17" s="1">
        <v>101.53</v>
      </c>
      <c r="V17" s="1">
        <v>70.510000000000005</v>
      </c>
      <c r="W17" s="1">
        <v>50.96</v>
      </c>
      <c r="Y17" s="12">
        <v>114.03</v>
      </c>
      <c r="Z17" s="12">
        <v>108.58</v>
      </c>
      <c r="AA17" s="12">
        <v>100.69</v>
      </c>
      <c r="AB17" s="12">
        <v>69.900000000000006</v>
      </c>
      <c r="AC17" s="12">
        <v>50.31</v>
      </c>
    </row>
    <row r="18" spans="1:29">
      <c r="C18" s="47">
        <v>43896</v>
      </c>
      <c r="D18" s="1" t="s">
        <v>265</v>
      </c>
      <c r="E18" s="38" t="s">
        <v>267</v>
      </c>
      <c r="F18" s="2" t="s">
        <v>159</v>
      </c>
      <c r="G18" s="1">
        <v>6.13</v>
      </c>
      <c r="H18" s="1">
        <v>18.100000000000001</v>
      </c>
      <c r="I18" s="1">
        <f>G18*H18</f>
        <v>110.953</v>
      </c>
      <c r="J18" s="1">
        <v>1.03</v>
      </c>
      <c r="N18" s="1">
        <f>SUM(S18:W18)/5</f>
        <v>7.339999999999999</v>
      </c>
      <c r="O18" s="1">
        <f>SUM(Y18:AC18)/5</f>
        <v>7.1620000000000008</v>
      </c>
      <c r="P18" s="1">
        <f>I18/N18</f>
        <v>15.116212534059947</v>
      </c>
      <c r="Q18" s="1">
        <f>I18/O18</f>
        <v>15.491901703434793</v>
      </c>
      <c r="S18" s="1">
        <v>8.18</v>
      </c>
      <c r="T18" s="1">
        <v>7.54</v>
      </c>
      <c r="U18" s="1">
        <v>6.96</v>
      </c>
      <c r="V18" s="1">
        <v>6.81</v>
      </c>
      <c r="W18" s="1">
        <v>7.21</v>
      </c>
      <c r="Y18" s="12">
        <v>8.3000000000000007</v>
      </c>
      <c r="Z18" s="12">
        <v>7.36</v>
      </c>
      <c r="AA18" s="12">
        <v>6.75</v>
      </c>
      <c r="AB18" s="12">
        <v>6.67</v>
      </c>
      <c r="AC18" s="12">
        <v>6.73</v>
      </c>
    </row>
    <row r="19" spans="1:29">
      <c r="C19" s="17">
        <v>43887</v>
      </c>
      <c r="D19" s="5" t="s">
        <v>131</v>
      </c>
      <c r="E19" s="8" t="s">
        <v>132</v>
      </c>
      <c r="F19" s="2" t="s">
        <v>163</v>
      </c>
      <c r="G19" s="1">
        <v>75.83</v>
      </c>
      <c r="H19" s="1">
        <v>8.2100000000000009</v>
      </c>
      <c r="I19" s="1">
        <f>G19*H19</f>
        <v>622.5643</v>
      </c>
      <c r="J19" s="1">
        <v>9.7799999999999994</v>
      </c>
      <c r="N19" s="1">
        <f>SUM(S19:W19)/5</f>
        <v>11.762</v>
      </c>
      <c r="O19" s="1">
        <f>SUM(Y19:AC19)/5</f>
        <v>10.388000000000002</v>
      </c>
      <c r="P19" s="1">
        <f>I19/N19</f>
        <v>52.930139432069375</v>
      </c>
      <c r="Q19" s="1">
        <f>I19/O19</f>
        <v>59.93110319599537</v>
      </c>
      <c r="S19" s="1">
        <v>16.690000000000001</v>
      </c>
      <c r="T19" s="1">
        <v>13.26</v>
      </c>
      <c r="U19" s="1">
        <v>11.34</v>
      </c>
      <c r="V19" s="1">
        <v>9.8699999999999992</v>
      </c>
      <c r="W19" s="1">
        <v>7.65</v>
      </c>
      <c r="Y19" s="12">
        <v>15.13</v>
      </c>
      <c r="Z19" s="12">
        <v>12.07</v>
      </c>
      <c r="AA19" s="12">
        <v>9.81</v>
      </c>
      <c r="AB19" s="12">
        <v>8.3000000000000007</v>
      </c>
      <c r="AC19" s="12">
        <v>6.63</v>
      </c>
    </row>
    <row r="20" spans="1:29">
      <c r="C20" s="9">
        <v>43877</v>
      </c>
      <c r="D20" s="1" t="s">
        <v>24</v>
      </c>
      <c r="E20" s="2" t="s">
        <v>25</v>
      </c>
      <c r="F20" s="2" t="s">
        <v>163</v>
      </c>
      <c r="G20" s="1">
        <v>21.97</v>
      </c>
      <c r="I20" s="1">
        <v>607.6</v>
      </c>
      <c r="J20" s="1">
        <v>6.77</v>
      </c>
      <c r="N20" s="1">
        <f t="shared" ref="N20" si="10">SUM(S20:W20)/5</f>
        <v>9.4539999999999971</v>
      </c>
      <c r="O20" s="1">
        <f t="shared" ref="O20" si="11">SUM(Y20:AC20)/5</f>
        <v>8.3539999999999992</v>
      </c>
      <c r="P20" s="1">
        <f t="shared" ref="P20" si="12">I20/N20</f>
        <v>64.269092447641228</v>
      </c>
      <c r="Q20" s="1">
        <f t="shared" ref="Q20" si="13">I20/O20</f>
        <v>72.731625568589905</v>
      </c>
      <c r="S20" s="1">
        <v>13.11</v>
      </c>
      <c r="T20" s="1">
        <v>12.51</v>
      </c>
      <c r="U20" s="1">
        <v>9.9499999999999993</v>
      </c>
      <c r="V20" s="1">
        <v>6.08</v>
      </c>
      <c r="W20" s="1">
        <v>5.62</v>
      </c>
      <c r="Y20" s="12">
        <v>12.95</v>
      </c>
      <c r="Z20" s="12">
        <v>10.85</v>
      </c>
      <c r="AA20" s="12">
        <v>7.78</v>
      </c>
      <c r="AB20" s="12">
        <v>5.47</v>
      </c>
      <c r="AC20" s="12">
        <v>4.72</v>
      </c>
    </row>
    <row r="21" spans="1:29">
      <c r="C21" s="9">
        <v>43877</v>
      </c>
      <c r="D21" s="1" t="s">
        <v>36</v>
      </c>
      <c r="E21" s="2" t="s">
        <v>37</v>
      </c>
      <c r="F21" s="2" t="s">
        <v>163</v>
      </c>
      <c r="G21" s="1">
        <v>33.93</v>
      </c>
      <c r="H21" s="1">
        <v>9.49</v>
      </c>
      <c r="I21" s="1">
        <v>322</v>
      </c>
      <c r="J21" s="1">
        <v>5.05</v>
      </c>
      <c r="N21" s="1">
        <f t="shared" ref="N21:N29" si="14">SUM(S21:W21)/5</f>
        <v>11.096</v>
      </c>
      <c r="O21" s="1">
        <f t="shared" ref="O21:O29" si="15">SUM(Y21:AC21)/5</f>
        <v>10.510000000000002</v>
      </c>
      <c r="P21" s="1">
        <f t="shared" si="0"/>
        <v>29.019466474405192</v>
      </c>
      <c r="Q21" s="1">
        <f t="shared" si="1"/>
        <v>30.637488106565172</v>
      </c>
      <c r="S21" s="1">
        <v>14.84</v>
      </c>
      <c r="T21" s="1">
        <v>14.61</v>
      </c>
      <c r="U21" s="1">
        <v>12.07</v>
      </c>
      <c r="V21" s="1">
        <v>8.2799999999999994</v>
      </c>
      <c r="W21" s="1">
        <v>5.68</v>
      </c>
      <c r="Y21" s="12">
        <v>13.28</v>
      </c>
      <c r="Z21" s="12">
        <v>14.06</v>
      </c>
      <c r="AA21" s="12">
        <v>11.47</v>
      </c>
      <c r="AB21" s="12">
        <v>8.17</v>
      </c>
      <c r="AC21" s="12">
        <v>5.57</v>
      </c>
    </row>
    <row r="22" spans="1:29">
      <c r="C22" s="9">
        <v>43877</v>
      </c>
      <c r="D22" s="1" t="s">
        <v>42</v>
      </c>
      <c r="E22" s="2" t="s">
        <v>43</v>
      </c>
      <c r="F22" s="2" t="s">
        <v>163</v>
      </c>
      <c r="G22" s="1">
        <v>62.73</v>
      </c>
      <c r="H22" s="1">
        <v>60.2</v>
      </c>
      <c r="I22" s="1">
        <v>3773.7</v>
      </c>
      <c r="J22" s="1">
        <v>3.7</v>
      </c>
      <c r="N22" s="1">
        <f t="shared" si="14"/>
        <v>182.66</v>
      </c>
      <c r="O22" s="1">
        <f t="shared" si="15"/>
        <v>177.70599999999999</v>
      </c>
      <c r="P22" s="1">
        <f t="shared" si="0"/>
        <v>20.659695609328807</v>
      </c>
      <c r="Q22" s="1">
        <f t="shared" si="1"/>
        <v>21.235636388191732</v>
      </c>
      <c r="S22" s="1">
        <v>263.79000000000002</v>
      </c>
      <c r="T22" s="1">
        <v>225.08</v>
      </c>
      <c r="U22" s="1">
        <v>155.66</v>
      </c>
      <c r="V22" s="1">
        <v>126.24</v>
      </c>
      <c r="W22" s="1">
        <v>142.53</v>
      </c>
      <c r="Y22" s="12">
        <v>255.81</v>
      </c>
      <c r="Z22" s="12">
        <v>211.7</v>
      </c>
      <c r="AA22" s="12">
        <v>156.43</v>
      </c>
      <c r="AB22" s="12">
        <v>123.14</v>
      </c>
      <c r="AC22" s="12">
        <v>141.44999999999999</v>
      </c>
    </row>
    <row r="23" spans="1:29">
      <c r="C23" s="9">
        <v>43877</v>
      </c>
      <c r="D23" s="1" t="s">
        <v>40</v>
      </c>
      <c r="E23" s="2" t="s">
        <v>41</v>
      </c>
      <c r="F23" s="2" t="s">
        <v>157</v>
      </c>
      <c r="G23" s="1">
        <v>81</v>
      </c>
      <c r="I23" s="1">
        <v>14807</v>
      </c>
      <c r="J23" s="1">
        <v>2.31</v>
      </c>
      <c r="N23" s="1">
        <f t="shared" ref="N23" si="16">SUM(S23:W23)/5</f>
        <v>811.81200000000013</v>
      </c>
      <c r="O23" s="1">
        <f t="shared" ref="O23" si="17">SUM(Y23:AC23)/5</f>
        <v>702.71400000000006</v>
      </c>
      <c r="P23" s="1">
        <f t="shared" ref="P23" si="18">I23/N23</f>
        <v>18.239444600473998</v>
      </c>
      <c r="Q23" s="1">
        <f t="shared" ref="Q23" si="19">I23/O23</f>
        <v>21.071161240561594</v>
      </c>
      <c r="S23" s="1">
        <v>1204.52</v>
      </c>
      <c r="T23" s="1">
        <v>999.78</v>
      </c>
      <c r="U23" s="1">
        <v>723.68</v>
      </c>
      <c r="V23" s="1">
        <v>651.78</v>
      </c>
      <c r="W23" s="1">
        <v>479.3</v>
      </c>
      <c r="Y23" s="12">
        <v>1075.97</v>
      </c>
      <c r="Z23" s="12">
        <v>891.37</v>
      </c>
      <c r="AA23" s="12">
        <v>615.16</v>
      </c>
      <c r="AB23" s="12">
        <v>538.91999999999996</v>
      </c>
      <c r="AC23" s="12">
        <v>392.15</v>
      </c>
    </row>
    <row r="24" spans="1:29" hidden="1" outlineLevel="1">
      <c r="C24" s="9">
        <v>43877</v>
      </c>
      <c r="D24" s="1" t="s">
        <v>44</v>
      </c>
      <c r="E24" s="2" t="s">
        <v>45</v>
      </c>
      <c r="F24" s="2"/>
      <c r="G24" s="1">
        <v>8.7100000000000009</v>
      </c>
      <c r="I24" s="1">
        <v>638.70000000000005</v>
      </c>
      <c r="J24" s="1">
        <v>2.83</v>
      </c>
      <c r="N24" s="1">
        <f t="shared" si="14"/>
        <v>19.934000000000005</v>
      </c>
      <c r="O24" s="1">
        <f t="shared" si="15"/>
        <v>20.396000000000004</v>
      </c>
      <c r="P24" s="1">
        <f t="shared" si="0"/>
        <v>32.040734423597868</v>
      </c>
      <c r="Q24" s="1">
        <f t="shared" si="1"/>
        <v>31.314963718376148</v>
      </c>
      <c r="S24" s="1">
        <v>36.96</v>
      </c>
      <c r="T24" s="1">
        <v>29.23</v>
      </c>
      <c r="U24" s="1">
        <v>17.18</v>
      </c>
      <c r="V24" s="1">
        <v>15.15</v>
      </c>
      <c r="W24" s="1">
        <v>1.1499999999999999</v>
      </c>
      <c r="Y24" s="12">
        <v>39.020000000000003</v>
      </c>
      <c r="Z24" s="12">
        <v>31.41</v>
      </c>
      <c r="AA24" s="12">
        <v>17.18</v>
      </c>
      <c r="AB24" s="12">
        <v>13.22</v>
      </c>
      <c r="AC24" s="12">
        <v>1.1499999999999999</v>
      </c>
    </row>
    <row r="25" spans="1:29" collapsed="1">
      <c r="A25" t="s">
        <v>126</v>
      </c>
      <c r="B25" s="14">
        <v>9.8000000000000007</v>
      </c>
      <c r="C25" s="9">
        <v>43883</v>
      </c>
      <c r="D25" s="1" t="s">
        <v>44</v>
      </c>
      <c r="E25" s="2" t="s">
        <v>45</v>
      </c>
      <c r="F25" s="2" t="s">
        <v>192</v>
      </c>
      <c r="G25" s="1">
        <v>8.9700000000000006</v>
      </c>
      <c r="H25" s="1">
        <v>73.3</v>
      </c>
      <c r="I25" s="1">
        <f>G25*H25</f>
        <v>657.50099999999998</v>
      </c>
      <c r="J25" s="1">
        <v>2.83</v>
      </c>
      <c r="N25" s="1">
        <f>SUM(R25:V25)/5</f>
        <v>26.704000000000001</v>
      </c>
      <c r="O25" s="1">
        <f>SUM(X25:AB25)/5</f>
        <v>27.166000000000004</v>
      </c>
      <c r="P25" s="1">
        <f t="shared" ref="P25" si="20">I25/N25</f>
        <v>24.621816956261235</v>
      </c>
      <c r="Q25" s="1">
        <f t="shared" ref="Q25" si="21">I25/O25</f>
        <v>24.203084738275781</v>
      </c>
      <c r="R25" s="1">
        <v>35</v>
      </c>
      <c r="S25" s="1">
        <v>36.96</v>
      </c>
      <c r="T25" s="1">
        <v>29.23</v>
      </c>
      <c r="U25" s="1">
        <v>17.18</v>
      </c>
      <c r="V25" s="1">
        <v>15.15</v>
      </c>
      <c r="W25" s="1">
        <v>1.1499999999999999</v>
      </c>
      <c r="X25" s="1">
        <v>35</v>
      </c>
      <c r="Y25" s="12">
        <v>39.020000000000003</v>
      </c>
      <c r="Z25" s="12">
        <v>31.41</v>
      </c>
      <c r="AA25" s="12">
        <v>17.18</v>
      </c>
      <c r="AB25" s="12">
        <v>13.22</v>
      </c>
      <c r="AC25" s="12">
        <v>1.1499999999999999</v>
      </c>
    </row>
    <row r="26" spans="1:29">
      <c r="C26" s="10">
        <v>43883</v>
      </c>
      <c r="D26" s="1" t="s">
        <v>67</v>
      </c>
      <c r="E26" s="8">
        <v>600157</v>
      </c>
      <c r="F26" s="2" t="s">
        <v>246</v>
      </c>
      <c r="G26" s="1">
        <v>1.48</v>
      </c>
      <c r="I26" s="1">
        <v>183.9</v>
      </c>
      <c r="J26" s="1">
        <v>0.77</v>
      </c>
      <c r="N26" s="1">
        <f>SUM(S26:W26)/5</f>
        <v>6.5180000000000007</v>
      </c>
      <c r="O26" s="1">
        <f>SUM(Y26:AC26)/5</f>
        <v>0.626</v>
      </c>
      <c r="P26" s="5">
        <f>I26/N26</f>
        <v>28.214176127646514</v>
      </c>
      <c r="Q26" s="5">
        <f t="shared" ref="Q26" si="22">I26/O26</f>
        <v>293.76996805111821</v>
      </c>
      <c r="S26" s="1">
        <v>1.59</v>
      </c>
      <c r="T26" s="1">
        <v>8.67</v>
      </c>
      <c r="U26" s="1">
        <v>7.65</v>
      </c>
      <c r="V26" s="1">
        <v>9.84</v>
      </c>
      <c r="W26" s="1">
        <v>4.84</v>
      </c>
      <c r="Y26" s="12">
        <v>-6.2</v>
      </c>
      <c r="Z26" s="12">
        <v>6.54</v>
      </c>
      <c r="AA26" s="12">
        <v>-1.94</v>
      </c>
      <c r="AB26" s="12">
        <v>3.6</v>
      </c>
      <c r="AC26" s="12">
        <v>1.1299999999999999</v>
      </c>
    </row>
    <row r="27" spans="1:29">
      <c r="C27" s="9">
        <v>43877</v>
      </c>
      <c r="D27" s="1" t="s">
        <v>38</v>
      </c>
      <c r="E27" s="2" t="s">
        <v>39</v>
      </c>
      <c r="F27" s="2" t="s">
        <v>246</v>
      </c>
      <c r="G27" s="1">
        <v>16.72</v>
      </c>
      <c r="I27" s="1">
        <v>3325.5</v>
      </c>
      <c r="J27" s="1">
        <v>0.96</v>
      </c>
      <c r="N27" s="1">
        <f>SUM(S27:W27)/5</f>
        <v>415.88799999999992</v>
      </c>
      <c r="O27" s="1">
        <f>SUM(Y27:AC27)/5</f>
        <v>332.49799999999999</v>
      </c>
      <c r="P27" s="1">
        <f>I27/N27</f>
        <v>7.9961431923979545</v>
      </c>
      <c r="Q27" s="1">
        <f>I27/O27</f>
        <v>10.00156391918147</v>
      </c>
      <c r="S27" s="1">
        <v>540.41</v>
      </c>
      <c r="T27" s="1">
        <v>540.5</v>
      </c>
      <c r="U27" s="1">
        <v>295.36</v>
      </c>
      <c r="V27" s="1">
        <v>232.64</v>
      </c>
      <c r="W27" s="1">
        <v>470.53</v>
      </c>
      <c r="Y27" s="12">
        <v>460.65</v>
      </c>
      <c r="Z27" s="12">
        <v>451</v>
      </c>
      <c r="AA27" s="12">
        <v>233.78</v>
      </c>
      <c r="AB27" s="12">
        <v>151.09</v>
      </c>
      <c r="AC27" s="12">
        <v>365.97</v>
      </c>
    </row>
    <row r="28" spans="1:29">
      <c r="C28" s="9">
        <v>43877</v>
      </c>
      <c r="D28" s="1" t="s">
        <v>51</v>
      </c>
      <c r="E28" s="2" t="s">
        <v>52</v>
      </c>
      <c r="F28" s="2" t="s">
        <v>161</v>
      </c>
      <c r="G28" s="1">
        <v>123.43</v>
      </c>
      <c r="H28" s="1">
        <v>38.799999999999997</v>
      </c>
      <c r="I28" s="1">
        <f>G28*H28</f>
        <v>4789.0839999999998</v>
      </c>
      <c r="J28" s="1">
        <v>6.9</v>
      </c>
      <c r="N28" s="1">
        <f t="shared" si="14"/>
        <v>87.299999999999983</v>
      </c>
      <c r="O28" s="1">
        <f t="shared" si="15"/>
        <v>83.580000000000013</v>
      </c>
      <c r="P28" s="1">
        <f t="shared" si="0"/>
        <v>54.857777777777784</v>
      </c>
      <c r="Q28" s="1">
        <f t="shared" si="1"/>
        <v>57.299401770758543</v>
      </c>
      <c r="S28" s="1">
        <v>140.38999999999999</v>
      </c>
      <c r="T28" s="1">
        <v>100.86</v>
      </c>
      <c r="U28" s="1">
        <v>70.569999999999993</v>
      </c>
      <c r="V28" s="1">
        <v>64.099999999999994</v>
      </c>
      <c r="W28" s="1">
        <v>60.58</v>
      </c>
      <c r="Y28" s="12">
        <v>133.99</v>
      </c>
      <c r="Z28" s="12">
        <v>96.42</v>
      </c>
      <c r="AA28" s="12">
        <v>67.239999999999995</v>
      </c>
      <c r="AB28" s="12">
        <v>61.64</v>
      </c>
      <c r="AC28" s="12">
        <v>58.61</v>
      </c>
    </row>
    <row r="29" spans="1:29">
      <c r="C29" s="9">
        <v>43877</v>
      </c>
      <c r="D29" s="1" t="s">
        <v>53</v>
      </c>
      <c r="E29" s="2" t="s">
        <v>54</v>
      </c>
      <c r="F29" s="2" t="s">
        <v>161</v>
      </c>
      <c r="G29" s="1">
        <v>77.72</v>
      </c>
      <c r="H29" s="1">
        <v>14.6</v>
      </c>
      <c r="I29" s="1">
        <f>G29*H29</f>
        <v>1134.712</v>
      </c>
      <c r="J29" s="1">
        <v>6.13</v>
      </c>
      <c r="N29" s="1">
        <f t="shared" si="14"/>
        <v>21.234000000000002</v>
      </c>
      <c r="O29" s="1">
        <f t="shared" si="15"/>
        <v>20.466000000000001</v>
      </c>
      <c r="P29" s="1">
        <f t="shared" si="0"/>
        <v>53.438447772440419</v>
      </c>
      <c r="Q29" s="1">
        <f t="shared" si="1"/>
        <v>55.443760383074363</v>
      </c>
      <c r="S29" s="1">
        <v>35.1</v>
      </c>
      <c r="T29" s="1">
        <v>26.02</v>
      </c>
      <c r="U29" s="1">
        <v>19.79</v>
      </c>
      <c r="V29" s="1">
        <v>15.5</v>
      </c>
      <c r="W29" s="1">
        <v>9.76</v>
      </c>
      <c r="Y29" s="12">
        <v>34.83</v>
      </c>
      <c r="Z29" s="12">
        <v>25.04</v>
      </c>
      <c r="AA29" s="12">
        <v>19.37</v>
      </c>
      <c r="AB29" s="12">
        <v>14.48</v>
      </c>
      <c r="AC29" s="12">
        <v>8.61</v>
      </c>
    </row>
    <row r="30" spans="1:29">
      <c r="C30" s="9">
        <v>43877</v>
      </c>
      <c r="D30" s="1" t="s">
        <v>28</v>
      </c>
      <c r="E30" s="2" t="s">
        <v>29</v>
      </c>
      <c r="F30" s="2" t="s">
        <v>161</v>
      </c>
      <c r="G30" s="1">
        <v>1088</v>
      </c>
      <c r="H30" s="1">
        <v>12.6</v>
      </c>
      <c r="I30" s="1">
        <f>G30*H30</f>
        <v>13708.8</v>
      </c>
      <c r="J30" s="1">
        <v>10.91</v>
      </c>
      <c r="N30" s="1">
        <f t="shared" ref="N30:N37" si="23">SUM(S30:W30)/5</f>
        <v>234.98200000000003</v>
      </c>
      <c r="O30" s="1">
        <f t="shared" ref="O30:O37" si="24">SUM(Y30:AC30)/5</f>
        <v>221.804</v>
      </c>
      <c r="P30" s="1">
        <f t="shared" si="0"/>
        <v>58.33978772842174</v>
      </c>
      <c r="Q30" s="1">
        <f t="shared" si="1"/>
        <v>61.805918739066918</v>
      </c>
      <c r="S30" s="1">
        <v>378.3</v>
      </c>
      <c r="T30" s="1">
        <v>290.06</v>
      </c>
      <c r="U30" s="1">
        <v>179.31</v>
      </c>
      <c r="V30" s="1">
        <v>164.55</v>
      </c>
      <c r="W30" s="1">
        <v>162.69</v>
      </c>
      <c r="Y30" s="12">
        <v>355.85</v>
      </c>
      <c r="Z30" s="12">
        <v>272.24</v>
      </c>
      <c r="AA30" s="12">
        <v>169.55</v>
      </c>
      <c r="AB30" s="12">
        <v>156.16999999999999</v>
      </c>
      <c r="AC30" s="12">
        <v>155.21</v>
      </c>
    </row>
    <row r="31" spans="1:29">
      <c r="C31" s="9">
        <v>43877</v>
      </c>
      <c r="D31" s="1" t="s">
        <v>57</v>
      </c>
      <c r="E31" s="2" t="s">
        <v>58</v>
      </c>
      <c r="F31" s="2" t="s">
        <v>161</v>
      </c>
      <c r="G31" s="1">
        <v>121.3</v>
      </c>
      <c r="H31" s="1">
        <v>5.04</v>
      </c>
      <c r="I31" s="1">
        <f>G31*H31</f>
        <v>611.35199999999998</v>
      </c>
      <c r="J31" s="1">
        <v>7.11</v>
      </c>
      <c r="N31" s="1">
        <f t="shared" si="23"/>
        <v>10.178000000000001</v>
      </c>
      <c r="O31" s="1">
        <f t="shared" si="24"/>
        <v>9.5019999999999989</v>
      </c>
      <c r="P31" s="1">
        <f t="shared" si="0"/>
        <v>60.066024759284723</v>
      </c>
      <c r="Q31" s="1">
        <f t="shared" si="1"/>
        <v>64.339296990107357</v>
      </c>
      <c r="S31" s="1">
        <v>17.41</v>
      </c>
      <c r="T31" s="1">
        <v>11.85</v>
      </c>
      <c r="U31" s="1">
        <v>8.5</v>
      </c>
      <c r="V31" s="1">
        <v>7.16</v>
      </c>
      <c r="W31" s="1">
        <v>5.97</v>
      </c>
      <c r="Y31" s="12">
        <v>16.38</v>
      </c>
      <c r="Z31" s="12">
        <v>10.69</v>
      </c>
      <c r="AA31" s="12">
        <v>7.93</v>
      </c>
      <c r="AB31" s="12">
        <v>6.83</v>
      </c>
      <c r="AC31" s="12">
        <v>5.68</v>
      </c>
    </row>
    <row r="32" spans="1:29">
      <c r="C32" s="47">
        <v>43896</v>
      </c>
      <c r="D32" s="5" t="s">
        <v>260</v>
      </c>
      <c r="E32" s="8" t="s">
        <v>261</v>
      </c>
      <c r="F32" s="38" t="s">
        <v>162</v>
      </c>
      <c r="G32" s="1">
        <v>96.2</v>
      </c>
      <c r="H32" s="1">
        <v>8.7200000000000006</v>
      </c>
      <c r="I32" s="1">
        <f>G32*H32</f>
        <v>838.86400000000003</v>
      </c>
      <c r="J32" s="1">
        <v>11.48</v>
      </c>
      <c r="N32" s="1">
        <f>SUM(S32:W32)/5</f>
        <v>8.2279999999999998</v>
      </c>
      <c r="O32" s="1">
        <f>SUM(Y32:AC32)/5</f>
        <v>7.7799999999999994</v>
      </c>
      <c r="P32" s="1">
        <f>I32/N32</f>
        <v>101.95235780262519</v>
      </c>
      <c r="Q32" s="1">
        <f>I32/O32</f>
        <v>107.82313624678665</v>
      </c>
      <c r="S32" s="1">
        <v>15.6</v>
      </c>
      <c r="T32" s="1">
        <v>10.119999999999999</v>
      </c>
      <c r="U32" s="1">
        <v>6.42</v>
      </c>
      <c r="V32" s="1">
        <v>5.42</v>
      </c>
      <c r="W32" s="1">
        <v>3.58</v>
      </c>
      <c r="Y32" s="12">
        <v>14.6</v>
      </c>
      <c r="Z32" s="12">
        <v>9.43</v>
      </c>
      <c r="AA32" s="12">
        <v>6.03</v>
      </c>
      <c r="AB32" s="12">
        <v>5.19</v>
      </c>
      <c r="AC32" s="12">
        <v>3.65</v>
      </c>
    </row>
    <row r="33" spans="1:29">
      <c r="C33" s="9">
        <v>43877</v>
      </c>
      <c r="D33" s="1" t="s">
        <v>59</v>
      </c>
      <c r="E33" s="2" t="s">
        <v>60</v>
      </c>
      <c r="F33" s="2" t="s">
        <v>176</v>
      </c>
      <c r="G33" s="1">
        <v>22.98</v>
      </c>
      <c r="I33" s="1">
        <v>2784.5</v>
      </c>
      <c r="J33" s="1">
        <v>1.72</v>
      </c>
      <c r="N33" s="1">
        <f t="shared" si="23"/>
        <v>130.11000000000001</v>
      </c>
      <c r="O33" s="1">
        <f t="shared" si="24"/>
        <v>121.05200000000002</v>
      </c>
      <c r="P33" s="1">
        <f t="shared" si="0"/>
        <v>21.401122127430632</v>
      </c>
      <c r="Q33" s="1">
        <f t="shared" si="1"/>
        <v>23.002511317450349</v>
      </c>
      <c r="S33" s="1">
        <v>98.76</v>
      </c>
      <c r="T33" s="1">
        <v>119.77</v>
      </c>
      <c r="U33" s="1">
        <v>109.81</v>
      </c>
      <c r="V33" s="1">
        <v>203.6</v>
      </c>
      <c r="W33" s="1">
        <v>118.61</v>
      </c>
      <c r="Y33" s="12">
        <v>89.98</v>
      </c>
      <c r="Z33" s="12">
        <v>114.5</v>
      </c>
      <c r="AA33" s="12">
        <v>103.42</v>
      </c>
      <c r="AB33" s="12">
        <v>200.77</v>
      </c>
      <c r="AC33" s="12">
        <v>96.59</v>
      </c>
    </row>
    <row r="34" spans="1:29">
      <c r="C34" s="9">
        <v>43877</v>
      </c>
      <c r="D34" s="1" t="s">
        <v>61</v>
      </c>
      <c r="E34" s="2">
        <v>600900</v>
      </c>
      <c r="F34" s="2" t="s">
        <v>248</v>
      </c>
      <c r="G34" s="5">
        <v>17.62</v>
      </c>
      <c r="H34" s="5"/>
      <c r="I34" s="5">
        <v>3876.4</v>
      </c>
      <c r="J34" s="1">
        <v>2.59</v>
      </c>
      <c r="N34" s="5">
        <f t="shared" si="23"/>
        <v>197.59999999999997</v>
      </c>
      <c r="O34" s="5">
        <f t="shared" si="24"/>
        <v>188.31599999999997</v>
      </c>
      <c r="P34" s="5">
        <f t="shared" si="0"/>
        <v>19.617408906882595</v>
      </c>
      <c r="Q34" s="5">
        <f t="shared" si="1"/>
        <v>20.584549374455705</v>
      </c>
      <c r="R34" s="5"/>
      <c r="S34" s="5">
        <v>226.44</v>
      </c>
      <c r="T34" s="5">
        <v>222.75</v>
      </c>
      <c r="U34" s="5">
        <v>209.38</v>
      </c>
      <c r="V34" s="5">
        <v>211.13</v>
      </c>
      <c r="W34" s="5">
        <v>118.3</v>
      </c>
      <c r="X34" s="5"/>
      <c r="Y34" s="12">
        <v>220.55</v>
      </c>
      <c r="Z34" s="12">
        <v>222.32</v>
      </c>
      <c r="AA34" s="12">
        <v>204.95</v>
      </c>
      <c r="AB34" s="12">
        <v>175.48</v>
      </c>
      <c r="AC34" s="12">
        <v>118.28</v>
      </c>
    </row>
    <row r="35" spans="1:29">
      <c r="C35" s="9">
        <v>43878</v>
      </c>
      <c r="D35" s="1" t="s">
        <v>62</v>
      </c>
      <c r="E35" s="2">
        <v>601618</v>
      </c>
      <c r="F35" s="2" t="s">
        <v>179</v>
      </c>
      <c r="G35" s="1">
        <v>2.56</v>
      </c>
      <c r="I35" s="1">
        <v>530</v>
      </c>
      <c r="J35" s="1">
        <v>0.75</v>
      </c>
      <c r="N35" s="1">
        <f t="shared" si="23"/>
        <v>59.087999999999987</v>
      </c>
      <c r="O35" s="1">
        <f t="shared" si="24"/>
        <v>45.753999999999998</v>
      </c>
      <c r="P35" s="5">
        <f t="shared" si="0"/>
        <v>8.9696723531004618</v>
      </c>
      <c r="Q35" s="5">
        <f t="shared" si="1"/>
        <v>11.583686672203523</v>
      </c>
      <c r="S35" s="1">
        <v>75.709999999999994</v>
      </c>
      <c r="T35" s="1">
        <v>67.12</v>
      </c>
      <c r="U35" s="1">
        <v>59.7</v>
      </c>
      <c r="V35" s="1">
        <v>49.5</v>
      </c>
      <c r="W35" s="1">
        <v>43.41</v>
      </c>
      <c r="Y35" s="12">
        <v>61.52</v>
      </c>
      <c r="Z35" s="12">
        <v>54.67</v>
      </c>
      <c r="AA35" s="12">
        <v>45.7</v>
      </c>
      <c r="AB35" s="12">
        <v>38.21</v>
      </c>
      <c r="AC35" s="12">
        <v>28.67</v>
      </c>
    </row>
    <row r="36" spans="1:29">
      <c r="C36" s="9">
        <v>43878</v>
      </c>
      <c r="D36" s="1" t="s">
        <v>63</v>
      </c>
      <c r="E36" s="2">
        <v>601800</v>
      </c>
      <c r="F36" s="2" t="s">
        <v>179</v>
      </c>
      <c r="G36" s="1">
        <v>8.09</v>
      </c>
      <c r="I36" s="1">
        <v>1308.5</v>
      </c>
      <c r="J36" s="1">
        <v>0.69</v>
      </c>
      <c r="N36" s="1">
        <f t="shared" si="23"/>
        <v>176.76000000000002</v>
      </c>
      <c r="O36" s="1">
        <f t="shared" si="24"/>
        <v>146.52000000000001</v>
      </c>
      <c r="P36" s="5">
        <f t="shared" si="0"/>
        <v>7.402692916949535</v>
      </c>
      <c r="Q36" s="5">
        <f t="shared" si="1"/>
        <v>8.9305214305214307</v>
      </c>
      <c r="S36" s="1">
        <v>202.94</v>
      </c>
      <c r="T36" s="1">
        <v>213.19</v>
      </c>
      <c r="U36" s="1">
        <v>172.22</v>
      </c>
      <c r="V36" s="1">
        <v>157.83000000000001</v>
      </c>
      <c r="W36" s="1">
        <v>137.62</v>
      </c>
      <c r="Y36" s="12">
        <v>176.31</v>
      </c>
      <c r="Z36" s="12">
        <v>150.26</v>
      </c>
      <c r="AA36" s="12">
        <v>151.30000000000001</v>
      </c>
      <c r="AB36" s="12">
        <v>138.38</v>
      </c>
      <c r="AC36" s="12">
        <v>116.35</v>
      </c>
    </row>
    <row r="37" spans="1:29">
      <c r="C37" s="9">
        <v>43878</v>
      </c>
      <c r="D37" s="1" t="s">
        <v>64</v>
      </c>
      <c r="E37" s="2">
        <v>601186</v>
      </c>
      <c r="F37" s="2" t="s">
        <v>179</v>
      </c>
      <c r="G37" s="1">
        <v>9.2899999999999991</v>
      </c>
      <c r="I37" s="1">
        <v>1261.5</v>
      </c>
      <c r="J37" s="1">
        <v>0.78</v>
      </c>
      <c r="N37" s="1">
        <f t="shared" si="23"/>
        <v>154.084</v>
      </c>
      <c r="O37" s="1">
        <f t="shared" si="24"/>
        <v>133.21799999999999</v>
      </c>
      <c r="P37" s="5">
        <f t="shared" si="0"/>
        <v>8.1870927546013856</v>
      </c>
      <c r="Q37" s="5">
        <f t="shared" si="1"/>
        <v>9.4694410665225419</v>
      </c>
      <c r="S37" s="1">
        <v>198.38</v>
      </c>
      <c r="T37" s="1">
        <v>169.19</v>
      </c>
      <c r="U37" s="1">
        <v>148.51</v>
      </c>
      <c r="V37" s="1">
        <v>133.74</v>
      </c>
      <c r="W37" s="1">
        <v>120.6</v>
      </c>
      <c r="Y37" s="12">
        <v>166.95</v>
      </c>
      <c r="Z37" s="12">
        <v>147.71</v>
      </c>
      <c r="AA37" s="12">
        <v>129.29</v>
      </c>
      <c r="AB37" s="12">
        <v>115.84</v>
      </c>
      <c r="AC37" s="12">
        <v>106.3</v>
      </c>
    </row>
    <row r="38" spans="1:29">
      <c r="C38" s="10">
        <v>43883</v>
      </c>
      <c r="D38" s="1" t="s">
        <v>85</v>
      </c>
      <c r="E38" s="2" t="s">
        <v>86</v>
      </c>
      <c r="F38" s="2" t="s">
        <v>179</v>
      </c>
      <c r="G38" s="1">
        <v>3.68</v>
      </c>
      <c r="H38" s="1">
        <v>30.6</v>
      </c>
      <c r="I38" s="1">
        <f>G38*H38</f>
        <v>112.608</v>
      </c>
      <c r="J38" s="1">
        <v>0.73</v>
      </c>
      <c r="N38" s="1">
        <f>SUM(S38:W38)/5</f>
        <v>10.272</v>
      </c>
      <c r="O38" s="1">
        <f>SUM(Y38:AC38)/5</f>
        <v>8.9779999999999998</v>
      </c>
      <c r="P38" s="1">
        <f>I38/N38</f>
        <v>10.962616822429906</v>
      </c>
      <c r="Q38" s="1">
        <f>I38/O38</f>
        <v>12.542659835152596</v>
      </c>
      <c r="S38" s="1">
        <v>9.01</v>
      </c>
      <c r="T38" s="1">
        <v>9.69</v>
      </c>
      <c r="U38" s="1">
        <v>11.23</v>
      </c>
      <c r="V38" s="1">
        <v>10.84</v>
      </c>
      <c r="W38" s="1">
        <v>10.59</v>
      </c>
      <c r="Y38" s="12">
        <v>7.92</v>
      </c>
      <c r="Z38" s="12">
        <v>7.47</v>
      </c>
      <c r="AA38" s="12">
        <v>10.16</v>
      </c>
      <c r="AB38" s="12">
        <v>9.82</v>
      </c>
      <c r="AC38" s="12">
        <v>9.52</v>
      </c>
    </row>
    <row r="39" spans="1:29">
      <c r="A39" t="s">
        <v>123</v>
      </c>
      <c r="B39" s="14" t="s">
        <v>97</v>
      </c>
      <c r="C39" s="11">
        <v>43884</v>
      </c>
      <c r="D39" s="5" t="s">
        <v>93</v>
      </c>
      <c r="E39" s="8" t="s">
        <v>94</v>
      </c>
      <c r="F39" s="2" t="s">
        <v>179</v>
      </c>
      <c r="G39" s="1">
        <v>16.010000000000002</v>
      </c>
      <c r="H39" s="1">
        <v>5.52</v>
      </c>
      <c r="I39" s="1">
        <f>G39*H39</f>
        <v>88.375200000000007</v>
      </c>
      <c r="J39" s="1">
        <v>6.94</v>
      </c>
      <c r="N39" s="1">
        <f>SUM(S39:W39)/5</f>
        <v>-9.9579999999999988E-2</v>
      </c>
      <c r="O39" s="1">
        <f>SUM(Y39:AC39)/5</f>
        <v>-1.0245200000000001</v>
      </c>
      <c r="P39" s="1">
        <f>I39/N39</f>
        <v>-887.47941353685496</v>
      </c>
      <c r="Q39" s="1">
        <f>I39/O39</f>
        <v>-86.260102291804941</v>
      </c>
      <c r="S39" s="1">
        <v>0.2319</v>
      </c>
      <c r="T39" s="1">
        <v>1.05</v>
      </c>
      <c r="U39" s="1">
        <v>0.1152</v>
      </c>
      <c r="V39" s="1">
        <v>-1.95</v>
      </c>
      <c r="W39" s="1">
        <v>5.5E-2</v>
      </c>
      <c r="Y39" s="12">
        <v>-0.2175</v>
      </c>
      <c r="Z39" s="12">
        <v>-0.436</v>
      </c>
      <c r="AA39" s="12">
        <v>-0.76910000000000001</v>
      </c>
      <c r="AB39" s="12">
        <v>-2.16</v>
      </c>
      <c r="AC39" s="12">
        <v>-1.54</v>
      </c>
    </row>
    <row r="40" spans="1:29">
      <c r="C40" s="10">
        <v>43883</v>
      </c>
      <c r="D40" s="1" t="s">
        <v>69</v>
      </c>
      <c r="E40" s="2">
        <v>600585</v>
      </c>
      <c r="F40" s="2" t="s">
        <v>179</v>
      </c>
      <c r="G40" s="1">
        <v>52.26</v>
      </c>
      <c r="H40" s="1">
        <v>53</v>
      </c>
      <c r="I40" s="1">
        <f>G40*H40</f>
        <v>2769.7799999999997</v>
      </c>
      <c r="J40" s="1">
        <v>2.17</v>
      </c>
      <c r="N40" s="1">
        <f>SUM(S40:W40)/5</f>
        <v>150.46600000000001</v>
      </c>
      <c r="O40" s="1">
        <f>SUM(Y40:AC40)/5</f>
        <v>134.53199999999998</v>
      </c>
      <c r="P40" s="5">
        <f>I40/N40</f>
        <v>18.408012441348873</v>
      </c>
      <c r="Q40" s="5">
        <f>I40/O40</f>
        <v>20.58826152885559</v>
      </c>
      <c r="S40" s="1">
        <v>306.36</v>
      </c>
      <c r="T40" s="1">
        <v>164.3</v>
      </c>
      <c r="U40" s="1">
        <v>89.51</v>
      </c>
      <c r="V40" s="1">
        <v>76.28</v>
      </c>
      <c r="W40" s="1">
        <v>115.88</v>
      </c>
      <c r="Y40" s="12">
        <v>298.2</v>
      </c>
      <c r="Z40" s="12">
        <v>140.78</v>
      </c>
      <c r="AA40" s="12">
        <v>76.81</v>
      </c>
      <c r="AB40" s="12">
        <v>53</v>
      </c>
      <c r="AC40" s="12">
        <v>103.87</v>
      </c>
    </row>
    <row r="41" spans="1:29" hidden="1" outlineLevel="1">
      <c r="C41" s="9">
        <v>43878</v>
      </c>
      <c r="D41" s="1" t="s">
        <v>65</v>
      </c>
      <c r="E41" s="2">
        <v>601138</v>
      </c>
      <c r="F41" s="2" t="s">
        <v>200</v>
      </c>
      <c r="G41" s="1">
        <v>19.190000000000001</v>
      </c>
      <c r="I41" s="1">
        <v>3810.1</v>
      </c>
      <c r="J41" s="1">
        <v>4.7300000000000004</v>
      </c>
      <c r="N41" s="1">
        <f t="shared" ref="N41:N42" si="25">SUM(S41:W41)/5</f>
        <v>150.46600000000001</v>
      </c>
      <c r="O41" s="1">
        <f t="shared" ref="O41:O42" si="26">SUM(Y41:AC41)/5</f>
        <v>134.53199999999998</v>
      </c>
      <c r="P41" s="5">
        <f t="shared" ref="P41:P42" si="27">I41/N41</f>
        <v>25.321999654406973</v>
      </c>
      <c r="Q41" s="5">
        <f t="shared" ref="Q41:Q42" si="28">I41/O41</f>
        <v>28.321142925103324</v>
      </c>
      <c r="S41" s="1">
        <v>306.36</v>
      </c>
      <c r="T41" s="1">
        <v>164.3</v>
      </c>
      <c r="U41" s="1">
        <v>89.51</v>
      </c>
      <c r="V41" s="1">
        <v>76.28</v>
      </c>
      <c r="W41" s="1">
        <v>115.88</v>
      </c>
      <c r="Y41" s="12">
        <v>298.2</v>
      </c>
      <c r="Z41" s="12">
        <v>140.78</v>
      </c>
      <c r="AA41" s="12">
        <v>76.81</v>
      </c>
      <c r="AB41" s="12">
        <v>53</v>
      </c>
      <c r="AC41" s="12">
        <v>103.87</v>
      </c>
    </row>
    <row r="42" spans="1:29" collapsed="1">
      <c r="C42" s="9">
        <v>43896</v>
      </c>
      <c r="D42" s="1" t="s">
        <v>65</v>
      </c>
      <c r="E42" s="2">
        <v>601138</v>
      </c>
      <c r="F42" s="2" t="s">
        <v>200</v>
      </c>
      <c r="G42" s="1">
        <v>16.989999999999998</v>
      </c>
      <c r="H42" s="1">
        <v>199</v>
      </c>
      <c r="I42" s="1">
        <f>G42*H42</f>
        <v>3381.0099999999998</v>
      </c>
      <c r="J42" s="1">
        <v>4.18</v>
      </c>
      <c r="N42" s="1">
        <f t="shared" si="25"/>
        <v>150.46600000000001</v>
      </c>
      <c r="O42" s="1">
        <f t="shared" si="26"/>
        <v>134.53199999999998</v>
      </c>
      <c r="P42" s="5">
        <f t="shared" si="27"/>
        <v>22.470259061847855</v>
      </c>
      <c r="Q42" s="5">
        <f t="shared" si="28"/>
        <v>25.131641542532634</v>
      </c>
      <c r="S42" s="1">
        <v>306.36</v>
      </c>
      <c r="T42" s="1">
        <v>164.3</v>
      </c>
      <c r="U42" s="1">
        <v>89.51</v>
      </c>
      <c r="V42" s="1">
        <v>76.28</v>
      </c>
      <c r="W42" s="1">
        <v>115.88</v>
      </c>
      <c r="Y42" s="12">
        <v>298.2</v>
      </c>
      <c r="Z42" s="12">
        <v>140.78</v>
      </c>
      <c r="AA42" s="12">
        <v>76.81</v>
      </c>
      <c r="AB42" s="12">
        <v>53</v>
      </c>
      <c r="AC42" s="12">
        <v>103.87</v>
      </c>
    </row>
    <row r="43" spans="1:29">
      <c r="A43" t="s">
        <v>120</v>
      </c>
      <c r="B43" s="14">
        <v>20</v>
      </c>
      <c r="C43" s="10">
        <v>43883</v>
      </c>
      <c r="D43" s="1" t="s">
        <v>72</v>
      </c>
      <c r="E43" s="2" t="s">
        <v>74</v>
      </c>
      <c r="F43" s="2" t="s">
        <v>200</v>
      </c>
      <c r="G43" s="1">
        <v>14</v>
      </c>
      <c r="H43" s="1">
        <v>2.89</v>
      </c>
      <c r="I43" s="1">
        <f>G43*H43</f>
        <v>40.46</v>
      </c>
      <c r="J43" s="1">
        <v>3.39</v>
      </c>
      <c r="N43" s="1">
        <f>SUM(S43:W43)/5</f>
        <v>1.12443</v>
      </c>
      <c r="O43" s="1">
        <f>SUM(Y43:AC43)/5</f>
        <v>1.05206</v>
      </c>
      <c r="P43" s="5">
        <f>I43/N43</f>
        <v>35.982675666782278</v>
      </c>
      <c r="Q43" s="5">
        <f>I43/O43</f>
        <v>38.457882630268237</v>
      </c>
      <c r="S43" s="1">
        <v>1.1299999999999999</v>
      </c>
      <c r="T43" s="1">
        <v>1.53</v>
      </c>
      <c r="U43" s="1">
        <v>1.29</v>
      </c>
      <c r="V43" s="1">
        <v>0.91254999999999997</v>
      </c>
      <c r="W43" s="1">
        <v>0.75960000000000005</v>
      </c>
      <c r="Y43" s="12">
        <v>1</v>
      </c>
      <c r="Z43" s="12">
        <v>1.46</v>
      </c>
      <c r="AA43" s="12">
        <v>1.2</v>
      </c>
      <c r="AB43" s="12">
        <v>0.8609</v>
      </c>
      <c r="AC43" s="12">
        <v>0.73939999999999995</v>
      </c>
    </row>
    <row r="44" spans="1:29">
      <c r="C44" s="9">
        <v>43878</v>
      </c>
      <c r="D44" s="1" t="s">
        <v>66</v>
      </c>
      <c r="E44" s="2">
        <v>601933</v>
      </c>
      <c r="F44" s="2" t="s">
        <v>251</v>
      </c>
      <c r="G44" s="1">
        <v>9.1</v>
      </c>
      <c r="I44" s="1">
        <v>870.9</v>
      </c>
      <c r="J44" s="1">
        <v>4.25</v>
      </c>
      <c r="N44" s="1">
        <f t="shared" ref="N44:N61" si="29">SUM(S44:W44)/5</f>
        <v>10.698</v>
      </c>
      <c r="O44" s="1">
        <f t="shared" ref="O44:O61" si="30">SUM(Y44:AC44)/5</f>
        <v>10.238</v>
      </c>
      <c r="P44" s="5">
        <f t="shared" si="0"/>
        <v>81.407739764441942</v>
      </c>
      <c r="Q44" s="5">
        <f t="shared" si="1"/>
        <v>85.065442469232281</v>
      </c>
      <c r="S44" s="1">
        <v>9.9700000000000006</v>
      </c>
      <c r="T44" s="1">
        <v>16.850000000000001</v>
      </c>
      <c r="U44" s="1">
        <v>12.14</v>
      </c>
      <c r="V44" s="1">
        <v>6</v>
      </c>
      <c r="W44" s="1">
        <v>8.5299999999999994</v>
      </c>
      <c r="Y44" s="12">
        <v>8.9700000000000006</v>
      </c>
      <c r="Z44" s="12">
        <v>17.78</v>
      </c>
      <c r="AA44" s="12">
        <v>10.87</v>
      </c>
      <c r="AB44" s="12">
        <v>6.5</v>
      </c>
      <c r="AC44" s="12">
        <v>7.07</v>
      </c>
    </row>
    <row r="45" spans="1:29">
      <c r="C45" s="10">
        <v>43883</v>
      </c>
      <c r="D45" s="1" t="s">
        <v>70</v>
      </c>
      <c r="E45" s="2">
        <v>600436</v>
      </c>
      <c r="F45" s="2" t="s">
        <v>171</v>
      </c>
      <c r="G45" s="1">
        <v>128.18</v>
      </c>
      <c r="H45" s="1">
        <v>6.03</v>
      </c>
      <c r="I45" s="1">
        <f t="shared" ref="I45:I63" si="31">G45*H45</f>
        <v>772.92540000000008</v>
      </c>
      <c r="J45" s="1">
        <v>11.77</v>
      </c>
      <c r="N45" s="1">
        <f t="shared" si="29"/>
        <v>6.6340000000000003</v>
      </c>
      <c r="O45" s="1">
        <f t="shared" si="30"/>
        <v>6.5239999999999991</v>
      </c>
      <c r="P45" s="5">
        <f>I45/N45</f>
        <v>116.50970756707869</v>
      </c>
      <c r="Q45" s="5">
        <f>I45/O45</f>
        <v>118.47415695892093</v>
      </c>
      <c r="S45" s="1">
        <v>11.29</v>
      </c>
      <c r="T45" s="1">
        <v>7.8</v>
      </c>
      <c r="U45" s="1">
        <v>5.07</v>
      </c>
      <c r="V45" s="1">
        <v>4.63</v>
      </c>
      <c r="W45" s="1">
        <v>4.38</v>
      </c>
      <c r="Y45" s="12">
        <v>11.24</v>
      </c>
      <c r="Z45" s="12">
        <v>7.75</v>
      </c>
      <c r="AA45" s="12">
        <v>5.22</v>
      </c>
      <c r="AB45" s="12">
        <v>4.59</v>
      </c>
      <c r="AC45" s="12">
        <v>3.82</v>
      </c>
    </row>
    <row r="46" spans="1:29">
      <c r="C46" s="10">
        <v>43883</v>
      </c>
      <c r="D46" s="1" t="s">
        <v>71</v>
      </c>
      <c r="E46" s="2" t="s">
        <v>73</v>
      </c>
      <c r="F46" s="2" t="s">
        <v>155</v>
      </c>
      <c r="G46" s="1">
        <v>40.9</v>
      </c>
      <c r="H46" s="1">
        <v>5.07</v>
      </c>
      <c r="I46" s="1">
        <f t="shared" si="31"/>
        <v>207.363</v>
      </c>
      <c r="J46" s="1">
        <v>5.67</v>
      </c>
      <c r="N46" s="1">
        <f t="shared" si="29"/>
        <v>2.8879999999999999</v>
      </c>
      <c r="O46" s="1">
        <f t="shared" si="30"/>
        <v>2.1644999999999999</v>
      </c>
      <c r="P46" s="5">
        <f>I46/N46</f>
        <v>71.80159279778394</v>
      </c>
      <c r="Q46" s="5">
        <f>I46/O46</f>
        <v>95.801801801801801</v>
      </c>
      <c r="S46" s="1">
        <v>4.0199999999999996</v>
      </c>
      <c r="T46" s="1">
        <v>1.1499999999999999</v>
      </c>
      <c r="U46" s="1">
        <v>4.42</v>
      </c>
      <c r="V46" s="1">
        <v>3.08</v>
      </c>
      <c r="W46" s="1">
        <v>1.77</v>
      </c>
      <c r="Y46" s="12">
        <v>3.17</v>
      </c>
      <c r="Z46" s="12">
        <v>0.86250000000000004</v>
      </c>
      <c r="AA46" s="12">
        <v>3.29</v>
      </c>
      <c r="AB46" s="12">
        <v>2.2799999999999998</v>
      </c>
      <c r="AC46" s="12">
        <v>1.22</v>
      </c>
    </row>
    <row r="47" spans="1:29">
      <c r="C47" s="10">
        <v>43883</v>
      </c>
      <c r="D47" s="1" t="s">
        <v>75</v>
      </c>
      <c r="E47" s="2" t="s">
        <v>76</v>
      </c>
      <c r="F47" s="38" t="s">
        <v>165</v>
      </c>
      <c r="G47" s="1">
        <v>72.69</v>
      </c>
      <c r="H47" s="1">
        <v>19.3</v>
      </c>
      <c r="I47" s="1">
        <f t="shared" si="31"/>
        <v>1402.9169999999999</v>
      </c>
      <c r="J47" s="1">
        <v>4.5199999999999996</v>
      </c>
      <c r="N47" s="1">
        <f t="shared" si="29"/>
        <v>32.378</v>
      </c>
      <c r="O47" s="1">
        <f t="shared" si="30"/>
        <v>30.619999999999997</v>
      </c>
      <c r="P47" s="5">
        <f t="shared" ref="P47:P63" si="32">I47/N47</f>
        <v>43.3293285564272</v>
      </c>
      <c r="Q47" s="5">
        <f t="shared" ref="Q47:Q63" si="33">I47/O47</f>
        <v>45.817015022860879</v>
      </c>
      <c r="S47" s="1">
        <v>44.32</v>
      </c>
      <c r="T47" s="1">
        <v>38.57</v>
      </c>
      <c r="U47" s="1">
        <v>29.66</v>
      </c>
      <c r="V47" s="1">
        <v>26.84</v>
      </c>
      <c r="W47" s="1">
        <v>22.5</v>
      </c>
      <c r="Y47" s="12">
        <v>42.35</v>
      </c>
      <c r="Z47" s="12">
        <v>36.85</v>
      </c>
      <c r="AA47" s="12">
        <v>28.05</v>
      </c>
      <c r="AB47" s="12">
        <v>24.9</v>
      </c>
      <c r="AC47" s="12">
        <v>20.95</v>
      </c>
    </row>
    <row r="48" spans="1:29">
      <c r="C48" s="10">
        <v>43883</v>
      </c>
      <c r="D48" s="1" t="s">
        <v>77</v>
      </c>
      <c r="E48" s="2" t="s">
        <v>78</v>
      </c>
      <c r="F48" s="2" t="s">
        <v>169</v>
      </c>
      <c r="G48" s="1">
        <v>85.07</v>
      </c>
      <c r="H48" s="1">
        <v>19.5</v>
      </c>
      <c r="I48" s="1">
        <f t="shared" si="31"/>
        <v>1658.8649999999998</v>
      </c>
      <c r="J48" s="1">
        <v>8.35</v>
      </c>
      <c r="N48" s="1">
        <f t="shared" si="29"/>
        <v>24.592000000000006</v>
      </c>
      <c r="O48" s="1">
        <f t="shared" si="30"/>
        <v>20.7</v>
      </c>
      <c r="P48" s="5">
        <f t="shared" si="32"/>
        <v>67.455473324658399</v>
      </c>
      <c r="Q48" s="5">
        <f t="shared" si="33"/>
        <v>80.138405797101441</v>
      </c>
      <c r="S48" s="1">
        <v>39.35</v>
      </c>
      <c r="T48" s="1">
        <v>29.35</v>
      </c>
      <c r="U48" s="1">
        <v>20.350000000000001</v>
      </c>
      <c r="V48" s="1">
        <v>17.21</v>
      </c>
      <c r="W48" s="1">
        <v>16.7</v>
      </c>
      <c r="Y48" s="12">
        <v>31.44</v>
      </c>
      <c r="Z48" s="12">
        <v>24.6</v>
      </c>
      <c r="AA48" s="12">
        <v>17.96</v>
      </c>
      <c r="AB48" s="12">
        <v>14.94</v>
      </c>
      <c r="AC48" s="12">
        <v>14.56</v>
      </c>
    </row>
    <row r="49" spans="1:29">
      <c r="C49" s="10">
        <v>43883</v>
      </c>
      <c r="D49" s="1" t="s">
        <v>79</v>
      </c>
      <c r="E49" s="2" t="s">
        <v>81</v>
      </c>
      <c r="F49" s="38" t="s">
        <v>253</v>
      </c>
      <c r="G49" s="1">
        <v>39.4</v>
      </c>
      <c r="H49" s="1">
        <v>93.5</v>
      </c>
      <c r="I49" s="1">
        <f t="shared" si="31"/>
        <v>3683.9</v>
      </c>
      <c r="J49" s="1">
        <v>9.1</v>
      </c>
      <c r="N49" s="1">
        <f t="shared" si="29"/>
        <v>77.494</v>
      </c>
      <c r="O49" s="1">
        <f t="shared" si="30"/>
        <v>75.022000000000006</v>
      </c>
      <c r="P49" s="5">
        <f t="shared" si="32"/>
        <v>47.537873899914835</v>
      </c>
      <c r="Q49" s="5">
        <f t="shared" si="33"/>
        <v>49.104262749593452</v>
      </c>
      <c r="S49" s="1">
        <v>113.82</v>
      </c>
      <c r="T49" s="1">
        <v>93.78</v>
      </c>
      <c r="U49" s="1">
        <v>74.239999999999995</v>
      </c>
      <c r="V49" s="1">
        <v>58.82</v>
      </c>
      <c r="W49" s="1">
        <v>46.81</v>
      </c>
      <c r="Y49" s="12">
        <v>109.83</v>
      </c>
      <c r="Z49" s="12">
        <v>91.77</v>
      </c>
      <c r="AA49" s="12">
        <v>72.709999999999994</v>
      </c>
      <c r="AB49" s="12">
        <v>56.05</v>
      </c>
      <c r="AC49" s="12">
        <v>44.75</v>
      </c>
    </row>
    <row r="50" spans="1:29">
      <c r="C50" s="10">
        <v>43883</v>
      </c>
      <c r="D50" s="1" t="s">
        <v>80</v>
      </c>
      <c r="E50" s="2" t="s">
        <v>82</v>
      </c>
      <c r="F50" s="38" t="s">
        <v>253</v>
      </c>
      <c r="G50" s="1">
        <v>22.09</v>
      </c>
      <c r="H50" s="1">
        <v>30.1</v>
      </c>
      <c r="I50" s="1">
        <f t="shared" si="31"/>
        <v>664.90899999999999</v>
      </c>
      <c r="J50" s="1">
        <v>4.6900000000000004</v>
      </c>
      <c r="N50" s="1">
        <f t="shared" si="29"/>
        <v>18.613999999999997</v>
      </c>
      <c r="O50" s="1">
        <f t="shared" si="30"/>
        <v>18.017999999999997</v>
      </c>
      <c r="P50" s="5">
        <f t="shared" si="32"/>
        <v>35.720908993230907</v>
      </c>
      <c r="Q50" s="5">
        <f t="shared" si="33"/>
        <v>36.90248640248641</v>
      </c>
      <c r="S50" s="1">
        <v>25.95</v>
      </c>
      <c r="T50" s="1">
        <v>23.77</v>
      </c>
      <c r="U50" s="1">
        <v>18.100000000000001</v>
      </c>
      <c r="V50" s="1">
        <v>13.81</v>
      </c>
      <c r="W50" s="1">
        <v>11.44</v>
      </c>
      <c r="Y50" s="12">
        <v>24.95</v>
      </c>
      <c r="Z50" s="12">
        <v>23.4</v>
      </c>
      <c r="AA50" s="12">
        <v>17.190000000000001</v>
      </c>
      <c r="AB50" s="12">
        <v>13.5</v>
      </c>
      <c r="AC50" s="12">
        <v>11.05</v>
      </c>
    </row>
    <row r="51" spans="1:29">
      <c r="C51" s="10">
        <v>43883</v>
      </c>
      <c r="D51" s="1" t="s">
        <v>83</v>
      </c>
      <c r="E51" s="2" t="s">
        <v>84</v>
      </c>
      <c r="F51" s="2" t="s">
        <v>181</v>
      </c>
      <c r="G51" s="1">
        <v>50.35</v>
      </c>
      <c r="H51" s="1">
        <v>53.5</v>
      </c>
      <c r="I51" s="1">
        <f t="shared" si="31"/>
        <v>2693.7249999999999</v>
      </c>
      <c r="J51" s="1">
        <v>14.71</v>
      </c>
      <c r="N51" s="1">
        <f t="shared" si="29"/>
        <v>15.228</v>
      </c>
      <c r="O51" s="1">
        <f t="shared" si="30"/>
        <v>13.35</v>
      </c>
      <c r="P51" s="5">
        <f t="shared" si="32"/>
        <v>176.89289466771737</v>
      </c>
      <c r="Q51" s="5">
        <f t="shared" si="33"/>
        <v>201.77715355805245</v>
      </c>
      <c r="S51" s="1">
        <v>28.13</v>
      </c>
      <c r="T51" s="1">
        <v>17.48</v>
      </c>
      <c r="U51" s="1">
        <v>11.82</v>
      </c>
      <c r="V51" s="1">
        <v>11.32</v>
      </c>
      <c r="W51" s="1">
        <v>7.39</v>
      </c>
      <c r="Y51" s="12">
        <v>25.54</v>
      </c>
      <c r="Z51" s="12">
        <v>14.37</v>
      </c>
      <c r="AA51" s="12">
        <v>10.72</v>
      </c>
      <c r="AB51" s="12">
        <v>10.1</v>
      </c>
      <c r="AC51" s="12">
        <v>6.02</v>
      </c>
    </row>
    <row r="52" spans="1:29">
      <c r="A52" t="s">
        <v>124</v>
      </c>
      <c r="B52" s="14">
        <v>15</v>
      </c>
      <c r="C52" s="11">
        <v>43884</v>
      </c>
      <c r="D52" s="1" t="s">
        <v>87</v>
      </c>
      <c r="E52" s="2" t="s">
        <v>88</v>
      </c>
      <c r="F52" s="2" t="s">
        <v>185</v>
      </c>
      <c r="G52" s="1">
        <v>13.4</v>
      </c>
      <c r="H52" s="1">
        <v>5.51</v>
      </c>
      <c r="I52" s="1">
        <f t="shared" si="31"/>
        <v>73.834000000000003</v>
      </c>
      <c r="J52" s="1">
        <v>8.06</v>
      </c>
      <c r="N52" s="1">
        <f t="shared" si="29"/>
        <v>0.57133999999999996</v>
      </c>
      <c r="O52" s="1">
        <f t="shared" si="30"/>
        <v>0.24657999999999997</v>
      </c>
      <c r="P52" s="1">
        <f t="shared" si="32"/>
        <v>129.2295305772395</v>
      </c>
      <c r="Q52" s="1">
        <f t="shared" si="33"/>
        <v>299.43223294671105</v>
      </c>
      <c r="S52" s="1">
        <v>0.20080000000000001</v>
      </c>
      <c r="T52" s="1">
        <v>0.41949999999999998</v>
      </c>
      <c r="U52" s="1">
        <v>0.56410000000000005</v>
      </c>
      <c r="V52" s="1">
        <v>1.01</v>
      </c>
      <c r="W52" s="1">
        <v>0.6623</v>
      </c>
      <c r="Y52" s="12">
        <v>-0.12970000000000001</v>
      </c>
      <c r="Z52" s="12">
        <v>0.1094</v>
      </c>
      <c r="AA52" s="12">
        <v>0.19270000000000001</v>
      </c>
      <c r="AB52" s="12">
        <v>0.61829999999999996</v>
      </c>
      <c r="AC52" s="12">
        <v>0.44219999999999998</v>
      </c>
    </row>
    <row r="53" spans="1:29">
      <c r="B53" s="14" t="s">
        <v>98</v>
      </c>
      <c r="C53" s="11">
        <v>43884</v>
      </c>
      <c r="D53" s="5" t="s">
        <v>89</v>
      </c>
      <c r="E53" s="2" t="s">
        <v>90</v>
      </c>
      <c r="F53" s="2" t="s">
        <v>185</v>
      </c>
      <c r="G53" s="5">
        <v>39.950000000000003</v>
      </c>
      <c r="H53" s="5">
        <v>11.82</v>
      </c>
      <c r="I53" s="5">
        <f t="shared" si="31"/>
        <v>472.20900000000006</v>
      </c>
      <c r="J53" s="5">
        <v>8.4499999999999993</v>
      </c>
      <c r="N53" s="5">
        <f t="shared" si="29"/>
        <v>4.5540000000000003</v>
      </c>
      <c r="O53" s="5">
        <f t="shared" si="30"/>
        <v>3.4840000000000004</v>
      </c>
      <c r="P53" s="5">
        <f t="shared" si="32"/>
        <v>103.69104084321476</v>
      </c>
      <c r="Q53" s="5">
        <f t="shared" si="33"/>
        <v>135.53645235361654</v>
      </c>
      <c r="S53" s="5">
        <v>4.6900000000000004</v>
      </c>
      <c r="T53" s="5">
        <v>4.93</v>
      </c>
      <c r="U53" s="1">
        <v>4.6100000000000003</v>
      </c>
      <c r="V53" s="1">
        <v>4.4400000000000004</v>
      </c>
      <c r="W53" s="5">
        <v>4.0999999999999996</v>
      </c>
      <c r="Y53" s="12">
        <v>3.59</v>
      </c>
      <c r="Z53" s="12">
        <v>3.45</v>
      </c>
      <c r="AA53" s="12">
        <v>3.62</v>
      </c>
      <c r="AB53" s="12">
        <v>3.51</v>
      </c>
      <c r="AC53" s="12">
        <v>3.25</v>
      </c>
    </row>
    <row r="54" spans="1:29">
      <c r="C54" s="11">
        <v>43884</v>
      </c>
      <c r="D54" s="5" t="s">
        <v>91</v>
      </c>
      <c r="E54" s="8" t="s">
        <v>92</v>
      </c>
      <c r="F54" s="2" t="s">
        <v>185</v>
      </c>
      <c r="G54" s="5">
        <v>8.86</v>
      </c>
      <c r="H54" s="5">
        <v>10.8</v>
      </c>
      <c r="I54" s="5">
        <f t="shared" si="31"/>
        <v>95.688000000000002</v>
      </c>
      <c r="J54" s="5">
        <v>2.72</v>
      </c>
      <c r="N54" s="5">
        <f t="shared" si="29"/>
        <v>1.1267960000000001</v>
      </c>
      <c r="O54" s="5">
        <f t="shared" si="30"/>
        <v>0.89206000000000008</v>
      </c>
      <c r="P54" s="5">
        <f t="shared" si="32"/>
        <v>84.9204292525</v>
      </c>
      <c r="Q54" s="5">
        <f t="shared" si="33"/>
        <v>107.26632737708225</v>
      </c>
      <c r="S54" s="5">
        <v>1.48</v>
      </c>
      <c r="T54" s="5">
        <v>1.32</v>
      </c>
      <c r="U54" s="1">
        <v>1.0900000000000001</v>
      </c>
      <c r="V54" s="1">
        <v>1.41</v>
      </c>
      <c r="W54" s="5">
        <v>0.33398</v>
      </c>
      <c r="Y54" s="12">
        <v>1.1100000000000001</v>
      </c>
      <c r="Z54" s="12">
        <v>1.1200000000000001</v>
      </c>
      <c r="AA54" s="12">
        <v>0.96309999999999996</v>
      </c>
      <c r="AB54" s="12">
        <v>0.86829999999999996</v>
      </c>
      <c r="AC54" s="12">
        <v>0.39889999999999998</v>
      </c>
    </row>
    <row r="55" spans="1:29">
      <c r="C55" s="11">
        <v>43884</v>
      </c>
      <c r="D55" s="5" t="s">
        <v>95</v>
      </c>
      <c r="E55" s="8" t="s">
        <v>96</v>
      </c>
      <c r="F55" s="2" t="s">
        <v>254</v>
      </c>
      <c r="G55" s="1">
        <v>13.95</v>
      </c>
      <c r="H55" s="1">
        <v>16.399999999999999</v>
      </c>
      <c r="I55" s="1">
        <f t="shared" si="31"/>
        <v>228.77999999999997</v>
      </c>
      <c r="J55" s="1">
        <v>4.47</v>
      </c>
      <c r="N55" s="1">
        <f t="shared" si="29"/>
        <v>4.3360000000000003</v>
      </c>
      <c r="O55" s="1">
        <f t="shared" si="30"/>
        <v>3.5250599999999999</v>
      </c>
      <c r="P55" s="1">
        <f t="shared" si="32"/>
        <v>52.762915129151281</v>
      </c>
      <c r="Q55" s="1">
        <f t="shared" si="33"/>
        <v>64.901022961311298</v>
      </c>
      <c r="S55" s="1">
        <v>4.99</v>
      </c>
      <c r="T55" s="1">
        <v>1.1399999999999999</v>
      </c>
      <c r="U55" s="1">
        <v>6.89</v>
      </c>
      <c r="V55" s="1">
        <v>5.29</v>
      </c>
      <c r="W55" s="1">
        <v>3.37</v>
      </c>
      <c r="Y55" s="12">
        <v>4.26</v>
      </c>
      <c r="Z55" s="12">
        <v>0.62529999999999997</v>
      </c>
      <c r="AA55" s="12">
        <v>5.74</v>
      </c>
      <c r="AB55" s="12">
        <v>4.1900000000000004</v>
      </c>
      <c r="AC55" s="12">
        <v>2.81</v>
      </c>
    </row>
    <row r="56" spans="1:29">
      <c r="B56" s="14" t="s">
        <v>105</v>
      </c>
      <c r="C56" s="11">
        <v>43884</v>
      </c>
      <c r="D56" s="5" t="s">
        <v>99</v>
      </c>
      <c r="E56" s="8" t="s">
        <v>101</v>
      </c>
      <c r="F56" s="2" t="s">
        <v>190</v>
      </c>
      <c r="G56" s="1">
        <v>7.28</v>
      </c>
      <c r="H56" s="1">
        <v>6.62</v>
      </c>
      <c r="I56" s="1">
        <f t="shared" si="31"/>
        <v>48.193600000000004</v>
      </c>
      <c r="J56" s="1">
        <v>1.71</v>
      </c>
      <c r="N56" s="1">
        <f t="shared" si="29"/>
        <v>-1.8279999999999998</v>
      </c>
      <c r="O56" s="1">
        <f t="shared" si="30"/>
        <v>-2.0100000000000002</v>
      </c>
      <c r="P56" s="1">
        <f t="shared" si="32"/>
        <v>-26.36411378555799</v>
      </c>
      <c r="Q56" s="1">
        <f t="shared" si="33"/>
        <v>-23.976915422885572</v>
      </c>
      <c r="S56" s="1">
        <v>-13.62</v>
      </c>
      <c r="T56" s="1">
        <v>-2.02</v>
      </c>
      <c r="U56" s="1">
        <v>2.4</v>
      </c>
      <c r="V56" s="1">
        <v>2.17</v>
      </c>
      <c r="W56" s="1">
        <v>1.93</v>
      </c>
      <c r="Y56" s="12">
        <v>-13.62</v>
      </c>
      <c r="Z56" s="12">
        <v>-2.27</v>
      </c>
      <c r="AA56" s="12">
        <v>2.2799999999999998</v>
      </c>
      <c r="AB56" s="12">
        <v>1.93</v>
      </c>
      <c r="AC56" s="12">
        <v>1.63</v>
      </c>
    </row>
    <row r="57" spans="1:29">
      <c r="A57" t="s">
        <v>121</v>
      </c>
      <c r="B57" s="14" t="s">
        <v>106</v>
      </c>
      <c r="C57" s="11">
        <v>43884</v>
      </c>
      <c r="D57" s="5" t="s">
        <v>100</v>
      </c>
      <c r="E57" s="8" t="s">
        <v>102</v>
      </c>
      <c r="F57" s="1" t="s">
        <v>194</v>
      </c>
      <c r="G57" s="1">
        <v>2.25</v>
      </c>
      <c r="H57" s="1">
        <v>10.9</v>
      </c>
      <c r="I57" s="1">
        <f t="shared" si="31"/>
        <v>24.525000000000002</v>
      </c>
      <c r="J57" s="1">
        <v>0.56999999999999995</v>
      </c>
      <c r="N57" s="1">
        <f t="shared" si="29"/>
        <v>-2.0191240000000001</v>
      </c>
      <c r="O57" s="1">
        <f t="shared" si="30"/>
        <v>-1.9146852000000003</v>
      </c>
      <c r="P57" s="1">
        <f t="shared" si="32"/>
        <v>-12.146356538776223</v>
      </c>
      <c r="Q57" s="1">
        <f t="shared" si="33"/>
        <v>-12.808894120036024</v>
      </c>
      <c r="S57" s="1">
        <v>-11.07</v>
      </c>
      <c r="T57" s="1">
        <v>2.17</v>
      </c>
      <c r="U57" s="1">
        <v>-0.48442000000000002</v>
      </c>
      <c r="V57" s="1">
        <v>0.1129</v>
      </c>
      <c r="W57" s="1">
        <v>-0.82410000000000005</v>
      </c>
      <c r="Y57" s="12">
        <v>-11.43</v>
      </c>
      <c r="Z57" s="12">
        <v>2.25</v>
      </c>
      <c r="AA57" s="12">
        <v>0.42009999999999997</v>
      </c>
      <c r="AB57" s="12">
        <v>0.10484</v>
      </c>
      <c r="AC57" s="12">
        <v>-0.91836600000000002</v>
      </c>
    </row>
    <row r="58" spans="1:29">
      <c r="A58" t="s">
        <v>122</v>
      </c>
      <c r="B58" s="14" t="s">
        <v>107</v>
      </c>
      <c r="C58" s="11">
        <v>43884</v>
      </c>
      <c r="D58" s="5" t="s">
        <v>103</v>
      </c>
      <c r="E58" s="8" t="s">
        <v>104</v>
      </c>
      <c r="F58" s="1" t="s">
        <v>196</v>
      </c>
      <c r="G58" s="1">
        <v>2.68</v>
      </c>
      <c r="H58" s="1">
        <v>4.12</v>
      </c>
      <c r="I58" s="1">
        <f t="shared" si="31"/>
        <v>11.041600000000001</v>
      </c>
      <c r="J58" s="1">
        <v>79.25</v>
      </c>
      <c r="N58" s="1">
        <f t="shared" si="29"/>
        <v>-1.32952</v>
      </c>
      <c r="O58" s="1">
        <f t="shared" si="30"/>
        <v>-0.41112300000000002</v>
      </c>
      <c r="P58" s="1">
        <f t="shared" si="32"/>
        <v>-8.304952163186714</v>
      </c>
      <c r="Q58" s="1">
        <f t="shared" si="33"/>
        <v>-26.857169265645563</v>
      </c>
      <c r="S58" s="1">
        <v>-6.23</v>
      </c>
      <c r="T58" s="1">
        <v>-0.3135</v>
      </c>
      <c r="U58" s="1">
        <v>0.23480000000000001</v>
      </c>
      <c r="V58" s="1">
        <v>-0.9899</v>
      </c>
      <c r="W58" s="1">
        <v>0.65100000000000002</v>
      </c>
      <c r="Y58" s="12">
        <v>-0.88629999999999998</v>
      </c>
      <c r="Z58" s="12">
        <v>-0.28595999999999999</v>
      </c>
      <c r="AA58" s="12">
        <v>-0.27500000000000002</v>
      </c>
      <c r="AB58" s="12">
        <v>-0.98405500000000001</v>
      </c>
      <c r="AC58" s="12">
        <v>0.37569999999999998</v>
      </c>
    </row>
    <row r="59" spans="1:29">
      <c r="C59" s="11">
        <v>43884</v>
      </c>
      <c r="D59" s="5" t="s">
        <v>108</v>
      </c>
      <c r="E59" s="8" t="s">
        <v>109</v>
      </c>
      <c r="F59" s="2" t="s">
        <v>198</v>
      </c>
      <c r="G59" s="1">
        <v>26.9</v>
      </c>
      <c r="H59" s="1">
        <v>1.32</v>
      </c>
      <c r="I59" s="1">
        <f t="shared" si="31"/>
        <v>35.508000000000003</v>
      </c>
      <c r="J59" s="1">
        <v>2.82</v>
      </c>
      <c r="N59" s="1">
        <f t="shared" si="29"/>
        <v>1.2262580000000001</v>
      </c>
      <c r="O59" s="1">
        <f t="shared" si="30"/>
        <v>1.1109800000000001</v>
      </c>
      <c r="P59" s="1">
        <f t="shared" si="32"/>
        <v>28.956386013383806</v>
      </c>
      <c r="Q59" s="1">
        <f t="shared" si="33"/>
        <v>31.960971394624565</v>
      </c>
      <c r="S59" s="1">
        <v>2.09</v>
      </c>
      <c r="T59" s="1">
        <v>1.17</v>
      </c>
      <c r="U59" s="1">
        <v>0.77159999999999995</v>
      </c>
      <c r="V59" s="1">
        <v>1.1499999999999999</v>
      </c>
      <c r="W59" s="1">
        <v>0.94969000000000003</v>
      </c>
      <c r="Y59" s="12">
        <v>2.0499999999999998</v>
      </c>
      <c r="Z59" s="12">
        <v>1.1000000000000001</v>
      </c>
      <c r="AA59" s="12">
        <v>0.74790000000000001</v>
      </c>
      <c r="AB59" s="12">
        <v>0.88880000000000003</v>
      </c>
      <c r="AC59" s="12">
        <v>0.76819999999999999</v>
      </c>
    </row>
    <row r="60" spans="1:29">
      <c r="B60" s="14" t="s">
        <v>129</v>
      </c>
      <c r="C60" s="11">
        <v>43884</v>
      </c>
      <c r="D60" s="5" t="s">
        <v>110</v>
      </c>
      <c r="E60" s="8" t="s">
        <v>111</v>
      </c>
      <c r="F60" s="2" t="s">
        <v>198</v>
      </c>
      <c r="G60" s="1">
        <v>7.13</v>
      </c>
      <c r="H60" s="1">
        <v>3.55</v>
      </c>
      <c r="I60" s="1">
        <f t="shared" si="31"/>
        <v>25.311499999999999</v>
      </c>
      <c r="J60" s="1">
        <v>2.21</v>
      </c>
      <c r="N60" s="1">
        <f t="shared" si="29"/>
        <v>0.38122</v>
      </c>
      <c r="O60" s="1">
        <f t="shared" si="30"/>
        <v>0.25054000000000004</v>
      </c>
      <c r="P60" s="1">
        <f t="shared" si="32"/>
        <v>66.396044278894067</v>
      </c>
      <c r="Q60" s="1">
        <f t="shared" si="33"/>
        <v>101.02777999521032</v>
      </c>
      <c r="S60" s="1">
        <v>0.7772</v>
      </c>
      <c r="T60" s="1">
        <v>0.63849999999999996</v>
      </c>
      <c r="U60" s="1">
        <v>0.30070000000000002</v>
      </c>
      <c r="V60" s="1" t="s">
        <v>112</v>
      </c>
      <c r="W60" s="1">
        <v>0.18970000000000001</v>
      </c>
      <c r="Y60" s="12">
        <v>0.65139999999999998</v>
      </c>
      <c r="Z60" s="12">
        <v>0.35070000000000001</v>
      </c>
      <c r="AA60" s="12">
        <v>0.10249999999999999</v>
      </c>
      <c r="AB60" s="12">
        <v>0.1188</v>
      </c>
      <c r="AC60" s="12">
        <v>2.93E-2</v>
      </c>
    </row>
    <row r="61" spans="1:29">
      <c r="C61" s="11">
        <v>43884</v>
      </c>
      <c r="D61" s="5" t="s">
        <v>113</v>
      </c>
      <c r="E61" s="8" t="s">
        <v>114</v>
      </c>
      <c r="F61" s="2" t="s">
        <v>198</v>
      </c>
      <c r="G61" s="1">
        <v>9.9600000000000009</v>
      </c>
      <c r="H61" s="1">
        <v>24.5</v>
      </c>
      <c r="I61" s="1">
        <f t="shared" si="31"/>
        <v>244.02</v>
      </c>
      <c r="J61" s="1">
        <v>1.05</v>
      </c>
      <c r="N61" s="1">
        <f t="shared" si="29"/>
        <v>10.668000000000001</v>
      </c>
      <c r="O61" s="1">
        <f t="shared" si="30"/>
        <v>3.5513199999999996</v>
      </c>
      <c r="P61" s="1">
        <f t="shared" si="32"/>
        <v>22.874015748031496</v>
      </c>
      <c r="Q61" s="1">
        <f t="shared" si="33"/>
        <v>68.712478740299389</v>
      </c>
      <c r="S61" s="1">
        <v>24</v>
      </c>
      <c r="T61" s="1">
        <v>15.46</v>
      </c>
      <c r="U61" s="1">
        <v>7.55</v>
      </c>
      <c r="V61" s="1">
        <v>1.42</v>
      </c>
      <c r="W61" s="1">
        <v>4.91</v>
      </c>
      <c r="Y61" s="12">
        <v>8.59</v>
      </c>
      <c r="Z61" s="12">
        <v>3.82</v>
      </c>
      <c r="AA61" s="12">
        <v>-0.9234</v>
      </c>
      <c r="AB61" s="12">
        <v>1.37</v>
      </c>
      <c r="AC61" s="12">
        <v>4.9000000000000004</v>
      </c>
    </row>
    <row r="62" spans="1:29">
      <c r="C62" s="11">
        <v>43884</v>
      </c>
      <c r="D62" s="5" t="s">
        <v>115</v>
      </c>
      <c r="E62" s="8" t="s">
        <v>116</v>
      </c>
      <c r="F62" s="2" t="s">
        <v>198</v>
      </c>
      <c r="G62" s="1">
        <v>28.89</v>
      </c>
      <c r="H62" s="1">
        <v>0.83</v>
      </c>
      <c r="I62" s="1">
        <f t="shared" si="31"/>
        <v>23.9787</v>
      </c>
      <c r="J62" s="1">
        <v>2.08</v>
      </c>
      <c r="N62" s="1">
        <f>(S62+W62)/2</f>
        <v>1.0470999999999999</v>
      </c>
      <c r="O62" s="1">
        <f>(Y62+AC62)/2</f>
        <v>1.0159850000000001</v>
      </c>
      <c r="P62" s="1">
        <f t="shared" si="32"/>
        <v>22.900105052048517</v>
      </c>
      <c r="Q62" s="1">
        <f t="shared" si="33"/>
        <v>23.601431123490993</v>
      </c>
      <c r="S62" s="1">
        <v>1.39</v>
      </c>
      <c r="T62" s="7" t="s">
        <v>117</v>
      </c>
      <c r="U62" s="7" t="s">
        <v>117</v>
      </c>
      <c r="V62" s="7" t="s">
        <v>117</v>
      </c>
      <c r="W62" s="1">
        <v>0.70420000000000005</v>
      </c>
      <c r="Y62" s="12">
        <v>1.35</v>
      </c>
      <c r="Z62" s="7" t="s">
        <v>117</v>
      </c>
      <c r="AA62" s="7" t="s">
        <v>117</v>
      </c>
      <c r="AB62" s="7" t="s">
        <v>117</v>
      </c>
      <c r="AC62" s="12">
        <v>0.68196999999999997</v>
      </c>
    </row>
    <row r="63" spans="1:29">
      <c r="A63" t="s">
        <v>125</v>
      </c>
      <c r="B63" s="14" t="s">
        <v>262</v>
      </c>
      <c r="C63" s="11">
        <v>43884</v>
      </c>
      <c r="D63" s="5" t="s">
        <v>118</v>
      </c>
      <c r="E63" s="8" t="s">
        <v>119</v>
      </c>
      <c r="F63" s="2" t="s">
        <v>198</v>
      </c>
      <c r="G63" s="1">
        <v>10.1</v>
      </c>
      <c r="H63" s="1">
        <v>5.39</v>
      </c>
      <c r="I63" s="1">
        <f t="shared" si="31"/>
        <v>54.438999999999993</v>
      </c>
      <c r="J63" s="1">
        <v>1.68</v>
      </c>
      <c r="N63" s="1">
        <f>SUM(S63:W63)/5</f>
        <v>2.3560000000000003</v>
      </c>
      <c r="O63" s="1">
        <f>SUM(Y63:AC63)/5</f>
        <v>2.3779999999999997</v>
      </c>
      <c r="P63" s="1">
        <f t="shared" si="32"/>
        <v>23.106536502546682</v>
      </c>
      <c r="Q63" s="1">
        <f t="shared" si="33"/>
        <v>22.892767031118588</v>
      </c>
      <c r="S63" s="1">
        <v>3.21</v>
      </c>
      <c r="T63" s="1">
        <v>2.2799999999999998</v>
      </c>
      <c r="U63" s="1">
        <v>1.61</v>
      </c>
      <c r="V63" s="1">
        <v>2.36</v>
      </c>
      <c r="W63" s="1">
        <v>2.3199999999999998</v>
      </c>
      <c r="Y63" s="12">
        <v>3.22</v>
      </c>
      <c r="Z63" s="12">
        <v>2.2999999999999998</v>
      </c>
      <c r="AA63" s="12">
        <v>1.57</v>
      </c>
      <c r="AB63" s="12">
        <v>2.4500000000000002</v>
      </c>
      <c r="AC63" s="12">
        <v>2.35</v>
      </c>
    </row>
    <row r="64" spans="1:29">
      <c r="D64" s="5"/>
      <c r="F64" s="2"/>
    </row>
    <row r="65" spans="4:6">
      <c r="D65" s="5"/>
      <c r="F65" s="2"/>
    </row>
    <row r="66" spans="4:6">
      <c r="D66" s="5"/>
    </row>
    <row r="67" spans="4:6">
      <c r="D67" s="5"/>
    </row>
    <row r="68" spans="4:6">
      <c r="D68" s="5"/>
    </row>
    <row r="69" spans="4:6">
      <c r="D69" s="5"/>
    </row>
    <row r="70" spans="4:6">
      <c r="D70" s="5"/>
    </row>
    <row r="71" spans="4:6">
      <c r="D71" s="5"/>
    </row>
    <row r="72" spans="4:6">
      <c r="D72" s="5"/>
    </row>
    <row r="73" spans="4:6">
      <c r="D73" s="5"/>
    </row>
    <row r="74" spans="4:6">
      <c r="D74" s="5"/>
    </row>
    <row r="75" spans="4:6">
      <c r="D75" s="5"/>
      <c r="E75" s="5"/>
      <c r="F75" s="5"/>
    </row>
    <row r="76" spans="4:6">
      <c r="D76" s="5"/>
      <c r="E76" s="5"/>
      <c r="F76" s="5"/>
    </row>
    <row r="77" spans="4:6">
      <c r="D77" s="5"/>
      <c r="E77" s="5"/>
      <c r="F77" s="5"/>
    </row>
    <row r="78" spans="4:6">
      <c r="D78" s="5"/>
      <c r="E78" s="5"/>
      <c r="F78" s="5"/>
    </row>
    <row r="79" spans="4:6">
      <c r="D79" s="5"/>
      <c r="E79" s="5"/>
      <c r="F79" s="5"/>
    </row>
    <row r="80" spans="4:6">
      <c r="D80" s="5"/>
      <c r="E80" s="5"/>
      <c r="F80" s="5"/>
    </row>
    <row r="81" spans="4:6">
      <c r="D81" s="5"/>
      <c r="E81" s="5"/>
      <c r="F81" s="5"/>
    </row>
    <row r="82" spans="4:6">
      <c r="D82" s="5"/>
      <c r="E82" s="5"/>
      <c r="F82" s="5"/>
    </row>
    <row r="83" spans="4:6">
      <c r="D83" s="5"/>
      <c r="E83" s="5"/>
      <c r="F83" s="5"/>
    </row>
    <row r="84" spans="4:6">
      <c r="D84" s="5"/>
      <c r="E84" s="5"/>
      <c r="F84" s="5"/>
    </row>
    <row r="85" spans="4:6">
      <c r="D85" s="5"/>
      <c r="E85" s="5"/>
      <c r="F85" s="5"/>
    </row>
    <row r="86" spans="4:6">
      <c r="D86" s="5"/>
      <c r="E86" s="5"/>
      <c r="F86" s="5"/>
    </row>
    <row r="87" spans="4:6">
      <c r="D87" s="5"/>
      <c r="E87" s="5"/>
      <c r="F87" s="5"/>
    </row>
    <row r="88" spans="4:6">
      <c r="D88" s="5"/>
      <c r="E88" s="5"/>
      <c r="F88" s="5"/>
    </row>
    <row r="89" spans="4:6">
      <c r="D89" s="5"/>
      <c r="E89" s="5"/>
      <c r="F89" s="5"/>
    </row>
    <row r="90" spans="4:6">
      <c r="D90" s="5"/>
      <c r="E90" s="5"/>
      <c r="F90" s="5"/>
    </row>
    <row r="91" spans="4:6">
      <c r="D91" s="5"/>
      <c r="E91" s="5"/>
      <c r="F91" s="5"/>
    </row>
    <row r="92" spans="4:6">
      <c r="D92" s="5"/>
      <c r="E92" s="5"/>
      <c r="F92" s="5"/>
    </row>
    <row r="93" spans="4:6">
      <c r="D93" s="5"/>
      <c r="E93" s="5"/>
      <c r="F93" s="5"/>
    </row>
    <row r="94" spans="4:6">
      <c r="D94" s="5"/>
      <c r="E94" s="5"/>
      <c r="F94" s="5"/>
    </row>
    <row r="95" spans="4:6">
      <c r="D95" s="5"/>
      <c r="E95" s="5"/>
      <c r="F95" s="5"/>
    </row>
    <row r="96" spans="4:6">
      <c r="D96" s="5"/>
      <c r="E96" s="5"/>
      <c r="F96" s="5"/>
    </row>
    <row r="97" spans="4:6">
      <c r="D97" s="5"/>
      <c r="E97" s="5"/>
      <c r="F97" s="5"/>
    </row>
    <row r="98" spans="4:6">
      <c r="D98" s="5"/>
      <c r="E98" s="5"/>
      <c r="F98" s="5"/>
    </row>
    <row r="99" spans="4:6">
      <c r="D99" s="5"/>
      <c r="E99" s="5"/>
      <c r="F99" s="5"/>
    </row>
    <row r="100" spans="4:6">
      <c r="D100" s="5"/>
      <c r="E100" s="5"/>
      <c r="F100" s="5"/>
    </row>
    <row r="101" spans="4:6">
      <c r="D101" s="5"/>
      <c r="E101" s="5"/>
      <c r="F101" s="5"/>
    </row>
    <row r="102" spans="4:6">
      <c r="D102" s="5"/>
      <c r="E102" s="5"/>
      <c r="F102" s="5"/>
    </row>
    <row r="103" spans="4:6">
      <c r="D103" s="5"/>
      <c r="E103" s="5"/>
      <c r="F103" s="5"/>
    </row>
    <row r="104" spans="4:6">
      <c r="D104" s="5"/>
      <c r="E104" s="5"/>
      <c r="F104" s="5"/>
    </row>
    <row r="105" spans="4:6">
      <c r="D105" s="5"/>
      <c r="E105" s="5"/>
      <c r="F105" s="5"/>
    </row>
  </sheetData>
  <mergeCells count="2">
    <mergeCell ref="S3:W3"/>
    <mergeCell ref="Y3:AC3"/>
  </mergeCells>
  <phoneticPr fontId="1" type="noConversion"/>
  <conditionalFormatting sqref="D4 D106:D2005 D7:D74">
    <cfRule type="expression" dxfId="41" priority="45">
      <formula>IF($Q4&gt;200.01, 1, 0)</formula>
    </cfRule>
    <cfRule type="expression" dxfId="40" priority="46">
      <formula>IF($Q4&gt;100.01, IF($Q4&lt;=200, 1))</formula>
    </cfRule>
    <cfRule type="expression" dxfId="39" priority="62">
      <formula>IF($Q4&lt;11, IF($Q4&gt;0.01, 1))</formula>
    </cfRule>
    <cfRule type="expression" dxfId="38" priority="72">
      <formula>IF($Q4&gt;51, IF($Q4&lt;=100, 1))</formula>
    </cfRule>
    <cfRule type="expression" dxfId="37" priority="73">
      <formula>IF($Q4&gt;31, IF($Q4&lt;=50, 1))</formula>
    </cfRule>
    <cfRule type="expression" dxfId="36" priority="76">
      <formula>IF($Q4&gt;11, IF($Q4&lt;=31, 1))</formula>
    </cfRule>
  </conditionalFormatting>
  <conditionalFormatting sqref="P4:Q2005">
    <cfRule type="cellIs" dxfId="35" priority="85" operator="between">
      <formula>0.01</formula>
      <formula>11</formula>
    </cfRule>
    <cfRule type="cellIs" dxfId="34" priority="86" operator="between">
      <formula>51</formula>
      <formula>100</formula>
    </cfRule>
    <cfRule type="cellIs" dxfId="33" priority="87" operator="between">
      <formula>31</formula>
      <formula>50</formula>
    </cfRule>
    <cfRule type="cellIs" dxfId="32" priority="88" operator="between">
      <formula>11</formula>
      <formula>31</formula>
    </cfRule>
  </conditionalFormatting>
  <conditionalFormatting sqref="J4:J2005">
    <cfRule type="cellIs" dxfId="31" priority="54" operator="between">
      <formula>0.01</formula>
      <formula>1</formula>
    </cfRule>
  </conditionalFormatting>
  <conditionalFormatting sqref="S1:AC1048576 P1:Q1048576">
    <cfRule type="cellIs" dxfId="30" priority="52" operator="lessThan">
      <formula>0</formula>
    </cfRule>
  </conditionalFormatting>
  <conditionalFormatting sqref="P1:Q2 P4:Q1048576">
    <cfRule type="cellIs" dxfId="29" priority="47" operator="greaterThan">
      <formula>200.01</formula>
    </cfRule>
    <cfRule type="cellIs" dxfId="28" priority="48" operator="between">
      <formula>100.01</formula>
      <formula>200</formula>
    </cfRule>
  </conditionalFormatting>
  <conditionalFormatting sqref="D75:F105">
    <cfRule type="expression" dxfId="27" priority="33">
      <formula>IF($Q75&gt;200.01, 1, 0)</formula>
    </cfRule>
    <cfRule type="expression" dxfId="26" priority="34">
      <formula>IF($Q75&gt;100.01, IF($Q75&lt;=200, 1))</formula>
    </cfRule>
    <cfRule type="expression" dxfId="25" priority="35">
      <formula>IF($Q75&lt;11, IF($Q75&gt;0.01, 1))</formula>
    </cfRule>
    <cfRule type="expression" dxfId="24" priority="36">
      <formula>IF($Q75&gt;51, IF($Q75&lt;=100, 1))</formula>
    </cfRule>
    <cfRule type="expression" dxfId="23" priority="37">
      <formula>IF($Q75&gt;31, IF($Q75&lt;=50, 1))</formula>
    </cfRule>
    <cfRule type="expression" dxfId="22" priority="38">
      <formula>IF($Q75&gt;11, IF($Q75&lt;=31, 1))</formula>
    </cfRule>
  </conditionalFormatting>
  <conditionalFormatting sqref="D4 D7:D2003">
    <cfRule type="expression" dxfId="21" priority="32">
      <formula>IF($Q4&lt;0, 1, 0)</formula>
    </cfRule>
  </conditionalFormatting>
  <conditionalFormatting sqref="D5:D6">
    <cfRule type="expression" dxfId="20" priority="10">
      <formula>IF($Q5&gt;200.01, 1, 0)</formula>
    </cfRule>
    <cfRule type="expression" dxfId="19" priority="11">
      <formula>IF($Q5&gt;100.01, IF($Q5&lt;=200, 1))</formula>
    </cfRule>
    <cfRule type="expression" dxfId="18" priority="16">
      <formula>IF($Q5&lt;11, IF($Q5&gt;0.01, 1))</formula>
    </cfRule>
    <cfRule type="expression" dxfId="17" priority="17">
      <formula>IF($Q5&gt;51, IF($Q5&lt;=100, 1))</formula>
    </cfRule>
    <cfRule type="expression" dxfId="16" priority="18">
      <formula>IF($Q5&gt;31, IF($Q5&lt;=50, 1))</formula>
    </cfRule>
    <cfRule type="expression" dxfId="15" priority="19">
      <formula>IF($Q5&gt;11, IF($Q5&lt;=31, 1))</formula>
    </cfRule>
  </conditionalFormatting>
  <conditionalFormatting sqref="D5:D6">
    <cfRule type="expression" dxfId="14" priority="9">
      <formula>IF($Q5&lt;0, 1, 0)</formula>
    </cfRule>
  </conditionalFormatting>
  <conditionalFormatting sqref="D6">
    <cfRule type="expression" dxfId="13" priority="2">
      <formula>IF($Q6&gt;200.01, 1, 0)</formula>
    </cfRule>
    <cfRule type="expression" dxfId="12" priority="3">
      <formula>IF($Q6&gt;100.01, IF($Q6&lt;=200, 1))</formula>
    </cfRule>
    <cfRule type="expression" dxfId="11" priority="4">
      <formula>IF($Q6&lt;11, IF($Q6&gt;0.01, 1))</formula>
    </cfRule>
    <cfRule type="expression" dxfId="10" priority="5">
      <formula>IF($Q6&gt;51, IF($Q6&lt;=100, 1))</formula>
    </cfRule>
    <cfRule type="expression" dxfId="9" priority="6">
      <formula>IF($Q6&gt;31, IF($Q6&lt;=50, 1))</formula>
    </cfRule>
    <cfRule type="expression" dxfId="8" priority="7">
      <formula>IF($Q6&gt;11, IF($Q6&lt;=31, 1))</formula>
    </cfRule>
  </conditionalFormatting>
  <conditionalFormatting sqref="D6">
    <cfRule type="expression" dxfId="7" priority="1">
      <formula>IF($Q6&lt;0, 1, 0)</formula>
    </cfRule>
  </conditionalFormatting>
  <dataValidations count="1">
    <dataValidation type="list" allowBlank="1" showInputMessage="1" showErrorMessage="1" sqref="F4:F65">
      <formula1>板块!A1:A201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8"/>
  <sheetViews>
    <sheetView zoomScale="93" workbookViewId="0">
      <pane ySplit="1" topLeftCell="A20" activePane="bottomLeft" state="frozen"/>
      <selection pane="bottomLeft" activeCell="E43" sqref="E43"/>
    </sheetView>
  </sheetViews>
  <sheetFormatPr defaultColWidth="11" defaultRowHeight="14.25"/>
  <cols>
    <col min="1" max="1" width="12.5" style="1" bestFit="1" customWidth="1"/>
    <col min="2" max="2" width="9.5" style="23" customWidth="1"/>
    <col min="3" max="3" width="9.5" style="24" customWidth="1"/>
    <col min="4" max="4" width="13.5" style="23" customWidth="1"/>
    <col min="5" max="5" width="13.5" style="25" customWidth="1"/>
    <col min="6" max="6" width="15.5" style="26" customWidth="1"/>
    <col min="7" max="7" width="35.5" style="30" bestFit="1" customWidth="1"/>
    <col min="8" max="8" width="43.125" style="31" bestFit="1" customWidth="1"/>
  </cols>
  <sheetData>
    <row r="1" spans="1:8">
      <c r="A1" s="15" t="s">
        <v>241</v>
      </c>
      <c r="B1" s="23" t="s">
        <v>228</v>
      </c>
      <c r="C1" s="24" t="s">
        <v>229</v>
      </c>
      <c r="D1" s="23" t="s">
        <v>230</v>
      </c>
      <c r="E1" s="25" t="s">
        <v>231</v>
      </c>
      <c r="F1" s="26" t="s">
        <v>232</v>
      </c>
      <c r="G1" s="28" t="s">
        <v>234</v>
      </c>
      <c r="H1" s="29" t="s">
        <v>235</v>
      </c>
    </row>
    <row r="2" spans="1:8">
      <c r="A2" s="16">
        <v>43832</v>
      </c>
      <c r="B2" s="23">
        <v>98</v>
      </c>
      <c r="C2" s="24">
        <v>2</v>
      </c>
    </row>
    <row r="3" spans="1:8">
      <c r="A3" s="16">
        <v>43833</v>
      </c>
      <c r="B3" s="23">
        <v>82</v>
      </c>
      <c r="C3" s="24">
        <v>3</v>
      </c>
    </row>
    <row r="4" spans="1:8">
      <c r="A4" s="16">
        <v>43836</v>
      </c>
      <c r="B4" s="23">
        <v>94</v>
      </c>
      <c r="C4" s="24">
        <v>3</v>
      </c>
    </row>
    <row r="5" spans="1:8">
      <c r="A5" s="16">
        <v>43837</v>
      </c>
      <c r="B5" s="23">
        <v>102</v>
      </c>
      <c r="C5" s="24">
        <v>3</v>
      </c>
    </row>
    <row r="6" spans="1:8">
      <c r="A6" s="16">
        <v>43838</v>
      </c>
      <c r="B6" s="23">
        <v>65</v>
      </c>
      <c r="C6" s="24">
        <v>3</v>
      </c>
    </row>
    <row r="7" spans="1:8">
      <c r="A7" s="16">
        <v>43839</v>
      </c>
      <c r="B7" s="23">
        <v>84</v>
      </c>
      <c r="C7" s="24">
        <v>3</v>
      </c>
    </row>
    <row r="8" spans="1:8">
      <c r="A8" s="16">
        <v>43840</v>
      </c>
      <c r="B8" s="23">
        <v>49</v>
      </c>
      <c r="C8" s="24">
        <v>13</v>
      </c>
    </row>
    <row r="9" spans="1:8">
      <c r="A9" s="16">
        <v>43843</v>
      </c>
      <c r="B9" s="23">
        <v>73</v>
      </c>
      <c r="C9" s="24">
        <v>14</v>
      </c>
    </row>
    <row r="10" spans="1:8">
      <c r="A10" s="16">
        <v>43844</v>
      </c>
      <c r="B10" s="23">
        <v>63</v>
      </c>
      <c r="C10" s="24">
        <v>10</v>
      </c>
    </row>
    <row r="11" spans="1:8">
      <c r="A11" s="16">
        <v>43845</v>
      </c>
      <c r="B11" s="23">
        <v>50</v>
      </c>
      <c r="C11" s="24">
        <v>10</v>
      </c>
    </row>
    <row r="12" spans="1:8">
      <c r="A12" s="16">
        <v>43846</v>
      </c>
      <c r="B12" s="23">
        <v>48</v>
      </c>
      <c r="C12" s="24">
        <v>8</v>
      </c>
    </row>
    <row r="13" spans="1:8">
      <c r="A13" s="16">
        <v>43847</v>
      </c>
      <c r="B13" s="23">
        <v>44</v>
      </c>
      <c r="C13" s="24">
        <v>18</v>
      </c>
    </row>
    <row r="14" spans="1:8">
      <c r="A14" s="16">
        <v>43850</v>
      </c>
      <c r="B14" s="23">
        <v>74</v>
      </c>
      <c r="C14" s="24">
        <v>17</v>
      </c>
    </row>
    <row r="15" spans="1:8">
      <c r="A15" s="16">
        <v>43851</v>
      </c>
      <c r="B15" s="23">
        <v>60</v>
      </c>
      <c r="C15" s="24">
        <v>36</v>
      </c>
    </row>
    <row r="16" spans="1:8">
      <c r="A16" s="16">
        <v>43852</v>
      </c>
      <c r="B16" s="23">
        <v>60</v>
      </c>
      <c r="C16" s="24">
        <v>34</v>
      </c>
    </row>
    <row r="17" spans="1:7">
      <c r="A17" s="16">
        <v>43853</v>
      </c>
      <c r="B17" s="23">
        <v>31</v>
      </c>
      <c r="C17" s="24">
        <v>101</v>
      </c>
    </row>
    <row r="18" spans="1:7">
      <c r="A18" s="16">
        <v>43864</v>
      </c>
      <c r="B18" s="23">
        <v>84</v>
      </c>
      <c r="C18" s="24">
        <v>3188</v>
      </c>
      <c r="F18" s="27" t="s">
        <v>233</v>
      </c>
      <c r="G18" s="30" t="s">
        <v>236</v>
      </c>
    </row>
    <row r="19" spans="1:7">
      <c r="A19" s="16">
        <v>43865</v>
      </c>
      <c r="B19" s="23">
        <v>160</v>
      </c>
      <c r="C19" s="24">
        <v>97</v>
      </c>
    </row>
    <row r="20" spans="1:7">
      <c r="A20" s="16">
        <v>43866</v>
      </c>
      <c r="B20" s="23">
        <v>177</v>
      </c>
      <c r="C20" s="24">
        <v>2</v>
      </c>
    </row>
    <row r="21" spans="1:7">
      <c r="A21" s="16">
        <v>43867</v>
      </c>
      <c r="B21" s="23">
        <v>249</v>
      </c>
      <c r="C21" s="24">
        <v>4</v>
      </c>
    </row>
    <row r="22" spans="1:7">
      <c r="A22" s="16">
        <v>43868</v>
      </c>
      <c r="B22" s="23">
        <v>186</v>
      </c>
      <c r="C22" s="24">
        <v>4</v>
      </c>
    </row>
    <row r="23" spans="1:7">
      <c r="A23" s="16">
        <v>43871</v>
      </c>
      <c r="B23" s="23">
        <v>181</v>
      </c>
      <c r="C23" s="24">
        <v>29</v>
      </c>
    </row>
    <row r="24" spans="1:7">
      <c r="A24" s="16">
        <v>43872</v>
      </c>
      <c r="B24" s="23">
        <v>75</v>
      </c>
      <c r="C24" s="24">
        <v>37</v>
      </c>
    </row>
    <row r="25" spans="1:7">
      <c r="A25" s="16">
        <v>43873</v>
      </c>
      <c r="B25" s="23">
        <v>127</v>
      </c>
      <c r="C25" s="24">
        <v>1</v>
      </c>
    </row>
    <row r="26" spans="1:7">
      <c r="A26" s="16">
        <v>43874</v>
      </c>
      <c r="B26" s="23">
        <v>64</v>
      </c>
      <c r="C26" s="24">
        <v>4</v>
      </c>
    </row>
    <row r="27" spans="1:7">
      <c r="A27" s="16">
        <v>43875</v>
      </c>
      <c r="B27" s="23">
        <v>68</v>
      </c>
      <c r="C27" s="24">
        <v>8</v>
      </c>
    </row>
    <row r="28" spans="1:7">
      <c r="A28" s="16">
        <v>43878</v>
      </c>
      <c r="B28" s="23">
        <v>182</v>
      </c>
      <c r="C28" s="24">
        <v>0</v>
      </c>
    </row>
    <row r="29" spans="1:7">
      <c r="A29" s="16">
        <v>43879</v>
      </c>
      <c r="B29" s="23">
        <v>142</v>
      </c>
      <c r="C29" s="24">
        <v>3</v>
      </c>
    </row>
    <row r="30" spans="1:7">
      <c r="A30" s="16">
        <v>43880</v>
      </c>
      <c r="B30" s="23">
        <v>97</v>
      </c>
      <c r="C30" s="24">
        <v>16</v>
      </c>
    </row>
    <row r="31" spans="1:7">
      <c r="A31" s="16">
        <v>43881</v>
      </c>
      <c r="B31" s="23">
        <v>123</v>
      </c>
      <c r="C31" s="24">
        <v>1</v>
      </c>
    </row>
    <row r="32" spans="1:7">
      <c r="A32" s="16">
        <v>43882</v>
      </c>
      <c r="B32" s="23">
        <v>106</v>
      </c>
      <c r="C32" s="24">
        <v>0</v>
      </c>
    </row>
    <row r="33" spans="1:8">
      <c r="A33" s="16">
        <v>43885</v>
      </c>
      <c r="B33" s="23">
        <v>169</v>
      </c>
      <c r="C33" s="24">
        <v>3</v>
      </c>
      <c r="G33" s="30" t="s">
        <v>237</v>
      </c>
    </row>
    <row r="34" spans="1:8">
      <c r="A34" s="16">
        <v>43886</v>
      </c>
      <c r="B34" s="23">
        <v>147</v>
      </c>
      <c r="C34" s="24">
        <v>2</v>
      </c>
    </row>
    <row r="35" spans="1:8">
      <c r="A35" s="16">
        <v>43887</v>
      </c>
      <c r="B35" s="23">
        <v>91</v>
      </c>
      <c r="C35" s="24">
        <v>93</v>
      </c>
      <c r="D35" s="23">
        <v>1354</v>
      </c>
      <c r="E35" s="25">
        <v>2344</v>
      </c>
      <c r="F35" s="27" t="s">
        <v>130</v>
      </c>
      <c r="G35" s="30" t="s">
        <v>238</v>
      </c>
      <c r="H35" s="31" t="s">
        <v>239</v>
      </c>
    </row>
    <row r="36" spans="1:8">
      <c r="A36" s="16">
        <v>43888</v>
      </c>
      <c r="B36" s="23">
        <v>108</v>
      </c>
      <c r="C36" s="24">
        <v>24</v>
      </c>
      <c r="F36" s="27"/>
    </row>
    <row r="37" spans="1:8">
      <c r="A37" s="16">
        <v>43889</v>
      </c>
      <c r="B37" s="32">
        <v>49</v>
      </c>
      <c r="C37" s="33">
        <v>245</v>
      </c>
      <c r="D37" s="34"/>
      <c r="E37" s="33"/>
      <c r="F37" s="36"/>
    </row>
    <row r="38" spans="1:8">
      <c r="A38" s="16">
        <v>43892</v>
      </c>
      <c r="B38" s="23">
        <v>206</v>
      </c>
      <c r="C38" s="24">
        <v>1</v>
      </c>
    </row>
    <row r="39" spans="1:8">
      <c r="A39" s="16">
        <v>43893</v>
      </c>
      <c r="B39" s="23">
        <v>116</v>
      </c>
      <c r="C39" s="24">
        <v>0</v>
      </c>
    </row>
    <row r="40" spans="1:8">
      <c r="A40" s="16">
        <v>43894</v>
      </c>
      <c r="B40" s="23">
        <v>119</v>
      </c>
      <c r="C40" s="24">
        <v>3</v>
      </c>
    </row>
    <row r="41" spans="1:8">
      <c r="A41" s="16">
        <v>43895</v>
      </c>
      <c r="B41" s="23">
        <v>171</v>
      </c>
      <c r="C41" s="24">
        <v>1</v>
      </c>
    </row>
    <row r="42" spans="1:8">
      <c r="A42" s="16">
        <v>43896</v>
      </c>
      <c r="B42" s="23">
        <v>116</v>
      </c>
      <c r="C42" s="24">
        <v>3</v>
      </c>
      <c r="D42" s="23">
        <v>1489</v>
      </c>
      <c r="E42" s="25">
        <v>2179</v>
      </c>
      <c r="G42" s="30" t="s">
        <v>240</v>
      </c>
      <c r="H42" s="31" t="s">
        <v>227</v>
      </c>
    </row>
    <row r="43" spans="1:8">
      <c r="A43" s="16">
        <v>43899</v>
      </c>
    </row>
    <row r="44" spans="1:8">
      <c r="A44" s="16">
        <v>43900</v>
      </c>
    </row>
    <row r="45" spans="1:8">
      <c r="A45" s="16">
        <v>43901</v>
      </c>
    </row>
    <row r="46" spans="1:8">
      <c r="A46" s="16">
        <v>43902</v>
      </c>
    </row>
    <row r="47" spans="1:8">
      <c r="A47" s="16">
        <v>43903</v>
      </c>
    </row>
    <row r="48" spans="1:8">
      <c r="A48" s="16">
        <v>43904</v>
      </c>
    </row>
    <row r="49" spans="1:1">
      <c r="A49" s="16">
        <v>43905</v>
      </c>
    </row>
    <row r="50" spans="1:1">
      <c r="A50" s="16">
        <v>43906</v>
      </c>
    </row>
    <row r="51" spans="1:1">
      <c r="A51" s="16">
        <v>43907</v>
      </c>
    </row>
    <row r="52" spans="1:1">
      <c r="A52" s="16">
        <v>43908</v>
      </c>
    </row>
    <row r="53" spans="1:1">
      <c r="A53" s="16">
        <v>43909</v>
      </c>
    </row>
    <row r="54" spans="1:1">
      <c r="A54" s="16">
        <v>43910</v>
      </c>
    </row>
    <row r="55" spans="1:1">
      <c r="A55" s="16">
        <v>43911</v>
      </c>
    </row>
    <row r="56" spans="1:1">
      <c r="A56" s="16">
        <v>43912</v>
      </c>
    </row>
    <row r="57" spans="1:1">
      <c r="A57" s="16">
        <v>43913</v>
      </c>
    </row>
    <row r="58" spans="1:1">
      <c r="A58" s="16">
        <v>43914</v>
      </c>
    </row>
    <row r="59" spans="1:1">
      <c r="A59" s="16">
        <v>43915</v>
      </c>
    </row>
    <row r="60" spans="1:1">
      <c r="A60" s="16">
        <v>43916</v>
      </c>
    </row>
    <row r="61" spans="1:1">
      <c r="A61" s="16">
        <v>43917</v>
      </c>
    </row>
    <row r="62" spans="1:1">
      <c r="A62" s="16">
        <v>43918</v>
      </c>
    </row>
    <row r="63" spans="1:1">
      <c r="A63" s="16">
        <v>43919</v>
      </c>
    </row>
    <row r="64" spans="1:1">
      <c r="A64" s="16">
        <v>43920</v>
      </c>
    </row>
    <row r="65" spans="1:6">
      <c r="A65" s="16">
        <v>43921</v>
      </c>
    </row>
    <row r="66" spans="1:6">
      <c r="A66" s="16">
        <v>43922</v>
      </c>
      <c r="B66" s="32"/>
      <c r="C66" s="33"/>
      <c r="D66" s="34"/>
      <c r="E66" s="33"/>
      <c r="F66" s="35"/>
    </row>
    <row r="67" spans="1:6">
      <c r="A67" s="16">
        <v>43923</v>
      </c>
      <c r="B67" s="32"/>
      <c r="C67" s="33"/>
      <c r="D67" s="34"/>
      <c r="E67" s="33"/>
      <c r="F67" s="35"/>
    </row>
    <row r="68" spans="1:6">
      <c r="A68" s="16">
        <v>43924</v>
      </c>
      <c r="B68" s="32"/>
      <c r="C68" s="33"/>
      <c r="D68" s="34"/>
      <c r="E68" s="33"/>
      <c r="F68" s="35"/>
    </row>
    <row r="69" spans="1:6">
      <c r="A69" s="16">
        <v>43925</v>
      </c>
      <c r="B69" s="32"/>
      <c r="C69" s="33"/>
      <c r="D69" s="34"/>
      <c r="E69" s="33"/>
      <c r="F69" s="35"/>
    </row>
    <row r="70" spans="1:6">
      <c r="A70" s="16">
        <v>43926</v>
      </c>
      <c r="B70" s="32"/>
      <c r="C70" s="33"/>
      <c r="D70" s="34"/>
      <c r="E70" s="33"/>
      <c r="F70" s="35"/>
    </row>
    <row r="71" spans="1:6">
      <c r="A71" s="16">
        <v>43927</v>
      </c>
      <c r="B71" s="32"/>
      <c r="C71" s="33"/>
      <c r="D71" s="34"/>
      <c r="E71" s="33"/>
      <c r="F71" s="35"/>
    </row>
    <row r="72" spans="1:6">
      <c r="A72" s="16">
        <v>43928</v>
      </c>
      <c r="B72" s="32"/>
      <c r="C72" s="33"/>
      <c r="D72" s="34"/>
      <c r="E72" s="33"/>
      <c r="F72" s="35"/>
    </row>
    <row r="73" spans="1:6">
      <c r="A73" s="16">
        <v>43929</v>
      </c>
      <c r="B73" s="32"/>
      <c r="C73" s="33"/>
      <c r="D73" s="34"/>
      <c r="E73" s="33"/>
      <c r="F73" s="35"/>
    </row>
    <row r="74" spans="1:6">
      <c r="A74" s="16">
        <v>43930</v>
      </c>
      <c r="B74" s="32"/>
      <c r="C74" s="33"/>
      <c r="D74" s="34"/>
      <c r="E74" s="33"/>
      <c r="F74" s="35"/>
    </row>
    <row r="75" spans="1:6">
      <c r="A75" s="16">
        <v>43931</v>
      </c>
      <c r="B75" s="32"/>
      <c r="C75" s="33"/>
      <c r="D75" s="34"/>
      <c r="E75" s="33"/>
      <c r="F75" s="35"/>
    </row>
    <row r="76" spans="1:6">
      <c r="A76" s="16">
        <v>43932</v>
      </c>
      <c r="B76" s="32"/>
      <c r="C76" s="33"/>
      <c r="D76" s="34"/>
      <c r="E76" s="33"/>
      <c r="F76" s="35"/>
    </row>
    <row r="77" spans="1:6">
      <c r="A77" s="16">
        <v>43933</v>
      </c>
      <c r="B77" s="32"/>
      <c r="C77" s="33"/>
      <c r="D77" s="34"/>
      <c r="E77" s="33"/>
      <c r="F77" s="35"/>
    </row>
    <row r="78" spans="1:6">
      <c r="A78" s="16">
        <v>43934</v>
      </c>
      <c r="B78" s="32"/>
      <c r="C78" s="33"/>
      <c r="D78" s="34"/>
      <c r="E78" s="33"/>
      <c r="F78" s="35"/>
    </row>
    <row r="79" spans="1:6">
      <c r="A79" s="16">
        <v>43935</v>
      </c>
      <c r="B79" s="32"/>
      <c r="C79" s="33"/>
      <c r="D79" s="34"/>
      <c r="E79" s="33"/>
      <c r="F79" s="35"/>
    </row>
    <row r="80" spans="1:6">
      <c r="A80" s="16">
        <v>43936</v>
      </c>
      <c r="B80" s="32"/>
      <c r="C80" s="33"/>
      <c r="D80" s="34"/>
      <c r="E80" s="33"/>
      <c r="F80" s="35"/>
    </row>
    <row r="81" spans="1:6">
      <c r="A81" s="16">
        <v>43937</v>
      </c>
      <c r="B81" s="32"/>
      <c r="C81" s="33"/>
      <c r="D81" s="34"/>
      <c r="E81" s="33"/>
      <c r="F81" s="35"/>
    </row>
    <row r="82" spans="1:6">
      <c r="A82" s="16">
        <v>43938</v>
      </c>
      <c r="B82" s="32"/>
      <c r="C82" s="33"/>
      <c r="D82" s="34"/>
      <c r="E82" s="33"/>
      <c r="F82" s="35"/>
    </row>
    <row r="83" spans="1:6">
      <c r="A83" s="16">
        <v>43939</v>
      </c>
      <c r="B83" s="32"/>
      <c r="C83" s="33"/>
      <c r="D83" s="34"/>
      <c r="E83" s="33"/>
      <c r="F83" s="35"/>
    </row>
    <row r="84" spans="1:6">
      <c r="A84" s="16">
        <v>43940</v>
      </c>
      <c r="B84" s="32"/>
      <c r="C84" s="33"/>
      <c r="D84" s="34"/>
      <c r="E84" s="33"/>
      <c r="F84" s="35"/>
    </row>
    <row r="85" spans="1:6">
      <c r="A85" s="16">
        <v>43941</v>
      </c>
      <c r="B85" s="32"/>
      <c r="C85" s="33"/>
      <c r="D85" s="34"/>
      <c r="E85" s="33"/>
      <c r="F85" s="35"/>
    </row>
    <row r="86" spans="1:6">
      <c r="A86" s="16">
        <v>43942</v>
      </c>
      <c r="B86" s="32"/>
      <c r="C86" s="33"/>
      <c r="D86" s="34"/>
      <c r="E86" s="33"/>
      <c r="F86" s="35"/>
    </row>
    <row r="87" spans="1:6">
      <c r="A87" s="16">
        <v>43943</v>
      </c>
      <c r="B87" s="32"/>
      <c r="C87" s="33"/>
      <c r="D87" s="34"/>
      <c r="E87" s="33"/>
      <c r="F87" s="35"/>
    </row>
    <row r="88" spans="1:6">
      <c r="A88" s="16">
        <v>43944</v>
      </c>
      <c r="B88" s="32"/>
      <c r="C88" s="33"/>
      <c r="D88" s="34"/>
      <c r="E88" s="33"/>
      <c r="F88" s="35"/>
    </row>
    <row r="89" spans="1:6">
      <c r="A89" s="16">
        <v>43945</v>
      </c>
      <c r="B89" s="32"/>
      <c r="C89" s="33"/>
      <c r="D89" s="34"/>
      <c r="E89" s="33"/>
      <c r="F89" s="35"/>
    </row>
    <row r="90" spans="1:6">
      <c r="A90" s="16">
        <v>43946</v>
      </c>
      <c r="B90" s="32"/>
      <c r="C90" s="33"/>
      <c r="D90" s="34"/>
      <c r="E90" s="33"/>
      <c r="F90" s="35"/>
    </row>
    <row r="91" spans="1:6">
      <c r="A91" s="16">
        <v>43947</v>
      </c>
      <c r="B91" s="32"/>
      <c r="C91" s="33"/>
      <c r="D91" s="34"/>
      <c r="E91" s="33"/>
      <c r="F91" s="35"/>
    </row>
    <row r="92" spans="1:6">
      <c r="A92" s="16">
        <v>43948</v>
      </c>
      <c r="B92" s="32"/>
      <c r="C92" s="33"/>
      <c r="D92" s="34"/>
      <c r="E92" s="33"/>
      <c r="F92" s="35"/>
    </row>
    <row r="93" spans="1:6">
      <c r="A93" s="16">
        <v>43949</v>
      </c>
      <c r="B93" s="32"/>
      <c r="C93" s="33"/>
      <c r="D93" s="34"/>
      <c r="E93" s="33"/>
      <c r="F93" s="35"/>
    </row>
    <row r="94" spans="1:6">
      <c r="A94" s="16">
        <v>43950</v>
      </c>
      <c r="B94" s="32"/>
      <c r="C94" s="33"/>
      <c r="D94" s="34"/>
      <c r="E94" s="33"/>
      <c r="F94" s="35"/>
    </row>
    <row r="95" spans="1:6">
      <c r="A95" s="16">
        <v>43951</v>
      </c>
      <c r="B95" s="32"/>
      <c r="C95" s="33"/>
      <c r="D95" s="34"/>
      <c r="E95" s="33"/>
      <c r="F95" s="35"/>
    </row>
    <row r="96" spans="1:6">
      <c r="A96" s="16">
        <v>43952</v>
      </c>
      <c r="B96" s="32"/>
      <c r="C96" s="33"/>
      <c r="D96" s="34"/>
      <c r="E96" s="33"/>
      <c r="F96" s="35"/>
    </row>
    <row r="97" spans="1:6">
      <c r="A97" s="16">
        <v>43953</v>
      </c>
      <c r="B97" s="32"/>
      <c r="C97" s="33"/>
      <c r="D97" s="34"/>
      <c r="E97" s="33"/>
      <c r="F97" s="35"/>
    </row>
    <row r="98" spans="1:6">
      <c r="A98" s="16">
        <v>43954</v>
      </c>
      <c r="B98" s="32"/>
      <c r="C98" s="33"/>
      <c r="D98" s="34"/>
      <c r="E98" s="33"/>
      <c r="F98" s="35"/>
    </row>
    <row r="99" spans="1:6">
      <c r="A99" s="16">
        <v>43955</v>
      </c>
      <c r="B99" s="32"/>
      <c r="C99" s="33"/>
      <c r="D99" s="34"/>
      <c r="E99" s="33"/>
      <c r="F99" s="35"/>
    </row>
    <row r="100" spans="1:6">
      <c r="A100" s="16">
        <v>43956</v>
      </c>
      <c r="B100" s="32"/>
      <c r="C100" s="33"/>
      <c r="D100" s="34"/>
      <c r="E100" s="33"/>
      <c r="F100" s="35"/>
    </row>
    <row r="101" spans="1:6">
      <c r="A101" s="16">
        <v>43957</v>
      </c>
      <c r="B101" s="32"/>
      <c r="C101" s="33"/>
      <c r="D101" s="34"/>
      <c r="E101" s="33"/>
      <c r="F101" s="35"/>
    </row>
    <row r="102" spans="1:6">
      <c r="A102" s="16">
        <v>43958</v>
      </c>
      <c r="B102" s="32"/>
      <c r="C102" s="33"/>
      <c r="D102" s="34"/>
      <c r="E102" s="33"/>
      <c r="F102" s="35"/>
    </row>
    <row r="103" spans="1:6">
      <c r="A103" s="16">
        <v>43959</v>
      </c>
      <c r="B103" s="32"/>
      <c r="C103" s="33"/>
      <c r="D103" s="34"/>
      <c r="E103" s="33"/>
      <c r="F103" s="35"/>
    </row>
    <row r="104" spans="1:6">
      <c r="A104" s="16">
        <v>43960</v>
      </c>
      <c r="B104" s="32"/>
      <c r="C104" s="33"/>
      <c r="D104" s="34"/>
      <c r="E104" s="33"/>
      <c r="F104" s="35"/>
    </row>
    <row r="105" spans="1:6">
      <c r="A105" s="16">
        <v>43961</v>
      </c>
      <c r="B105" s="32"/>
      <c r="C105" s="33"/>
      <c r="D105" s="34"/>
      <c r="E105" s="33"/>
      <c r="F105" s="35"/>
    </row>
    <row r="106" spans="1:6">
      <c r="A106" s="16">
        <v>43962</v>
      </c>
      <c r="B106" s="32"/>
      <c r="C106" s="33"/>
      <c r="D106" s="34"/>
      <c r="E106" s="33"/>
      <c r="F106" s="35"/>
    </row>
    <row r="107" spans="1:6">
      <c r="A107" s="16">
        <v>43963</v>
      </c>
      <c r="B107" s="32"/>
      <c r="C107" s="33"/>
      <c r="D107" s="34"/>
      <c r="E107" s="33"/>
      <c r="F107" s="35"/>
    </row>
    <row r="108" spans="1:6">
      <c r="A108" s="16">
        <v>43964</v>
      </c>
      <c r="B108" s="32"/>
      <c r="C108" s="33"/>
      <c r="D108" s="34"/>
      <c r="E108" s="33"/>
      <c r="F108" s="35"/>
    </row>
    <row r="109" spans="1:6">
      <c r="A109" s="16">
        <v>43965</v>
      </c>
      <c r="B109" s="32"/>
      <c r="C109" s="33"/>
      <c r="D109" s="34"/>
      <c r="E109" s="33"/>
      <c r="F109" s="35"/>
    </row>
    <row r="110" spans="1:6">
      <c r="A110" s="16">
        <v>43966</v>
      </c>
      <c r="B110" s="32"/>
      <c r="C110" s="33"/>
      <c r="D110" s="34"/>
      <c r="E110" s="33"/>
      <c r="F110" s="35"/>
    </row>
    <row r="111" spans="1:6">
      <c r="A111" s="16">
        <v>43967</v>
      </c>
      <c r="B111" s="32"/>
      <c r="C111" s="33"/>
      <c r="D111" s="34"/>
      <c r="E111" s="33"/>
      <c r="F111" s="35"/>
    </row>
    <row r="112" spans="1:6">
      <c r="A112" s="16">
        <v>43968</v>
      </c>
      <c r="B112" s="32"/>
      <c r="C112" s="33"/>
      <c r="D112" s="34"/>
      <c r="E112" s="33"/>
      <c r="F112" s="35"/>
    </row>
    <row r="113" spans="1:6">
      <c r="A113" s="16">
        <v>43969</v>
      </c>
      <c r="B113" s="32"/>
      <c r="C113" s="33"/>
      <c r="D113" s="34"/>
      <c r="E113" s="33"/>
      <c r="F113" s="35"/>
    </row>
    <row r="114" spans="1:6">
      <c r="A114" s="16">
        <v>43970</v>
      </c>
      <c r="B114" s="32"/>
      <c r="C114" s="33"/>
      <c r="D114" s="34"/>
      <c r="E114" s="33"/>
      <c r="F114" s="35"/>
    </row>
    <row r="115" spans="1:6">
      <c r="A115" s="16">
        <v>43971</v>
      </c>
      <c r="B115" s="32"/>
      <c r="C115" s="33"/>
      <c r="D115" s="34"/>
      <c r="E115" s="33"/>
      <c r="F115" s="35"/>
    </row>
    <row r="116" spans="1:6">
      <c r="A116" s="16">
        <v>43972</v>
      </c>
      <c r="B116" s="32"/>
      <c r="C116" s="33"/>
      <c r="D116" s="34"/>
      <c r="E116" s="33"/>
      <c r="F116" s="35"/>
    </row>
    <row r="117" spans="1:6">
      <c r="A117" s="16">
        <v>43973</v>
      </c>
      <c r="B117" s="32"/>
      <c r="C117" s="33"/>
      <c r="D117" s="34"/>
      <c r="E117" s="33"/>
      <c r="F117" s="35"/>
    </row>
    <row r="118" spans="1:6">
      <c r="A118" s="16">
        <v>43974</v>
      </c>
      <c r="B118" s="32"/>
      <c r="C118" s="33"/>
      <c r="D118" s="34"/>
      <c r="E118" s="33"/>
      <c r="F118" s="35"/>
    </row>
    <row r="119" spans="1:6">
      <c r="A119" s="16">
        <v>43975</v>
      </c>
      <c r="B119" s="32"/>
      <c r="C119" s="33"/>
      <c r="D119" s="34"/>
      <c r="E119" s="33"/>
      <c r="F119" s="35"/>
    </row>
    <row r="120" spans="1:6">
      <c r="A120" s="16">
        <v>43976</v>
      </c>
      <c r="B120" s="32"/>
      <c r="C120" s="33"/>
      <c r="D120" s="34"/>
      <c r="E120" s="33"/>
      <c r="F120" s="35"/>
    </row>
    <row r="121" spans="1:6">
      <c r="A121" s="16">
        <v>43977</v>
      </c>
      <c r="B121" s="32"/>
      <c r="C121" s="33"/>
      <c r="D121" s="34"/>
      <c r="E121" s="33"/>
      <c r="F121" s="35"/>
    </row>
    <row r="122" spans="1:6">
      <c r="A122" s="16">
        <v>43978</v>
      </c>
      <c r="B122" s="32"/>
      <c r="C122" s="33"/>
      <c r="D122" s="34"/>
      <c r="E122" s="33"/>
      <c r="F122" s="35"/>
    </row>
    <row r="123" spans="1:6">
      <c r="A123" s="16">
        <v>43979</v>
      </c>
      <c r="B123" s="32"/>
      <c r="C123" s="33"/>
      <c r="D123" s="34"/>
      <c r="E123" s="33"/>
      <c r="F123" s="35"/>
    </row>
    <row r="124" spans="1:6">
      <c r="A124" s="16">
        <v>43980</v>
      </c>
      <c r="B124" s="32"/>
      <c r="C124" s="33"/>
      <c r="D124" s="34"/>
      <c r="E124" s="33"/>
      <c r="F124" s="35"/>
    </row>
    <row r="125" spans="1:6">
      <c r="A125" s="16">
        <v>43981</v>
      </c>
      <c r="B125" s="32"/>
      <c r="C125" s="33"/>
      <c r="D125" s="34"/>
      <c r="E125" s="33"/>
      <c r="F125" s="35"/>
    </row>
    <row r="126" spans="1:6">
      <c r="A126" s="16">
        <v>43982</v>
      </c>
      <c r="B126" s="32"/>
      <c r="C126" s="33"/>
      <c r="D126" s="34"/>
      <c r="E126" s="33"/>
      <c r="F126" s="35"/>
    </row>
    <row r="127" spans="1:6">
      <c r="A127" s="16">
        <v>43983</v>
      </c>
      <c r="B127" s="32"/>
      <c r="C127" s="33"/>
      <c r="D127" s="34"/>
      <c r="E127" s="33"/>
      <c r="F127" s="35"/>
    </row>
    <row r="128" spans="1:6">
      <c r="A128" s="16">
        <v>43984</v>
      </c>
      <c r="B128" s="32"/>
      <c r="C128" s="33"/>
      <c r="D128" s="34"/>
      <c r="E128" s="33"/>
      <c r="F128" s="35"/>
    </row>
    <row r="129" spans="1:6">
      <c r="A129" s="16">
        <v>43985</v>
      </c>
      <c r="B129" s="32"/>
      <c r="C129" s="33"/>
      <c r="D129" s="34"/>
      <c r="E129" s="33"/>
      <c r="F129" s="35"/>
    </row>
    <row r="130" spans="1:6">
      <c r="A130" s="16">
        <v>43986</v>
      </c>
      <c r="B130" s="32"/>
      <c r="C130" s="33"/>
      <c r="D130" s="34"/>
      <c r="E130" s="33"/>
      <c r="F130" s="35"/>
    </row>
    <row r="131" spans="1:6">
      <c r="A131" s="16">
        <v>43987</v>
      </c>
      <c r="B131" s="32"/>
      <c r="C131" s="33"/>
      <c r="D131" s="34"/>
      <c r="E131" s="33"/>
      <c r="F131" s="35"/>
    </row>
    <row r="132" spans="1:6">
      <c r="A132" s="16">
        <v>43988</v>
      </c>
      <c r="B132" s="32"/>
      <c r="C132" s="33"/>
      <c r="D132" s="34"/>
      <c r="E132" s="33"/>
      <c r="F132" s="35"/>
    </row>
    <row r="133" spans="1:6">
      <c r="A133" s="16">
        <v>43989</v>
      </c>
      <c r="B133" s="32"/>
      <c r="C133" s="33"/>
      <c r="D133" s="34"/>
      <c r="E133" s="33"/>
      <c r="F133" s="35"/>
    </row>
    <row r="134" spans="1:6">
      <c r="A134" s="16">
        <v>43990</v>
      </c>
      <c r="B134" s="32"/>
      <c r="C134" s="33"/>
      <c r="D134" s="34"/>
      <c r="E134" s="33"/>
      <c r="F134" s="35"/>
    </row>
    <row r="135" spans="1:6">
      <c r="A135" s="16">
        <v>43991</v>
      </c>
      <c r="B135" s="32"/>
      <c r="C135" s="33"/>
      <c r="D135" s="34"/>
      <c r="E135" s="33"/>
      <c r="F135" s="35"/>
    </row>
    <row r="136" spans="1:6">
      <c r="A136" s="16">
        <v>43992</v>
      </c>
      <c r="B136" s="32"/>
      <c r="C136" s="33"/>
      <c r="D136" s="34"/>
      <c r="E136" s="33"/>
      <c r="F136" s="35"/>
    </row>
    <row r="137" spans="1:6">
      <c r="A137" s="16">
        <v>43993</v>
      </c>
      <c r="B137" s="32"/>
      <c r="C137" s="33"/>
      <c r="D137" s="34"/>
      <c r="E137" s="33"/>
      <c r="F137" s="35"/>
    </row>
    <row r="138" spans="1:6">
      <c r="A138" s="16">
        <v>43994</v>
      </c>
      <c r="B138" s="32"/>
      <c r="C138" s="33"/>
      <c r="D138" s="34"/>
      <c r="E138" s="33"/>
      <c r="F138" s="35"/>
    </row>
    <row r="139" spans="1:6">
      <c r="A139" s="16">
        <v>43995</v>
      </c>
      <c r="B139" s="32"/>
      <c r="C139" s="33"/>
      <c r="D139" s="34"/>
      <c r="E139" s="33"/>
      <c r="F139" s="35"/>
    </row>
    <row r="140" spans="1:6">
      <c r="A140" s="16">
        <v>43996</v>
      </c>
      <c r="B140" s="32"/>
      <c r="C140" s="33"/>
      <c r="D140" s="34"/>
      <c r="E140" s="33"/>
      <c r="F140" s="35"/>
    </row>
    <row r="141" spans="1:6">
      <c r="A141" s="16">
        <v>43997</v>
      </c>
      <c r="B141" s="32"/>
      <c r="C141" s="33"/>
      <c r="D141" s="34"/>
      <c r="E141" s="33"/>
      <c r="F141" s="35"/>
    </row>
    <row r="142" spans="1:6">
      <c r="A142" s="16">
        <v>43998</v>
      </c>
      <c r="B142" s="32"/>
      <c r="C142" s="33"/>
      <c r="D142" s="34"/>
      <c r="E142" s="33"/>
      <c r="F142" s="35"/>
    </row>
    <row r="143" spans="1:6">
      <c r="A143" s="16">
        <v>43999</v>
      </c>
      <c r="B143" s="32"/>
      <c r="C143" s="33"/>
      <c r="D143" s="34"/>
      <c r="E143" s="33"/>
      <c r="F143" s="35"/>
    </row>
    <row r="144" spans="1:6">
      <c r="A144" s="16">
        <v>44000</v>
      </c>
      <c r="B144" s="32"/>
      <c r="C144" s="33"/>
      <c r="D144" s="34"/>
      <c r="E144" s="33"/>
      <c r="F144" s="35"/>
    </row>
    <row r="145" spans="1:6">
      <c r="A145" s="16">
        <v>44001</v>
      </c>
      <c r="B145" s="32"/>
      <c r="C145" s="33"/>
      <c r="D145" s="34"/>
      <c r="E145" s="33"/>
      <c r="F145" s="35"/>
    </row>
    <row r="146" spans="1:6">
      <c r="A146" s="16">
        <v>44002</v>
      </c>
      <c r="B146" s="32"/>
      <c r="C146" s="33"/>
      <c r="D146" s="34"/>
      <c r="E146" s="33"/>
      <c r="F146" s="35"/>
    </row>
    <row r="147" spans="1:6">
      <c r="A147" s="16">
        <v>44003</v>
      </c>
      <c r="B147" s="32"/>
      <c r="C147" s="33"/>
      <c r="D147" s="34"/>
      <c r="E147" s="33"/>
      <c r="F147" s="35"/>
    </row>
    <row r="148" spans="1:6">
      <c r="A148" s="16">
        <v>44004</v>
      </c>
      <c r="B148" s="32"/>
      <c r="C148" s="33"/>
      <c r="D148" s="34"/>
      <c r="E148" s="33"/>
      <c r="F148" s="35"/>
    </row>
    <row r="149" spans="1:6">
      <c r="A149" s="16">
        <v>44005</v>
      </c>
      <c r="B149" s="32"/>
      <c r="C149" s="33"/>
      <c r="D149" s="34"/>
      <c r="E149" s="33"/>
      <c r="F149" s="35"/>
    </row>
    <row r="150" spans="1:6">
      <c r="A150" s="16">
        <v>44006</v>
      </c>
      <c r="B150" s="32"/>
      <c r="C150" s="33"/>
      <c r="D150" s="34"/>
      <c r="E150" s="33"/>
      <c r="F150" s="35"/>
    </row>
    <row r="151" spans="1:6">
      <c r="A151" s="16">
        <v>44007</v>
      </c>
      <c r="B151" s="32"/>
      <c r="C151" s="33"/>
      <c r="D151" s="34"/>
      <c r="E151" s="33"/>
      <c r="F151" s="35"/>
    </row>
    <row r="152" spans="1:6">
      <c r="A152" s="16">
        <v>44008</v>
      </c>
      <c r="B152" s="32"/>
      <c r="C152" s="33"/>
      <c r="D152" s="34"/>
      <c r="E152" s="33"/>
      <c r="F152" s="35"/>
    </row>
    <row r="153" spans="1:6">
      <c r="A153" s="16">
        <v>44009</v>
      </c>
      <c r="B153" s="32"/>
      <c r="C153" s="33"/>
      <c r="D153" s="34"/>
      <c r="E153" s="33"/>
      <c r="F153" s="35"/>
    </row>
    <row r="154" spans="1:6">
      <c r="A154" s="16">
        <v>44010</v>
      </c>
      <c r="B154" s="32"/>
      <c r="C154" s="33"/>
      <c r="D154" s="34"/>
      <c r="E154" s="33"/>
      <c r="F154" s="35"/>
    </row>
    <row r="155" spans="1:6">
      <c r="A155" s="16">
        <v>44011</v>
      </c>
      <c r="B155" s="32"/>
      <c r="C155" s="33"/>
      <c r="D155" s="34"/>
      <c r="E155" s="33"/>
      <c r="F155" s="35"/>
    </row>
    <row r="156" spans="1:6">
      <c r="A156" s="16">
        <v>44012</v>
      </c>
      <c r="B156" s="32"/>
      <c r="C156" s="33"/>
      <c r="D156" s="34"/>
      <c r="E156" s="33"/>
      <c r="F156" s="35"/>
    </row>
    <row r="157" spans="1:6">
      <c r="A157" s="16">
        <v>44013</v>
      </c>
      <c r="B157" s="32"/>
      <c r="C157" s="33"/>
      <c r="D157" s="34"/>
      <c r="E157" s="33"/>
      <c r="F157" s="35"/>
    </row>
    <row r="158" spans="1:6">
      <c r="A158" s="16">
        <v>44014</v>
      </c>
      <c r="B158" s="32"/>
      <c r="C158" s="33"/>
      <c r="D158" s="34"/>
      <c r="E158" s="33"/>
      <c r="F158" s="35"/>
    </row>
    <row r="159" spans="1:6">
      <c r="A159" s="16">
        <v>44015</v>
      </c>
      <c r="B159" s="32"/>
      <c r="C159" s="33"/>
      <c r="D159" s="34"/>
      <c r="E159" s="33"/>
      <c r="F159" s="35"/>
    </row>
    <row r="160" spans="1:6">
      <c r="A160" s="16">
        <v>44016</v>
      </c>
      <c r="B160" s="32"/>
      <c r="C160" s="33"/>
      <c r="D160" s="34"/>
      <c r="E160" s="33"/>
      <c r="F160" s="35"/>
    </row>
    <row r="161" spans="1:6">
      <c r="A161" s="16">
        <v>44017</v>
      </c>
      <c r="B161" s="32"/>
      <c r="C161" s="33"/>
      <c r="D161" s="34"/>
      <c r="E161" s="33"/>
      <c r="F161" s="35"/>
    </row>
    <row r="162" spans="1:6">
      <c r="A162" s="16">
        <v>44018</v>
      </c>
      <c r="B162" s="32"/>
      <c r="C162" s="33"/>
      <c r="D162" s="34"/>
      <c r="E162" s="33"/>
      <c r="F162" s="35"/>
    </row>
    <row r="163" spans="1:6">
      <c r="A163" s="16">
        <v>44019</v>
      </c>
      <c r="B163" s="32"/>
      <c r="C163" s="33"/>
      <c r="D163" s="34"/>
      <c r="E163" s="33"/>
      <c r="F163" s="35"/>
    </row>
    <row r="164" spans="1:6">
      <c r="A164" s="16">
        <v>44020</v>
      </c>
      <c r="B164" s="32"/>
      <c r="C164" s="33"/>
      <c r="D164" s="34"/>
      <c r="E164" s="33"/>
      <c r="F164" s="35"/>
    </row>
    <row r="165" spans="1:6">
      <c r="A165" s="16">
        <v>44021</v>
      </c>
      <c r="B165" s="32"/>
      <c r="C165" s="33"/>
      <c r="D165" s="34"/>
      <c r="E165" s="33"/>
      <c r="F165" s="35"/>
    </row>
    <row r="166" spans="1:6">
      <c r="A166" s="16">
        <v>44022</v>
      </c>
      <c r="B166" s="32"/>
      <c r="C166" s="33"/>
      <c r="D166" s="34"/>
      <c r="E166" s="33"/>
      <c r="F166" s="35"/>
    </row>
    <row r="167" spans="1:6">
      <c r="A167" s="16">
        <v>44023</v>
      </c>
      <c r="B167" s="32"/>
      <c r="C167" s="33"/>
      <c r="D167" s="34"/>
      <c r="E167" s="33"/>
      <c r="F167" s="35"/>
    </row>
    <row r="168" spans="1:6">
      <c r="A168" s="16">
        <v>44024</v>
      </c>
      <c r="B168" s="32"/>
      <c r="C168" s="33"/>
      <c r="D168" s="34"/>
      <c r="E168" s="33"/>
      <c r="F168" s="35"/>
    </row>
    <row r="169" spans="1:6">
      <c r="A169" s="16">
        <v>44025</v>
      </c>
      <c r="B169" s="32"/>
      <c r="C169" s="33"/>
      <c r="D169" s="34"/>
      <c r="E169" s="33"/>
      <c r="F169" s="35"/>
    </row>
    <row r="170" spans="1:6">
      <c r="A170" s="16">
        <v>44026</v>
      </c>
      <c r="B170" s="32"/>
      <c r="C170" s="33"/>
      <c r="D170" s="34"/>
      <c r="E170" s="33"/>
      <c r="F170" s="35"/>
    </row>
    <row r="171" spans="1:6">
      <c r="A171" s="16">
        <v>44027</v>
      </c>
      <c r="B171" s="32"/>
      <c r="C171" s="33"/>
      <c r="D171" s="34"/>
      <c r="E171" s="33"/>
      <c r="F171" s="35"/>
    </row>
    <row r="172" spans="1:6">
      <c r="A172" s="16">
        <v>44028</v>
      </c>
      <c r="B172" s="32"/>
      <c r="C172" s="33"/>
      <c r="D172" s="34"/>
      <c r="E172" s="33"/>
      <c r="F172" s="35"/>
    </row>
    <row r="173" spans="1:6">
      <c r="A173" s="16">
        <v>44029</v>
      </c>
      <c r="B173" s="32"/>
      <c r="C173" s="33"/>
      <c r="D173" s="34"/>
      <c r="E173" s="33"/>
      <c r="F173" s="35"/>
    </row>
    <row r="174" spans="1:6">
      <c r="A174" s="16">
        <v>44030</v>
      </c>
      <c r="B174" s="32"/>
      <c r="C174" s="33"/>
      <c r="D174" s="34"/>
      <c r="E174" s="33"/>
      <c r="F174" s="35"/>
    </row>
    <row r="175" spans="1:6">
      <c r="A175" s="16">
        <v>44031</v>
      </c>
      <c r="B175" s="32"/>
      <c r="C175" s="33"/>
      <c r="D175" s="34"/>
      <c r="E175" s="33"/>
      <c r="F175" s="35"/>
    </row>
    <row r="176" spans="1:6">
      <c r="A176" s="16">
        <v>44032</v>
      </c>
      <c r="B176" s="32"/>
      <c r="C176" s="33"/>
      <c r="D176" s="34"/>
      <c r="E176" s="33"/>
      <c r="F176" s="35"/>
    </row>
    <row r="177" spans="1:6">
      <c r="A177" s="16">
        <v>44033</v>
      </c>
      <c r="B177" s="32"/>
      <c r="C177" s="33"/>
      <c r="D177" s="34"/>
      <c r="E177" s="33"/>
      <c r="F177" s="35"/>
    </row>
    <row r="178" spans="1:6">
      <c r="A178" s="16">
        <v>44034</v>
      </c>
      <c r="B178" s="32"/>
      <c r="C178" s="33"/>
      <c r="D178" s="34"/>
      <c r="E178" s="33"/>
      <c r="F178" s="35"/>
    </row>
    <row r="179" spans="1:6">
      <c r="A179" s="16">
        <v>44035</v>
      </c>
      <c r="B179" s="32"/>
      <c r="C179" s="33"/>
      <c r="D179" s="34"/>
      <c r="E179" s="33"/>
      <c r="F179" s="35"/>
    </row>
    <row r="180" spans="1:6">
      <c r="A180" s="16">
        <v>44036</v>
      </c>
      <c r="B180" s="32"/>
      <c r="C180" s="33"/>
      <c r="D180" s="34"/>
      <c r="E180" s="33"/>
      <c r="F180" s="35"/>
    </row>
    <row r="181" spans="1:6">
      <c r="A181" s="16">
        <v>44037</v>
      </c>
      <c r="B181" s="32"/>
      <c r="C181" s="33"/>
      <c r="D181" s="34"/>
      <c r="E181" s="33"/>
      <c r="F181" s="35"/>
    </row>
    <row r="182" spans="1:6">
      <c r="A182" s="16">
        <v>44038</v>
      </c>
      <c r="B182" s="32"/>
      <c r="C182" s="33"/>
      <c r="D182" s="34"/>
      <c r="E182" s="33"/>
      <c r="F182" s="35"/>
    </row>
    <row r="183" spans="1:6">
      <c r="A183" s="16">
        <v>44039</v>
      </c>
      <c r="B183" s="32"/>
      <c r="C183" s="33"/>
      <c r="D183" s="34"/>
      <c r="E183" s="33"/>
      <c r="F183" s="35"/>
    </row>
    <row r="184" spans="1:6">
      <c r="A184" s="16">
        <v>44040</v>
      </c>
      <c r="B184" s="32"/>
      <c r="C184" s="33"/>
      <c r="D184" s="34"/>
      <c r="E184" s="33"/>
      <c r="F184" s="35"/>
    </row>
    <row r="185" spans="1:6">
      <c r="A185" s="16">
        <v>44041</v>
      </c>
      <c r="B185" s="32"/>
      <c r="C185" s="33"/>
      <c r="D185" s="34"/>
      <c r="E185" s="33"/>
      <c r="F185" s="35"/>
    </row>
    <row r="186" spans="1:6">
      <c r="A186" s="16">
        <v>44042</v>
      </c>
      <c r="B186" s="32"/>
      <c r="C186" s="33"/>
      <c r="D186" s="34"/>
      <c r="E186" s="33"/>
      <c r="F186" s="35"/>
    </row>
    <row r="187" spans="1:6">
      <c r="A187" s="16">
        <v>44043</v>
      </c>
      <c r="B187" s="32"/>
      <c r="C187" s="33"/>
      <c r="D187" s="34"/>
      <c r="E187" s="33"/>
      <c r="F187" s="35"/>
    </row>
    <row r="188" spans="1:6">
      <c r="A188" s="16">
        <v>44044</v>
      </c>
      <c r="B188" s="32"/>
      <c r="C188" s="33"/>
      <c r="D188" s="34"/>
      <c r="E188" s="33"/>
      <c r="F188" s="35"/>
    </row>
    <row r="189" spans="1:6">
      <c r="A189" s="16">
        <v>44045</v>
      </c>
      <c r="B189" s="32"/>
      <c r="C189" s="33"/>
      <c r="D189" s="34"/>
      <c r="E189" s="33"/>
      <c r="F189" s="35"/>
    </row>
    <row r="190" spans="1:6">
      <c r="A190" s="16">
        <v>44046</v>
      </c>
      <c r="B190" s="32"/>
      <c r="C190" s="33"/>
      <c r="D190" s="34"/>
      <c r="E190" s="33"/>
      <c r="F190" s="35"/>
    </row>
    <row r="191" spans="1:6">
      <c r="A191" s="16">
        <v>44047</v>
      </c>
      <c r="B191" s="32"/>
      <c r="C191" s="33"/>
      <c r="D191" s="34"/>
      <c r="E191" s="33"/>
      <c r="F191" s="35"/>
    </row>
    <row r="192" spans="1:6">
      <c r="A192" s="16">
        <v>44048</v>
      </c>
      <c r="B192" s="32"/>
      <c r="C192" s="33"/>
      <c r="D192" s="34"/>
      <c r="E192" s="33"/>
      <c r="F192" s="35"/>
    </row>
    <row r="193" spans="1:6">
      <c r="A193" s="16">
        <v>44049</v>
      </c>
      <c r="B193" s="32"/>
      <c r="C193" s="33"/>
      <c r="D193" s="34"/>
      <c r="E193" s="33"/>
      <c r="F193" s="35"/>
    </row>
    <row r="194" spans="1:6">
      <c r="A194" s="16">
        <v>44050</v>
      </c>
      <c r="B194" s="32"/>
      <c r="C194" s="33"/>
      <c r="D194" s="34"/>
      <c r="E194" s="33"/>
      <c r="F194" s="35"/>
    </row>
    <row r="195" spans="1:6">
      <c r="A195" s="16">
        <v>44051</v>
      </c>
      <c r="B195" s="32"/>
      <c r="C195" s="33"/>
      <c r="D195" s="34"/>
      <c r="E195" s="33"/>
      <c r="F195" s="35"/>
    </row>
    <row r="196" spans="1:6">
      <c r="A196" s="16">
        <v>44052</v>
      </c>
      <c r="B196" s="32"/>
      <c r="C196" s="33"/>
      <c r="D196" s="34"/>
      <c r="E196" s="33"/>
      <c r="F196" s="35"/>
    </row>
    <row r="197" spans="1:6">
      <c r="A197" s="16">
        <v>44053</v>
      </c>
      <c r="B197" s="32"/>
      <c r="C197" s="33"/>
      <c r="D197" s="34"/>
      <c r="E197" s="33"/>
      <c r="F197" s="35"/>
    </row>
    <row r="198" spans="1:6">
      <c r="A198" s="16">
        <v>44054</v>
      </c>
      <c r="B198" s="32"/>
      <c r="C198" s="33"/>
      <c r="D198" s="34"/>
      <c r="E198" s="33"/>
      <c r="F198" s="35"/>
    </row>
    <row r="199" spans="1:6">
      <c r="A199" s="16">
        <v>44055</v>
      </c>
      <c r="B199" s="32"/>
      <c r="C199" s="33"/>
      <c r="D199" s="34"/>
      <c r="E199" s="33"/>
      <c r="F199" s="35"/>
    </row>
    <row r="200" spans="1:6">
      <c r="A200" s="16">
        <v>44056</v>
      </c>
      <c r="B200" s="32"/>
      <c r="C200" s="33"/>
      <c r="D200" s="34"/>
      <c r="E200" s="33"/>
      <c r="F200" s="35"/>
    </row>
    <row r="201" spans="1:6">
      <c r="A201" s="16">
        <v>44057</v>
      </c>
      <c r="B201" s="32"/>
      <c r="C201" s="33"/>
      <c r="D201" s="34"/>
      <c r="E201" s="33"/>
      <c r="F201" s="35"/>
    </row>
    <row r="202" spans="1:6">
      <c r="A202" s="16">
        <v>44058</v>
      </c>
      <c r="B202" s="32"/>
      <c r="C202" s="33"/>
      <c r="D202" s="34"/>
      <c r="E202" s="33"/>
      <c r="F202" s="35"/>
    </row>
    <row r="203" spans="1:6">
      <c r="A203" s="16">
        <v>44059</v>
      </c>
      <c r="B203" s="32"/>
      <c r="C203" s="33"/>
      <c r="D203" s="34"/>
      <c r="E203" s="33"/>
      <c r="F203" s="35"/>
    </row>
    <row r="204" spans="1:6">
      <c r="A204" s="16">
        <v>44060</v>
      </c>
      <c r="B204" s="32"/>
      <c r="C204" s="33"/>
      <c r="D204" s="34"/>
      <c r="E204" s="33"/>
      <c r="F204" s="35"/>
    </row>
    <row r="205" spans="1:6">
      <c r="A205" s="16">
        <v>44061</v>
      </c>
      <c r="B205" s="32"/>
      <c r="C205" s="33"/>
      <c r="D205" s="34"/>
      <c r="E205" s="33"/>
      <c r="F205" s="35"/>
    </row>
    <row r="206" spans="1:6">
      <c r="A206" s="16">
        <v>44062</v>
      </c>
      <c r="B206" s="32"/>
      <c r="C206" s="33"/>
      <c r="D206" s="34"/>
      <c r="E206" s="33"/>
      <c r="F206" s="35"/>
    </row>
    <row r="207" spans="1:6">
      <c r="A207" s="16">
        <v>44063</v>
      </c>
      <c r="B207" s="32"/>
      <c r="C207" s="33"/>
      <c r="D207" s="34"/>
      <c r="E207" s="33"/>
      <c r="F207" s="35"/>
    </row>
    <row r="208" spans="1:6">
      <c r="A208" s="16">
        <v>44064</v>
      </c>
      <c r="B208" s="32"/>
      <c r="C208" s="33"/>
      <c r="D208" s="34"/>
      <c r="E208" s="33"/>
      <c r="F208" s="35"/>
    </row>
    <row r="209" spans="1:6">
      <c r="A209" s="16">
        <v>44065</v>
      </c>
      <c r="B209" s="32"/>
      <c r="C209" s="33"/>
      <c r="D209" s="34"/>
      <c r="E209" s="33"/>
      <c r="F209" s="35"/>
    </row>
    <row r="210" spans="1:6">
      <c r="A210" s="16">
        <v>44066</v>
      </c>
      <c r="B210" s="32"/>
      <c r="C210" s="33"/>
      <c r="D210" s="34"/>
      <c r="E210" s="33"/>
      <c r="F210" s="35"/>
    </row>
    <row r="211" spans="1:6">
      <c r="A211" s="16">
        <v>44067</v>
      </c>
      <c r="B211" s="32"/>
      <c r="C211" s="33"/>
      <c r="D211" s="34"/>
      <c r="E211" s="33"/>
      <c r="F211" s="35"/>
    </row>
    <row r="212" spans="1:6">
      <c r="A212" s="16">
        <v>44068</v>
      </c>
      <c r="B212" s="32"/>
      <c r="C212" s="33"/>
      <c r="D212" s="34"/>
      <c r="E212" s="33"/>
      <c r="F212" s="35"/>
    </row>
    <row r="213" spans="1:6">
      <c r="A213" s="16">
        <v>44069</v>
      </c>
      <c r="B213" s="32"/>
      <c r="C213" s="33"/>
      <c r="D213" s="34"/>
      <c r="E213" s="33"/>
      <c r="F213" s="35"/>
    </row>
    <row r="214" spans="1:6">
      <c r="A214" s="16">
        <v>44070</v>
      </c>
      <c r="B214" s="32"/>
      <c r="C214" s="33"/>
      <c r="D214" s="34"/>
      <c r="E214" s="33"/>
      <c r="F214" s="35"/>
    </row>
    <row r="215" spans="1:6">
      <c r="A215" s="16">
        <v>44071</v>
      </c>
      <c r="B215" s="32"/>
      <c r="C215" s="33"/>
      <c r="D215" s="34"/>
      <c r="E215" s="33"/>
      <c r="F215" s="35"/>
    </row>
    <row r="216" spans="1:6">
      <c r="A216" s="16">
        <v>44072</v>
      </c>
      <c r="B216" s="32"/>
      <c r="C216" s="33"/>
      <c r="D216" s="34"/>
      <c r="E216" s="33"/>
      <c r="F216" s="35"/>
    </row>
    <row r="217" spans="1:6">
      <c r="A217" s="16">
        <v>44073</v>
      </c>
      <c r="B217" s="32"/>
      <c r="C217" s="33"/>
      <c r="D217" s="34"/>
      <c r="E217" s="33"/>
      <c r="F217" s="35"/>
    </row>
    <row r="218" spans="1:6">
      <c r="A218" s="16">
        <v>44074</v>
      </c>
      <c r="B218" s="32"/>
      <c r="C218" s="33"/>
      <c r="D218" s="34"/>
      <c r="E218" s="33"/>
      <c r="F218" s="35"/>
    </row>
    <row r="219" spans="1:6">
      <c r="A219" s="16">
        <v>44075</v>
      </c>
      <c r="B219" s="32"/>
      <c r="C219" s="33"/>
      <c r="D219" s="34"/>
      <c r="E219" s="33"/>
      <c r="F219" s="35"/>
    </row>
    <row r="220" spans="1:6">
      <c r="A220" s="16">
        <v>44076</v>
      </c>
      <c r="B220" s="32"/>
      <c r="C220" s="33"/>
      <c r="D220" s="34"/>
      <c r="E220" s="33"/>
      <c r="F220" s="35"/>
    </row>
    <row r="221" spans="1:6">
      <c r="A221" s="16">
        <v>44077</v>
      </c>
      <c r="B221" s="32"/>
      <c r="C221" s="33"/>
      <c r="D221" s="34"/>
      <c r="E221" s="33"/>
      <c r="F221" s="35"/>
    </row>
    <row r="222" spans="1:6">
      <c r="A222" s="16">
        <v>44078</v>
      </c>
      <c r="B222" s="32"/>
      <c r="C222" s="33"/>
      <c r="D222" s="34"/>
      <c r="E222" s="33"/>
      <c r="F222" s="35"/>
    </row>
    <row r="223" spans="1:6">
      <c r="A223" s="16">
        <v>44079</v>
      </c>
      <c r="B223" s="32"/>
      <c r="C223" s="33"/>
      <c r="D223" s="34"/>
      <c r="E223" s="33"/>
      <c r="F223" s="35"/>
    </row>
    <row r="224" spans="1:6">
      <c r="A224" s="16">
        <v>44080</v>
      </c>
      <c r="B224" s="32"/>
      <c r="C224" s="33"/>
      <c r="D224" s="34"/>
      <c r="E224" s="33"/>
      <c r="F224" s="35"/>
    </row>
    <row r="225" spans="1:6">
      <c r="A225" s="16">
        <v>44081</v>
      </c>
      <c r="B225" s="32"/>
      <c r="C225" s="33"/>
      <c r="D225" s="34"/>
      <c r="E225" s="33"/>
      <c r="F225" s="35"/>
    </row>
    <row r="226" spans="1:6">
      <c r="A226" s="16">
        <v>44082</v>
      </c>
      <c r="B226" s="32"/>
      <c r="C226" s="33"/>
      <c r="D226" s="34"/>
      <c r="E226" s="33"/>
      <c r="F226" s="35"/>
    </row>
    <row r="227" spans="1:6">
      <c r="A227" s="16">
        <v>44083</v>
      </c>
      <c r="B227" s="32"/>
      <c r="C227" s="33"/>
      <c r="D227" s="34"/>
      <c r="E227" s="33"/>
      <c r="F227" s="35"/>
    </row>
    <row r="228" spans="1:6">
      <c r="A228" s="16">
        <v>44084</v>
      </c>
      <c r="B228" s="32"/>
      <c r="C228" s="33"/>
      <c r="D228" s="34"/>
      <c r="E228" s="33"/>
      <c r="F228" s="35"/>
    </row>
    <row r="229" spans="1:6">
      <c r="A229" s="16">
        <v>44085</v>
      </c>
      <c r="B229" s="32"/>
      <c r="C229" s="33"/>
      <c r="D229" s="34"/>
      <c r="E229" s="33"/>
      <c r="F229" s="35"/>
    </row>
    <row r="230" spans="1:6">
      <c r="A230" s="16">
        <v>44086</v>
      </c>
      <c r="B230" s="32"/>
      <c r="C230" s="33"/>
      <c r="D230" s="34"/>
      <c r="E230" s="33"/>
      <c r="F230" s="35"/>
    </row>
    <row r="231" spans="1:6">
      <c r="A231" s="16">
        <v>44087</v>
      </c>
      <c r="B231" s="32"/>
      <c r="C231" s="33"/>
      <c r="D231" s="34"/>
      <c r="E231" s="33"/>
      <c r="F231" s="35"/>
    </row>
    <row r="232" spans="1:6">
      <c r="A232" s="16">
        <v>44088</v>
      </c>
      <c r="B232" s="32"/>
      <c r="C232" s="33"/>
      <c r="D232" s="34"/>
      <c r="E232" s="33"/>
      <c r="F232" s="35"/>
    </row>
    <row r="233" spans="1:6">
      <c r="A233" s="16">
        <v>44089</v>
      </c>
      <c r="B233" s="32"/>
      <c r="C233" s="33"/>
      <c r="D233" s="34"/>
      <c r="E233" s="33"/>
      <c r="F233" s="35"/>
    </row>
    <row r="234" spans="1:6">
      <c r="A234" s="16">
        <v>44090</v>
      </c>
      <c r="B234" s="32"/>
      <c r="C234" s="33"/>
      <c r="D234" s="34"/>
      <c r="E234" s="33"/>
      <c r="F234" s="35"/>
    </row>
    <row r="235" spans="1:6">
      <c r="A235" s="16">
        <v>44091</v>
      </c>
      <c r="B235" s="32"/>
      <c r="C235" s="33"/>
      <c r="D235" s="34"/>
      <c r="E235" s="33"/>
      <c r="F235" s="35"/>
    </row>
    <row r="236" spans="1:6">
      <c r="A236" s="16">
        <v>44092</v>
      </c>
      <c r="B236" s="32"/>
      <c r="C236" s="33"/>
      <c r="D236" s="34"/>
      <c r="E236" s="33"/>
      <c r="F236" s="35"/>
    </row>
    <row r="237" spans="1:6">
      <c r="A237" s="16">
        <v>44093</v>
      </c>
      <c r="B237" s="32"/>
      <c r="C237" s="33"/>
      <c r="D237" s="34"/>
      <c r="E237" s="33"/>
      <c r="F237" s="35"/>
    </row>
    <row r="238" spans="1:6">
      <c r="A238" s="16">
        <v>44094</v>
      </c>
      <c r="B238" s="32"/>
      <c r="C238" s="33"/>
      <c r="D238" s="34"/>
      <c r="E238" s="33"/>
      <c r="F238" s="35"/>
    </row>
    <row r="239" spans="1:6">
      <c r="A239" s="16">
        <v>44095</v>
      </c>
      <c r="B239" s="32"/>
      <c r="C239" s="33"/>
      <c r="D239" s="34"/>
      <c r="E239" s="33"/>
      <c r="F239" s="35"/>
    </row>
    <row r="240" spans="1:6">
      <c r="A240" s="16">
        <v>44096</v>
      </c>
      <c r="B240" s="32"/>
      <c r="C240" s="33"/>
      <c r="D240" s="34"/>
      <c r="E240" s="33"/>
      <c r="F240" s="35"/>
    </row>
    <row r="241" spans="1:6">
      <c r="A241" s="16">
        <v>44097</v>
      </c>
      <c r="B241" s="32"/>
      <c r="C241" s="33"/>
      <c r="D241" s="34"/>
      <c r="E241" s="33"/>
      <c r="F241" s="35"/>
    </row>
    <row r="242" spans="1:6">
      <c r="A242" s="16">
        <v>44098</v>
      </c>
      <c r="B242" s="32"/>
      <c r="C242" s="33"/>
      <c r="D242" s="34"/>
      <c r="E242" s="33"/>
      <c r="F242" s="35"/>
    </row>
    <row r="243" spans="1:6">
      <c r="A243" s="16">
        <v>44099</v>
      </c>
      <c r="B243" s="32"/>
      <c r="C243" s="33"/>
      <c r="D243" s="34"/>
      <c r="E243" s="33"/>
      <c r="F243" s="35"/>
    </row>
    <row r="244" spans="1:6">
      <c r="A244" s="16">
        <v>44100</v>
      </c>
      <c r="B244" s="32"/>
      <c r="C244" s="33"/>
      <c r="D244" s="34"/>
      <c r="E244" s="33"/>
      <c r="F244" s="35"/>
    </row>
    <row r="245" spans="1:6">
      <c r="A245" s="16">
        <v>44101</v>
      </c>
      <c r="B245" s="32"/>
      <c r="C245" s="33"/>
      <c r="D245" s="34"/>
      <c r="E245" s="33"/>
      <c r="F245" s="35"/>
    </row>
    <row r="246" spans="1:6">
      <c r="A246" s="16">
        <v>44102</v>
      </c>
      <c r="B246" s="32"/>
      <c r="C246" s="33"/>
      <c r="D246" s="34"/>
      <c r="E246" s="33"/>
      <c r="F246" s="35"/>
    </row>
    <row r="247" spans="1:6">
      <c r="A247" s="16">
        <v>44103</v>
      </c>
      <c r="B247" s="32"/>
      <c r="C247" s="33"/>
      <c r="D247" s="34"/>
      <c r="E247" s="33"/>
      <c r="F247" s="35"/>
    </row>
    <row r="248" spans="1:6">
      <c r="A248" s="16">
        <v>44104</v>
      </c>
      <c r="B248" s="32"/>
      <c r="C248" s="33"/>
      <c r="D248" s="34"/>
      <c r="E248" s="33"/>
      <c r="F248" s="35"/>
    </row>
    <row r="249" spans="1:6">
      <c r="A249" s="16">
        <v>44105</v>
      </c>
      <c r="B249" s="32"/>
      <c r="C249" s="33"/>
      <c r="D249" s="34"/>
      <c r="E249" s="33"/>
      <c r="F249" s="35"/>
    </row>
    <row r="250" spans="1:6">
      <c r="A250" s="16">
        <v>44106</v>
      </c>
      <c r="B250" s="32"/>
      <c r="C250" s="33"/>
      <c r="D250" s="34"/>
      <c r="E250" s="33"/>
      <c r="F250" s="35"/>
    </row>
    <row r="251" spans="1:6">
      <c r="A251" s="16">
        <v>44107</v>
      </c>
      <c r="B251" s="32"/>
      <c r="C251" s="33"/>
      <c r="D251" s="34"/>
      <c r="E251" s="33"/>
      <c r="F251" s="35"/>
    </row>
    <row r="252" spans="1:6">
      <c r="A252" s="16">
        <v>44108</v>
      </c>
      <c r="B252" s="32"/>
      <c r="C252" s="33"/>
      <c r="D252" s="34"/>
      <c r="E252" s="33"/>
      <c r="F252" s="35"/>
    </row>
    <row r="253" spans="1:6">
      <c r="A253" s="16">
        <v>44109</v>
      </c>
      <c r="B253" s="32"/>
      <c r="C253" s="33"/>
      <c r="D253" s="34"/>
      <c r="E253" s="33"/>
      <c r="F253" s="35"/>
    </row>
    <row r="254" spans="1:6">
      <c r="A254" s="16">
        <v>44110</v>
      </c>
      <c r="B254" s="32"/>
      <c r="C254" s="33"/>
      <c r="D254" s="34"/>
      <c r="E254" s="33"/>
      <c r="F254" s="35"/>
    </row>
    <row r="255" spans="1:6">
      <c r="A255" s="16">
        <v>44111</v>
      </c>
      <c r="B255" s="32"/>
      <c r="C255" s="33"/>
      <c r="D255" s="34"/>
      <c r="E255" s="33"/>
      <c r="F255" s="35"/>
    </row>
    <row r="256" spans="1:6">
      <c r="A256" s="16">
        <v>44112</v>
      </c>
      <c r="B256" s="32"/>
      <c r="C256" s="33"/>
      <c r="D256" s="34"/>
      <c r="E256" s="33"/>
      <c r="F256" s="35"/>
    </row>
    <row r="257" spans="1:6">
      <c r="A257" s="16">
        <v>44113</v>
      </c>
      <c r="B257" s="32"/>
      <c r="C257" s="33"/>
      <c r="D257" s="34"/>
      <c r="E257" s="33"/>
      <c r="F257" s="35"/>
    </row>
    <row r="258" spans="1:6">
      <c r="A258" s="16">
        <v>44114</v>
      </c>
      <c r="B258" s="32"/>
      <c r="C258" s="33"/>
      <c r="D258" s="34"/>
      <c r="E258" s="33"/>
      <c r="F258" s="35"/>
    </row>
    <row r="259" spans="1:6">
      <c r="A259" s="16">
        <v>44115</v>
      </c>
      <c r="B259" s="32"/>
      <c r="C259" s="33"/>
      <c r="D259" s="34"/>
      <c r="E259" s="33"/>
      <c r="F259" s="35"/>
    </row>
    <row r="260" spans="1:6">
      <c r="A260" s="16">
        <v>44116</v>
      </c>
      <c r="B260" s="32"/>
      <c r="C260" s="33"/>
      <c r="D260" s="34"/>
      <c r="E260" s="33"/>
      <c r="F260" s="35"/>
    </row>
    <row r="261" spans="1:6">
      <c r="A261" s="16">
        <v>44117</v>
      </c>
      <c r="B261" s="32"/>
      <c r="C261" s="33"/>
      <c r="D261" s="34"/>
      <c r="E261" s="33"/>
      <c r="F261" s="35"/>
    </row>
    <row r="262" spans="1:6">
      <c r="A262" s="16">
        <v>44118</v>
      </c>
      <c r="B262" s="32"/>
      <c r="C262" s="33"/>
      <c r="D262" s="34"/>
      <c r="E262" s="33"/>
      <c r="F262" s="35"/>
    </row>
    <row r="263" spans="1:6">
      <c r="A263" s="16">
        <v>44119</v>
      </c>
      <c r="B263" s="32"/>
      <c r="C263" s="33"/>
      <c r="D263" s="34"/>
      <c r="E263" s="33"/>
      <c r="F263" s="35"/>
    </row>
    <row r="264" spans="1:6">
      <c r="A264" s="16">
        <v>44120</v>
      </c>
      <c r="B264" s="32"/>
      <c r="C264" s="33"/>
      <c r="D264" s="34"/>
      <c r="E264" s="33"/>
      <c r="F264" s="35"/>
    </row>
    <row r="265" spans="1:6">
      <c r="A265" s="16">
        <v>44121</v>
      </c>
      <c r="B265" s="32"/>
      <c r="C265" s="33"/>
      <c r="D265" s="34"/>
      <c r="E265" s="33"/>
      <c r="F265" s="35"/>
    </row>
    <row r="266" spans="1:6">
      <c r="A266" s="16">
        <v>44122</v>
      </c>
      <c r="B266" s="32"/>
      <c r="C266" s="33"/>
      <c r="D266" s="34"/>
      <c r="E266" s="33"/>
      <c r="F266" s="35"/>
    </row>
    <row r="267" spans="1:6">
      <c r="A267" s="16">
        <v>44123</v>
      </c>
      <c r="B267" s="32"/>
      <c r="C267" s="33"/>
      <c r="D267" s="34"/>
      <c r="E267" s="33"/>
      <c r="F267" s="35"/>
    </row>
    <row r="268" spans="1:6">
      <c r="A268" s="16">
        <v>44124</v>
      </c>
      <c r="B268" s="32"/>
      <c r="C268" s="33"/>
      <c r="D268" s="34"/>
      <c r="E268" s="33"/>
      <c r="F268" s="35"/>
    </row>
    <row r="269" spans="1:6">
      <c r="A269" s="16">
        <v>44125</v>
      </c>
      <c r="B269" s="32"/>
      <c r="C269" s="33"/>
      <c r="D269" s="34"/>
      <c r="E269" s="33"/>
      <c r="F269" s="35"/>
    </row>
    <row r="270" spans="1:6">
      <c r="A270" s="16">
        <v>44126</v>
      </c>
      <c r="B270" s="32"/>
      <c r="C270" s="33"/>
      <c r="D270" s="34"/>
      <c r="E270" s="33"/>
      <c r="F270" s="35"/>
    </row>
    <row r="271" spans="1:6">
      <c r="A271" s="16">
        <v>44127</v>
      </c>
      <c r="B271" s="32"/>
      <c r="C271" s="33"/>
      <c r="D271" s="34"/>
      <c r="E271" s="33"/>
      <c r="F271" s="35"/>
    </row>
    <row r="272" spans="1:6">
      <c r="A272" s="16">
        <v>44128</v>
      </c>
      <c r="B272" s="32"/>
      <c r="C272" s="33"/>
      <c r="D272" s="34"/>
      <c r="E272" s="33"/>
      <c r="F272" s="35"/>
    </row>
    <row r="273" spans="1:6">
      <c r="A273" s="16">
        <v>44129</v>
      </c>
      <c r="B273" s="32"/>
      <c r="C273" s="33"/>
      <c r="D273" s="34"/>
      <c r="E273" s="33"/>
      <c r="F273" s="35"/>
    </row>
    <row r="274" spans="1:6">
      <c r="A274" s="16">
        <v>44130</v>
      </c>
      <c r="B274" s="32"/>
      <c r="C274" s="33"/>
      <c r="D274" s="34"/>
      <c r="E274" s="33"/>
      <c r="F274" s="35"/>
    </row>
    <row r="275" spans="1:6">
      <c r="A275" s="16">
        <v>44131</v>
      </c>
      <c r="B275" s="32"/>
      <c r="C275" s="33"/>
      <c r="D275" s="34"/>
      <c r="E275" s="33"/>
      <c r="F275" s="35"/>
    </row>
    <row r="276" spans="1:6">
      <c r="A276" s="16">
        <v>44132</v>
      </c>
      <c r="B276" s="32"/>
      <c r="C276" s="33"/>
      <c r="D276" s="34"/>
      <c r="E276" s="33"/>
      <c r="F276" s="35"/>
    </row>
    <row r="277" spans="1:6">
      <c r="A277" s="16">
        <v>44133</v>
      </c>
      <c r="B277" s="32"/>
      <c r="C277" s="33"/>
      <c r="D277" s="34"/>
      <c r="E277" s="33"/>
      <c r="F277" s="35"/>
    </row>
    <row r="278" spans="1:6">
      <c r="A278" s="16">
        <v>44134</v>
      </c>
      <c r="B278" s="32"/>
      <c r="C278" s="33"/>
      <c r="D278" s="34"/>
      <c r="E278" s="33"/>
      <c r="F278" s="35"/>
    </row>
    <row r="279" spans="1:6">
      <c r="A279" s="16">
        <v>44135</v>
      </c>
      <c r="B279" s="32"/>
      <c r="C279" s="33"/>
      <c r="D279" s="34"/>
      <c r="E279" s="33"/>
      <c r="F279" s="35"/>
    </row>
    <row r="280" spans="1:6">
      <c r="A280" s="16">
        <v>44136</v>
      </c>
      <c r="B280" s="32"/>
      <c r="C280" s="33"/>
      <c r="D280" s="34"/>
      <c r="E280" s="33"/>
      <c r="F280" s="35"/>
    </row>
    <row r="281" spans="1:6">
      <c r="A281" s="16">
        <v>44137</v>
      </c>
      <c r="B281" s="32"/>
      <c r="C281" s="33"/>
      <c r="D281" s="34"/>
      <c r="E281" s="33"/>
      <c r="F281" s="35"/>
    </row>
    <row r="282" spans="1:6">
      <c r="A282" s="16">
        <v>44138</v>
      </c>
      <c r="B282" s="32"/>
      <c r="C282" s="33"/>
      <c r="D282" s="34"/>
      <c r="E282" s="33"/>
      <c r="F282" s="35"/>
    </row>
    <row r="283" spans="1:6">
      <c r="A283" s="16">
        <v>44139</v>
      </c>
      <c r="B283" s="32"/>
      <c r="C283" s="33"/>
      <c r="D283" s="34"/>
      <c r="E283" s="33"/>
      <c r="F283" s="35"/>
    </row>
    <row r="284" spans="1:6">
      <c r="A284" s="16">
        <v>44140</v>
      </c>
      <c r="B284" s="32"/>
      <c r="C284" s="33"/>
      <c r="D284" s="34"/>
      <c r="E284" s="33"/>
      <c r="F284" s="35"/>
    </row>
    <row r="285" spans="1:6">
      <c r="A285" s="16">
        <v>44141</v>
      </c>
      <c r="B285" s="32"/>
      <c r="C285" s="33"/>
      <c r="D285" s="34"/>
      <c r="E285" s="33"/>
      <c r="F285" s="35"/>
    </row>
    <row r="286" spans="1:6">
      <c r="A286" s="16">
        <v>44142</v>
      </c>
      <c r="B286" s="32"/>
      <c r="C286" s="33"/>
      <c r="D286" s="34"/>
      <c r="E286" s="33"/>
      <c r="F286" s="35"/>
    </row>
    <row r="287" spans="1:6">
      <c r="A287" s="16">
        <v>44143</v>
      </c>
      <c r="B287" s="32"/>
      <c r="C287" s="33"/>
      <c r="D287" s="34"/>
      <c r="E287" s="33"/>
      <c r="F287" s="35"/>
    </row>
    <row r="288" spans="1:6">
      <c r="A288" s="16">
        <v>44144</v>
      </c>
      <c r="B288" s="32"/>
      <c r="C288" s="33"/>
      <c r="D288" s="34"/>
      <c r="E288" s="33"/>
      <c r="F288" s="35"/>
    </row>
    <row r="289" spans="1:6">
      <c r="A289" s="16">
        <v>44145</v>
      </c>
      <c r="B289" s="32"/>
      <c r="C289" s="33"/>
      <c r="D289" s="34"/>
      <c r="E289" s="33"/>
      <c r="F289" s="35"/>
    </row>
    <row r="290" spans="1:6">
      <c r="A290" s="16">
        <v>44146</v>
      </c>
      <c r="B290" s="32"/>
      <c r="C290" s="33"/>
      <c r="D290" s="34"/>
      <c r="E290" s="33"/>
      <c r="F290" s="35"/>
    </row>
    <row r="291" spans="1:6">
      <c r="A291" s="16">
        <v>44147</v>
      </c>
      <c r="B291" s="32"/>
      <c r="C291" s="33"/>
      <c r="D291" s="34"/>
      <c r="E291" s="33"/>
      <c r="F291" s="35"/>
    </row>
    <row r="292" spans="1:6">
      <c r="A292" s="16">
        <v>44148</v>
      </c>
      <c r="B292" s="32"/>
      <c r="C292" s="33"/>
      <c r="D292" s="34"/>
      <c r="E292" s="33"/>
      <c r="F292" s="35"/>
    </row>
    <row r="293" spans="1:6">
      <c r="A293" s="16">
        <v>44149</v>
      </c>
      <c r="B293" s="32"/>
      <c r="C293" s="33"/>
      <c r="D293" s="34"/>
      <c r="E293" s="33"/>
      <c r="F293" s="35"/>
    </row>
    <row r="294" spans="1:6">
      <c r="A294" s="16">
        <v>44150</v>
      </c>
      <c r="B294" s="32"/>
      <c r="C294" s="33"/>
      <c r="D294" s="34"/>
      <c r="E294" s="33"/>
      <c r="F294" s="35"/>
    </row>
    <row r="295" spans="1:6">
      <c r="A295" s="16">
        <v>44151</v>
      </c>
      <c r="B295" s="32"/>
      <c r="C295" s="33"/>
      <c r="D295" s="34"/>
      <c r="E295" s="33"/>
      <c r="F295" s="35"/>
    </row>
    <row r="296" spans="1:6">
      <c r="A296" s="16">
        <v>44152</v>
      </c>
      <c r="B296" s="32"/>
      <c r="C296" s="33"/>
      <c r="D296" s="34"/>
      <c r="E296" s="33"/>
      <c r="F296" s="35"/>
    </row>
    <row r="297" spans="1:6">
      <c r="A297" s="16">
        <v>44153</v>
      </c>
      <c r="B297" s="32"/>
      <c r="C297" s="33"/>
      <c r="D297" s="34"/>
      <c r="E297" s="33"/>
      <c r="F297" s="35"/>
    </row>
    <row r="298" spans="1:6">
      <c r="A298" s="16">
        <v>44154</v>
      </c>
      <c r="B298" s="32"/>
      <c r="C298" s="33"/>
      <c r="D298" s="34"/>
      <c r="E298" s="33"/>
      <c r="F298" s="35"/>
    </row>
    <row r="299" spans="1:6">
      <c r="A299" s="16">
        <v>44155</v>
      </c>
      <c r="B299" s="32"/>
      <c r="C299" s="33"/>
      <c r="D299" s="34"/>
      <c r="E299" s="33"/>
      <c r="F299" s="35"/>
    </row>
    <row r="300" spans="1:6">
      <c r="A300" s="16">
        <v>44156</v>
      </c>
      <c r="B300" s="32"/>
      <c r="C300" s="33"/>
      <c r="D300" s="34"/>
      <c r="E300" s="33"/>
      <c r="F300" s="35"/>
    </row>
    <row r="301" spans="1:6">
      <c r="A301" s="16">
        <v>44157</v>
      </c>
      <c r="B301" s="32"/>
      <c r="C301" s="33"/>
      <c r="D301" s="34"/>
      <c r="E301" s="33"/>
      <c r="F301" s="35"/>
    </row>
    <row r="302" spans="1:6">
      <c r="A302" s="16">
        <v>44158</v>
      </c>
      <c r="B302" s="32"/>
      <c r="C302" s="33"/>
      <c r="D302" s="34"/>
      <c r="E302" s="33"/>
      <c r="F302" s="35"/>
    </row>
    <row r="303" spans="1:6">
      <c r="A303" s="16">
        <v>44159</v>
      </c>
      <c r="B303" s="32"/>
      <c r="C303" s="33"/>
      <c r="D303" s="34"/>
      <c r="E303" s="33"/>
      <c r="F303" s="35"/>
    </row>
    <row r="304" spans="1:6">
      <c r="A304" s="16">
        <v>44160</v>
      </c>
      <c r="B304" s="32"/>
      <c r="C304" s="33"/>
      <c r="D304" s="34"/>
      <c r="E304" s="33"/>
      <c r="F304" s="35"/>
    </row>
    <row r="305" spans="1:6">
      <c r="A305" s="16">
        <v>44161</v>
      </c>
      <c r="B305" s="32"/>
      <c r="C305" s="33"/>
      <c r="D305" s="34"/>
      <c r="E305" s="33"/>
      <c r="F305" s="35"/>
    </row>
    <row r="306" spans="1:6">
      <c r="A306" s="16">
        <v>44162</v>
      </c>
      <c r="B306" s="32"/>
      <c r="C306" s="33"/>
      <c r="D306" s="34"/>
      <c r="E306" s="33"/>
      <c r="F306" s="35"/>
    </row>
    <row r="307" spans="1:6">
      <c r="A307" s="16">
        <v>44163</v>
      </c>
      <c r="B307" s="32"/>
      <c r="C307" s="33"/>
      <c r="D307" s="34"/>
      <c r="E307" s="33"/>
      <c r="F307" s="35"/>
    </row>
    <row r="308" spans="1:6">
      <c r="A308" s="16">
        <v>44164</v>
      </c>
      <c r="B308" s="32"/>
      <c r="C308" s="33"/>
      <c r="D308" s="34"/>
      <c r="E308" s="33"/>
      <c r="F308" s="35"/>
    </row>
    <row r="309" spans="1:6">
      <c r="A309" s="16">
        <v>44165</v>
      </c>
      <c r="B309" s="32"/>
      <c r="C309" s="33"/>
      <c r="D309" s="34"/>
      <c r="E309" s="33"/>
      <c r="F309" s="35"/>
    </row>
    <row r="310" spans="1:6">
      <c r="A310" s="16">
        <v>44166</v>
      </c>
      <c r="B310" s="32"/>
      <c r="C310" s="33"/>
      <c r="D310" s="34"/>
      <c r="E310" s="33"/>
      <c r="F310" s="35"/>
    </row>
    <row r="311" spans="1:6">
      <c r="A311" s="16">
        <v>44167</v>
      </c>
      <c r="B311" s="32"/>
      <c r="C311" s="33"/>
      <c r="D311" s="34"/>
      <c r="E311" s="33"/>
      <c r="F311" s="35"/>
    </row>
    <row r="312" spans="1:6">
      <c r="A312" s="16">
        <v>44168</v>
      </c>
      <c r="B312" s="32"/>
      <c r="C312" s="33"/>
      <c r="D312" s="34"/>
      <c r="E312" s="33"/>
      <c r="F312" s="35"/>
    </row>
    <row r="313" spans="1:6">
      <c r="A313" s="16">
        <v>44169</v>
      </c>
      <c r="B313" s="32"/>
      <c r="C313" s="33"/>
      <c r="D313" s="34"/>
      <c r="E313" s="33"/>
      <c r="F313" s="35"/>
    </row>
    <row r="314" spans="1:6">
      <c r="A314" s="16">
        <v>44170</v>
      </c>
      <c r="B314" s="32"/>
      <c r="C314" s="33"/>
      <c r="D314" s="34"/>
      <c r="E314" s="33"/>
      <c r="F314" s="35"/>
    </row>
    <row r="315" spans="1:6">
      <c r="A315" s="16">
        <v>44171</v>
      </c>
      <c r="B315" s="32"/>
      <c r="C315" s="33"/>
      <c r="D315" s="34"/>
      <c r="E315" s="33"/>
      <c r="F315" s="35"/>
    </row>
    <row r="316" spans="1:6">
      <c r="A316" s="16">
        <v>44172</v>
      </c>
      <c r="B316" s="32"/>
      <c r="C316" s="33"/>
      <c r="D316" s="34"/>
      <c r="E316" s="33"/>
      <c r="F316" s="35"/>
    </row>
    <row r="317" spans="1:6">
      <c r="A317" s="16">
        <v>44173</v>
      </c>
      <c r="B317" s="32"/>
      <c r="C317" s="33"/>
      <c r="D317" s="34"/>
      <c r="E317" s="33"/>
      <c r="F317" s="35"/>
    </row>
    <row r="318" spans="1:6">
      <c r="A318" s="16">
        <v>44174</v>
      </c>
      <c r="B318" s="32"/>
      <c r="C318" s="33"/>
      <c r="D318" s="34"/>
      <c r="E318" s="33"/>
      <c r="F318" s="35"/>
    </row>
    <row r="319" spans="1:6">
      <c r="A319" s="16">
        <v>44175</v>
      </c>
      <c r="B319" s="32"/>
      <c r="C319" s="33"/>
      <c r="D319" s="34"/>
      <c r="E319" s="33"/>
      <c r="F319" s="35"/>
    </row>
    <row r="320" spans="1:6">
      <c r="A320" s="16">
        <v>44176</v>
      </c>
      <c r="B320" s="32"/>
      <c r="C320" s="33"/>
      <c r="D320" s="34"/>
      <c r="E320" s="33"/>
      <c r="F320" s="35"/>
    </row>
    <row r="321" spans="1:6">
      <c r="A321" s="16">
        <v>44177</v>
      </c>
      <c r="B321" s="32"/>
      <c r="C321" s="33"/>
      <c r="D321" s="34"/>
      <c r="E321" s="33"/>
      <c r="F321" s="35"/>
    </row>
    <row r="322" spans="1:6">
      <c r="A322" s="16">
        <v>44178</v>
      </c>
      <c r="B322" s="32"/>
      <c r="C322" s="33"/>
      <c r="D322" s="34"/>
      <c r="E322" s="33"/>
      <c r="F322" s="35"/>
    </row>
    <row r="323" spans="1:6">
      <c r="A323" s="16">
        <v>44179</v>
      </c>
      <c r="B323" s="32"/>
      <c r="C323" s="33"/>
      <c r="D323" s="34"/>
      <c r="E323" s="33"/>
      <c r="F323" s="35"/>
    </row>
    <row r="324" spans="1:6">
      <c r="A324" s="16">
        <v>44180</v>
      </c>
      <c r="B324" s="32"/>
      <c r="C324" s="33"/>
      <c r="D324" s="34"/>
      <c r="E324" s="33"/>
      <c r="F324" s="35"/>
    </row>
    <row r="325" spans="1:6">
      <c r="A325" s="16">
        <v>44181</v>
      </c>
      <c r="B325" s="32"/>
      <c r="C325" s="33"/>
      <c r="D325" s="34"/>
      <c r="E325" s="33"/>
      <c r="F325" s="35"/>
    </row>
    <row r="326" spans="1:6">
      <c r="A326" s="16">
        <v>44182</v>
      </c>
      <c r="B326" s="32"/>
      <c r="C326" s="33"/>
      <c r="D326" s="34"/>
      <c r="E326" s="33"/>
      <c r="F326" s="35"/>
    </row>
    <row r="327" spans="1:6">
      <c r="A327" s="16">
        <v>44183</v>
      </c>
      <c r="B327" s="32"/>
      <c r="C327" s="33"/>
      <c r="D327" s="34"/>
      <c r="E327" s="33"/>
      <c r="F327" s="35"/>
    </row>
    <row r="328" spans="1:6">
      <c r="A328" s="16">
        <v>44184</v>
      </c>
      <c r="B328" s="32"/>
      <c r="C328" s="33"/>
      <c r="D328" s="34"/>
      <c r="E328" s="33"/>
      <c r="F328" s="35"/>
    </row>
    <row r="329" spans="1:6">
      <c r="A329" s="16">
        <v>44185</v>
      </c>
      <c r="B329" s="32"/>
      <c r="C329" s="33"/>
      <c r="D329" s="34"/>
      <c r="E329" s="33"/>
      <c r="F329" s="35"/>
    </row>
    <row r="330" spans="1:6">
      <c r="A330" s="16">
        <v>44186</v>
      </c>
      <c r="B330" s="32"/>
      <c r="C330" s="33"/>
      <c r="D330" s="34"/>
      <c r="E330" s="33"/>
      <c r="F330" s="35"/>
    </row>
    <row r="331" spans="1:6">
      <c r="A331" s="16">
        <v>44187</v>
      </c>
      <c r="B331" s="32"/>
      <c r="C331" s="33"/>
      <c r="D331" s="34"/>
      <c r="E331" s="33"/>
      <c r="F331" s="35"/>
    </row>
    <row r="332" spans="1:6">
      <c r="A332" s="16">
        <v>44188</v>
      </c>
      <c r="B332" s="32"/>
      <c r="C332" s="33"/>
      <c r="D332" s="34"/>
      <c r="E332" s="33"/>
      <c r="F332" s="35"/>
    </row>
    <row r="333" spans="1:6">
      <c r="A333" s="16">
        <v>44189</v>
      </c>
      <c r="B333" s="32"/>
      <c r="C333" s="33"/>
      <c r="D333" s="34"/>
      <c r="E333" s="33"/>
      <c r="F333" s="35"/>
    </row>
    <row r="334" spans="1:6">
      <c r="A334" s="16">
        <v>44190</v>
      </c>
      <c r="B334" s="32"/>
      <c r="C334" s="33"/>
      <c r="D334" s="34"/>
      <c r="E334" s="33"/>
      <c r="F334" s="35"/>
    </row>
    <row r="335" spans="1:6">
      <c r="A335" s="16">
        <v>44191</v>
      </c>
      <c r="B335" s="32"/>
      <c r="C335" s="33"/>
      <c r="D335" s="34"/>
      <c r="E335" s="33"/>
      <c r="F335" s="35"/>
    </row>
    <row r="336" spans="1:6">
      <c r="A336" s="16">
        <v>44192</v>
      </c>
      <c r="B336" s="32"/>
      <c r="C336" s="33"/>
      <c r="D336" s="34"/>
      <c r="E336" s="33"/>
      <c r="F336" s="35"/>
    </row>
    <row r="337" spans="1:6">
      <c r="A337" s="16">
        <v>44193</v>
      </c>
      <c r="B337" s="32"/>
      <c r="C337" s="33"/>
      <c r="D337" s="34"/>
      <c r="E337" s="33"/>
      <c r="F337" s="35"/>
    </row>
    <row r="338" spans="1:6">
      <c r="A338" s="16">
        <v>44194</v>
      </c>
      <c r="B338" s="32"/>
      <c r="C338" s="33"/>
      <c r="D338" s="34"/>
      <c r="E338" s="33"/>
      <c r="F338" s="35"/>
    </row>
    <row r="339" spans="1:6">
      <c r="A339" s="16">
        <v>44195</v>
      </c>
      <c r="B339" s="32"/>
      <c r="C339" s="33"/>
      <c r="D339" s="34"/>
      <c r="E339" s="33"/>
      <c r="F339" s="35"/>
    </row>
    <row r="340" spans="1:6">
      <c r="A340" s="16">
        <v>44196</v>
      </c>
      <c r="B340" s="32"/>
      <c r="C340" s="33"/>
      <c r="D340" s="34"/>
      <c r="E340" s="33"/>
      <c r="F340" s="35"/>
    </row>
    <row r="341" spans="1:6">
      <c r="A341" s="16">
        <v>44197</v>
      </c>
      <c r="B341" s="32"/>
      <c r="C341" s="33"/>
      <c r="D341" s="34"/>
      <c r="E341" s="33"/>
      <c r="F341" s="35"/>
    </row>
    <row r="342" spans="1:6">
      <c r="A342" s="16">
        <v>44198</v>
      </c>
      <c r="B342" s="32"/>
      <c r="C342" s="33"/>
      <c r="D342" s="34"/>
      <c r="E342" s="33"/>
      <c r="F342" s="35"/>
    </row>
    <row r="343" spans="1:6">
      <c r="A343" s="16">
        <v>44199</v>
      </c>
      <c r="B343" s="32"/>
      <c r="C343" s="33"/>
      <c r="D343" s="34"/>
      <c r="E343" s="33"/>
      <c r="F343" s="35"/>
    </row>
    <row r="344" spans="1:6">
      <c r="A344" s="16">
        <v>44200</v>
      </c>
      <c r="B344" s="32"/>
      <c r="C344" s="33"/>
      <c r="D344" s="34"/>
      <c r="E344" s="33"/>
      <c r="F344" s="35"/>
    </row>
    <row r="345" spans="1:6">
      <c r="A345" s="16">
        <v>44201</v>
      </c>
      <c r="B345" s="32"/>
      <c r="C345" s="33"/>
      <c r="D345" s="34"/>
      <c r="E345" s="33"/>
      <c r="F345" s="35"/>
    </row>
    <row r="346" spans="1:6">
      <c r="A346" s="16">
        <v>44202</v>
      </c>
      <c r="B346" s="32"/>
      <c r="C346" s="33"/>
      <c r="D346" s="34"/>
      <c r="E346" s="33"/>
      <c r="F346" s="35"/>
    </row>
    <row r="347" spans="1:6">
      <c r="A347" s="16">
        <v>44203</v>
      </c>
      <c r="B347" s="32"/>
      <c r="C347" s="33"/>
      <c r="D347" s="34"/>
      <c r="E347" s="33"/>
      <c r="F347" s="35"/>
    </row>
    <row r="348" spans="1:6">
      <c r="A348" s="16">
        <v>44204</v>
      </c>
      <c r="B348" s="32"/>
      <c r="C348" s="33"/>
      <c r="D348" s="34"/>
      <c r="E348" s="33"/>
      <c r="F348" s="35"/>
    </row>
    <row r="349" spans="1:6">
      <c r="A349" s="16">
        <v>44205</v>
      </c>
      <c r="B349" s="32"/>
      <c r="C349" s="33"/>
      <c r="D349" s="34"/>
      <c r="E349" s="33"/>
      <c r="F349" s="35"/>
    </row>
    <row r="350" spans="1:6">
      <c r="A350" s="16">
        <v>44206</v>
      </c>
      <c r="B350" s="32"/>
      <c r="C350" s="33"/>
      <c r="D350" s="34"/>
      <c r="E350" s="33"/>
      <c r="F350" s="35"/>
    </row>
    <row r="351" spans="1:6">
      <c r="A351" s="16">
        <v>44207</v>
      </c>
      <c r="B351" s="32"/>
      <c r="C351" s="33"/>
      <c r="D351" s="34"/>
      <c r="E351" s="33"/>
      <c r="F351" s="35"/>
    </row>
    <row r="352" spans="1:6">
      <c r="A352" s="16">
        <v>44208</v>
      </c>
      <c r="B352" s="32"/>
      <c r="C352" s="33"/>
      <c r="D352" s="34"/>
      <c r="E352" s="33"/>
      <c r="F352" s="35"/>
    </row>
    <row r="353" spans="1:6">
      <c r="A353" s="16">
        <v>44209</v>
      </c>
      <c r="B353" s="32"/>
      <c r="C353" s="33"/>
      <c r="D353" s="34"/>
      <c r="E353" s="33"/>
      <c r="F353" s="35"/>
    </row>
    <row r="354" spans="1:6">
      <c r="A354" s="16">
        <v>44210</v>
      </c>
      <c r="B354" s="32"/>
      <c r="C354" s="33"/>
      <c r="D354" s="34"/>
      <c r="E354" s="33"/>
      <c r="F354" s="35"/>
    </row>
    <row r="355" spans="1:6">
      <c r="A355" s="16">
        <v>44211</v>
      </c>
      <c r="B355" s="32"/>
      <c r="C355" s="33"/>
      <c r="D355" s="34"/>
      <c r="E355" s="33"/>
      <c r="F355" s="35"/>
    </row>
    <row r="356" spans="1:6">
      <c r="A356" s="16">
        <v>44212</v>
      </c>
      <c r="B356" s="32"/>
      <c r="C356" s="33"/>
      <c r="D356" s="34"/>
      <c r="E356" s="33"/>
      <c r="F356" s="35"/>
    </row>
    <row r="357" spans="1:6">
      <c r="A357" s="16">
        <v>44213</v>
      </c>
      <c r="B357" s="32"/>
      <c r="C357" s="33"/>
      <c r="D357" s="34"/>
      <c r="E357" s="33"/>
      <c r="F357" s="35"/>
    </row>
    <row r="358" spans="1:6">
      <c r="A358" s="16">
        <v>44214</v>
      </c>
      <c r="B358" s="32"/>
      <c r="C358" s="33"/>
      <c r="D358" s="34"/>
      <c r="E358" s="33"/>
      <c r="F358" s="35"/>
    </row>
    <row r="359" spans="1:6">
      <c r="A359" s="16">
        <v>44215</v>
      </c>
      <c r="B359" s="32"/>
      <c r="C359" s="33"/>
      <c r="D359" s="34"/>
      <c r="E359" s="33"/>
      <c r="F359" s="35"/>
    </row>
    <row r="360" spans="1:6">
      <c r="A360" s="16">
        <v>44216</v>
      </c>
      <c r="B360" s="32"/>
      <c r="C360" s="33"/>
      <c r="D360" s="34"/>
      <c r="E360" s="33"/>
      <c r="F360" s="35"/>
    </row>
    <row r="361" spans="1:6">
      <c r="A361" s="16">
        <v>44217</v>
      </c>
      <c r="B361" s="32"/>
      <c r="C361" s="33"/>
      <c r="D361" s="34"/>
      <c r="E361" s="33"/>
      <c r="F361" s="35"/>
    </row>
    <row r="362" spans="1:6">
      <c r="A362" s="16">
        <v>44218</v>
      </c>
      <c r="B362" s="32"/>
      <c r="C362" s="33"/>
      <c r="D362" s="34"/>
      <c r="E362" s="33"/>
      <c r="F362" s="35"/>
    </row>
    <row r="363" spans="1:6">
      <c r="A363" s="16">
        <v>44219</v>
      </c>
      <c r="B363" s="32"/>
      <c r="C363" s="33"/>
      <c r="D363" s="34"/>
      <c r="E363" s="33"/>
      <c r="F363" s="35"/>
    </row>
    <row r="364" spans="1:6">
      <c r="A364" s="16">
        <v>44220</v>
      </c>
      <c r="B364" s="32"/>
      <c r="C364" s="33"/>
      <c r="D364" s="34"/>
      <c r="E364" s="33"/>
      <c r="F364" s="35"/>
    </row>
    <row r="365" spans="1:6">
      <c r="A365" s="16">
        <v>44221</v>
      </c>
      <c r="B365" s="32"/>
      <c r="C365" s="33"/>
      <c r="D365" s="34"/>
      <c r="E365" s="33"/>
      <c r="F365" s="35"/>
    </row>
    <row r="366" spans="1:6">
      <c r="A366" s="16">
        <v>44222</v>
      </c>
      <c r="B366" s="32"/>
      <c r="C366" s="33"/>
      <c r="D366" s="34"/>
      <c r="E366" s="33"/>
      <c r="F366" s="35"/>
    </row>
    <row r="367" spans="1:6">
      <c r="A367" s="16">
        <v>44223</v>
      </c>
      <c r="B367" s="32"/>
      <c r="C367" s="33"/>
      <c r="D367" s="34"/>
      <c r="E367" s="33"/>
      <c r="F367" s="35"/>
    </row>
    <row r="368" spans="1:6">
      <c r="A368" s="16">
        <v>44224</v>
      </c>
      <c r="B368" s="32"/>
      <c r="C368" s="33"/>
      <c r="D368" s="34"/>
      <c r="E368" s="33"/>
      <c r="F368" s="35"/>
    </row>
    <row r="369" spans="1:6">
      <c r="A369" s="16">
        <v>44225</v>
      </c>
      <c r="B369" s="32"/>
      <c r="C369" s="33"/>
      <c r="D369" s="34"/>
      <c r="E369" s="33"/>
      <c r="F369" s="35"/>
    </row>
    <row r="370" spans="1:6">
      <c r="A370" s="16">
        <v>44226</v>
      </c>
      <c r="B370" s="32"/>
      <c r="C370" s="33"/>
      <c r="D370" s="34"/>
      <c r="E370" s="33"/>
      <c r="F370" s="35"/>
    </row>
    <row r="371" spans="1:6">
      <c r="A371" s="16">
        <v>44227</v>
      </c>
      <c r="B371" s="32"/>
      <c r="C371" s="33"/>
      <c r="D371" s="34"/>
      <c r="E371" s="33"/>
      <c r="F371" s="35"/>
    </row>
    <row r="372" spans="1:6">
      <c r="A372" s="16">
        <v>44228</v>
      </c>
      <c r="B372" s="32"/>
      <c r="C372" s="33"/>
      <c r="D372" s="34"/>
      <c r="E372" s="33"/>
      <c r="F372" s="35"/>
    </row>
    <row r="373" spans="1:6">
      <c r="A373" s="16">
        <v>44229</v>
      </c>
      <c r="B373" s="32"/>
      <c r="C373" s="33"/>
      <c r="D373" s="34"/>
      <c r="E373" s="33"/>
      <c r="F373" s="35"/>
    </row>
    <row r="374" spans="1:6">
      <c r="A374" s="16">
        <v>44230</v>
      </c>
      <c r="B374" s="32"/>
      <c r="C374" s="33"/>
      <c r="D374" s="34"/>
      <c r="E374" s="33"/>
      <c r="F374" s="35"/>
    </row>
    <row r="375" spans="1:6">
      <c r="A375" s="16">
        <v>44231</v>
      </c>
      <c r="B375" s="32"/>
      <c r="C375" s="33"/>
      <c r="D375" s="34"/>
      <c r="E375" s="33"/>
      <c r="F375" s="35"/>
    </row>
    <row r="376" spans="1:6">
      <c r="A376" s="16">
        <v>44232</v>
      </c>
      <c r="B376" s="32"/>
      <c r="C376" s="33"/>
      <c r="D376" s="34"/>
      <c r="E376" s="33"/>
      <c r="F376" s="35"/>
    </row>
    <row r="377" spans="1:6">
      <c r="A377" s="16">
        <v>44233</v>
      </c>
      <c r="B377" s="32"/>
      <c r="C377" s="33"/>
      <c r="D377" s="34"/>
      <c r="E377" s="33"/>
      <c r="F377" s="35"/>
    </row>
    <row r="378" spans="1:6">
      <c r="A378" s="16">
        <v>44234</v>
      </c>
      <c r="B378" s="32"/>
      <c r="C378" s="33"/>
      <c r="D378" s="34"/>
      <c r="E378" s="33"/>
      <c r="F378" s="35"/>
    </row>
    <row r="379" spans="1:6">
      <c r="A379" s="16">
        <v>44235</v>
      </c>
      <c r="B379" s="32"/>
      <c r="C379" s="33"/>
      <c r="D379" s="34"/>
      <c r="E379" s="33"/>
      <c r="F379" s="35"/>
    </row>
    <row r="380" spans="1:6">
      <c r="A380" s="16">
        <v>44236</v>
      </c>
      <c r="B380" s="32"/>
      <c r="C380" s="33"/>
      <c r="D380" s="34"/>
      <c r="E380" s="33"/>
      <c r="F380" s="35"/>
    </row>
    <row r="381" spans="1:6">
      <c r="A381" s="16">
        <v>44237</v>
      </c>
      <c r="B381" s="32"/>
      <c r="C381" s="33"/>
      <c r="D381" s="34"/>
      <c r="E381" s="33"/>
      <c r="F381" s="35"/>
    </row>
    <row r="382" spans="1:6">
      <c r="A382" s="16">
        <v>44238</v>
      </c>
      <c r="B382" s="32"/>
      <c r="C382" s="33"/>
      <c r="D382" s="34"/>
      <c r="E382" s="33"/>
      <c r="F382" s="35"/>
    </row>
    <row r="383" spans="1:6">
      <c r="A383" s="16">
        <v>44239</v>
      </c>
      <c r="B383" s="32"/>
      <c r="C383" s="33"/>
      <c r="D383" s="34"/>
      <c r="E383" s="33"/>
      <c r="F383" s="35"/>
    </row>
    <row r="384" spans="1:6">
      <c r="A384" s="16">
        <v>44240</v>
      </c>
      <c r="B384" s="32"/>
      <c r="C384" s="33"/>
      <c r="D384" s="34"/>
      <c r="E384" s="33"/>
      <c r="F384" s="35"/>
    </row>
    <row r="385" spans="1:6">
      <c r="A385" s="16">
        <v>44241</v>
      </c>
      <c r="B385" s="32"/>
      <c r="C385" s="33"/>
      <c r="D385" s="34"/>
      <c r="E385" s="33"/>
      <c r="F385" s="35"/>
    </row>
    <row r="386" spans="1:6">
      <c r="A386" s="16">
        <v>44242</v>
      </c>
      <c r="B386" s="32"/>
      <c r="C386" s="33"/>
      <c r="D386" s="34"/>
      <c r="E386" s="33"/>
      <c r="F386" s="35"/>
    </row>
    <row r="387" spans="1:6">
      <c r="A387" s="16">
        <v>44243</v>
      </c>
      <c r="B387" s="32"/>
      <c r="C387" s="33"/>
      <c r="D387" s="34"/>
      <c r="E387" s="33"/>
      <c r="F387" s="35"/>
    </row>
    <row r="388" spans="1:6">
      <c r="A388" s="16">
        <v>44244</v>
      </c>
      <c r="B388" s="32"/>
      <c r="C388" s="33"/>
      <c r="D388" s="34"/>
      <c r="E388" s="33"/>
      <c r="F388" s="35"/>
    </row>
    <row r="389" spans="1:6">
      <c r="A389" s="16">
        <v>44245</v>
      </c>
      <c r="B389" s="32"/>
      <c r="C389" s="33"/>
      <c r="D389" s="34"/>
      <c r="E389" s="33"/>
      <c r="F389" s="35"/>
    </row>
    <row r="390" spans="1:6">
      <c r="A390" s="16">
        <v>44246</v>
      </c>
      <c r="B390" s="32"/>
      <c r="C390" s="33"/>
      <c r="D390" s="34"/>
      <c r="E390" s="33"/>
      <c r="F390" s="35"/>
    </row>
    <row r="391" spans="1:6">
      <c r="A391" s="16">
        <v>44247</v>
      </c>
      <c r="B391" s="32"/>
      <c r="C391" s="33"/>
      <c r="D391" s="34"/>
      <c r="E391" s="33"/>
      <c r="F391" s="35"/>
    </row>
    <row r="392" spans="1:6">
      <c r="A392" s="16">
        <v>44248</v>
      </c>
      <c r="B392" s="32"/>
      <c r="C392" s="33"/>
      <c r="D392" s="34"/>
      <c r="E392" s="33"/>
      <c r="F392" s="35"/>
    </row>
    <row r="393" spans="1:6">
      <c r="A393" s="16">
        <v>44249</v>
      </c>
      <c r="B393" s="32"/>
      <c r="C393" s="33"/>
      <c r="D393" s="34"/>
      <c r="E393" s="33"/>
      <c r="F393" s="35"/>
    </row>
    <row r="394" spans="1:6">
      <c r="A394" s="16">
        <v>44250</v>
      </c>
      <c r="B394" s="32"/>
      <c r="C394" s="33"/>
      <c r="D394" s="34"/>
      <c r="E394" s="33"/>
      <c r="F394" s="35"/>
    </row>
    <row r="395" spans="1:6">
      <c r="A395" s="16">
        <v>44251</v>
      </c>
      <c r="B395" s="32"/>
      <c r="C395" s="33"/>
      <c r="D395" s="34"/>
      <c r="E395" s="33"/>
      <c r="F395" s="35"/>
    </row>
    <row r="396" spans="1:6">
      <c r="A396" s="16">
        <v>44252</v>
      </c>
      <c r="B396" s="32"/>
      <c r="C396" s="33"/>
      <c r="D396" s="34"/>
      <c r="E396" s="33"/>
      <c r="F396" s="35"/>
    </row>
    <row r="397" spans="1:6">
      <c r="A397" s="16">
        <v>44253</v>
      </c>
      <c r="B397" s="32"/>
      <c r="C397" s="33"/>
      <c r="D397" s="34"/>
      <c r="E397" s="33"/>
      <c r="F397" s="35"/>
    </row>
    <row r="398" spans="1:6">
      <c r="A398" s="16">
        <v>44254</v>
      </c>
      <c r="B398" s="32"/>
      <c r="C398" s="33"/>
      <c r="D398" s="34"/>
      <c r="E398" s="33"/>
      <c r="F398" s="35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Z44"/>
  <sheetViews>
    <sheetView workbookViewId="0">
      <selection activeCell="C20" sqref="C20"/>
    </sheetView>
  </sheetViews>
  <sheetFormatPr defaultColWidth="11" defaultRowHeight="14.25"/>
  <cols>
    <col min="5" max="5" width="9.5" bestFit="1" customWidth="1"/>
    <col min="8" max="8" width="12.75" customWidth="1"/>
    <col min="9" max="9" width="8.125" customWidth="1"/>
    <col min="10" max="10" width="7.5" bestFit="1" customWidth="1"/>
    <col min="11" max="12" width="18.375" bestFit="1" customWidth="1"/>
    <col min="13" max="13" width="11" customWidth="1"/>
    <col min="14" max="14" width="5.5" style="20" customWidth="1"/>
    <col min="15" max="16" width="7.125" style="20" customWidth="1"/>
    <col min="17" max="17" width="7.375" style="20" customWidth="1"/>
    <col min="18" max="25" width="7.125" style="20" customWidth="1"/>
    <col min="26" max="26" width="5.5" style="20" customWidth="1"/>
    <col min="27" max="27" width="5.5" bestFit="1" customWidth="1"/>
    <col min="28" max="28" width="7.5" bestFit="1" customWidth="1"/>
    <col min="29" max="30" width="5.5" bestFit="1" customWidth="1"/>
    <col min="31" max="32" width="7.375" customWidth="1"/>
    <col min="33" max="33" width="9.5" bestFit="1" customWidth="1"/>
    <col min="34" max="35" width="5" customWidth="1"/>
    <col min="36" max="36" width="5.5" bestFit="1" customWidth="1"/>
  </cols>
  <sheetData>
    <row r="1" spans="2:26" ht="28.5">
      <c r="B1" t="s">
        <v>204</v>
      </c>
      <c r="C1" s="3" t="s">
        <v>149</v>
      </c>
      <c r="D1" s="3" t="s">
        <v>150</v>
      </c>
      <c r="E1" s="3" t="s">
        <v>205</v>
      </c>
      <c r="F1" s="3" t="s">
        <v>151</v>
      </c>
      <c r="G1" s="3" t="s">
        <v>152</v>
      </c>
      <c r="H1" s="3" t="s">
        <v>208</v>
      </c>
      <c r="I1" s="21" t="s">
        <v>203</v>
      </c>
      <c r="J1" s="21" t="s">
        <v>202</v>
      </c>
      <c r="K1" s="3" t="s">
        <v>153</v>
      </c>
      <c r="N1"/>
      <c r="O1"/>
      <c r="P1"/>
      <c r="Q1"/>
      <c r="R1"/>
      <c r="S1"/>
      <c r="T1"/>
      <c r="U1"/>
      <c r="V1"/>
      <c r="W1"/>
      <c r="X1"/>
      <c r="Y1"/>
      <c r="Z1"/>
    </row>
    <row r="2" spans="2:26">
      <c r="C2" s="39" t="s">
        <v>135</v>
      </c>
      <c r="D2" s="39">
        <v>15.007</v>
      </c>
      <c r="E2" s="39">
        <v>6.04</v>
      </c>
      <c r="F2" s="39">
        <v>25</v>
      </c>
      <c r="G2" s="39" t="s">
        <v>207</v>
      </c>
      <c r="H2" s="40">
        <v>44237</v>
      </c>
      <c r="I2" s="39"/>
      <c r="J2" s="39"/>
      <c r="K2" s="39" t="s">
        <v>183</v>
      </c>
      <c r="X2"/>
      <c r="Y2"/>
      <c r="Z2"/>
    </row>
    <row r="3" spans="2:26">
      <c r="C3" s="45" t="s">
        <v>136</v>
      </c>
      <c r="D3" s="45">
        <v>27.908000000000001</v>
      </c>
      <c r="E3" s="45">
        <v>12.33</v>
      </c>
      <c r="F3" s="45">
        <v>50</v>
      </c>
      <c r="G3" s="45">
        <v>30</v>
      </c>
      <c r="H3" s="46">
        <v>43934</v>
      </c>
      <c r="I3" s="45"/>
      <c r="J3" s="45"/>
      <c r="K3" s="45" t="s">
        <v>185</v>
      </c>
      <c r="L3" t="s">
        <v>256</v>
      </c>
      <c r="X3"/>
      <c r="Y3"/>
      <c r="Z3"/>
    </row>
    <row r="4" spans="2:26">
      <c r="C4" s="45" t="s">
        <v>140</v>
      </c>
      <c r="D4" s="45">
        <v>18.832000000000001</v>
      </c>
      <c r="E4" s="45">
        <v>2.27</v>
      </c>
      <c r="F4" s="45">
        <v>25</v>
      </c>
      <c r="G4" s="45">
        <v>17</v>
      </c>
      <c r="H4" s="46">
        <v>43934</v>
      </c>
      <c r="I4" s="45"/>
      <c r="J4" s="45"/>
      <c r="K4" s="45" t="s">
        <v>185</v>
      </c>
      <c r="M4" t="s">
        <v>257</v>
      </c>
      <c r="X4"/>
      <c r="Y4"/>
      <c r="Z4"/>
    </row>
    <row r="5" spans="2:26">
      <c r="C5" s="45" t="s">
        <v>148</v>
      </c>
      <c r="D5" s="45">
        <v>12.116</v>
      </c>
      <c r="E5" s="45">
        <v>9.86</v>
      </c>
      <c r="F5" s="45">
        <v>19.899999999999999</v>
      </c>
      <c r="G5" s="45">
        <v>11</v>
      </c>
      <c r="H5" s="46">
        <v>44268</v>
      </c>
      <c r="I5" s="45"/>
      <c r="J5" s="45"/>
      <c r="K5" s="45" t="s">
        <v>185</v>
      </c>
      <c r="X5"/>
      <c r="Y5"/>
      <c r="Z5"/>
    </row>
    <row r="6" spans="2:26">
      <c r="C6" s="41" t="s">
        <v>137</v>
      </c>
      <c r="D6" s="41">
        <v>5.87</v>
      </c>
      <c r="E6" s="41">
        <v>3.04</v>
      </c>
      <c r="F6" s="41">
        <v>10</v>
      </c>
      <c r="G6" s="41"/>
      <c r="H6" s="41"/>
      <c r="I6" s="41"/>
      <c r="J6" s="41"/>
      <c r="K6" s="41" t="s">
        <v>187</v>
      </c>
    </row>
    <row r="7" spans="2:26">
      <c r="C7" s="45" t="s">
        <v>138</v>
      </c>
      <c r="D7" s="45">
        <v>14.919</v>
      </c>
      <c r="E7" s="45">
        <v>7.96</v>
      </c>
      <c r="F7" s="45">
        <v>25</v>
      </c>
      <c r="G7" s="45">
        <v>12</v>
      </c>
      <c r="H7" s="46">
        <v>43934</v>
      </c>
      <c r="I7" s="45"/>
      <c r="J7" s="45"/>
      <c r="K7" s="45" t="s">
        <v>179</v>
      </c>
      <c r="L7" t="s">
        <v>263</v>
      </c>
    </row>
    <row r="8" spans="2:26">
      <c r="C8" s="39" t="s">
        <v>139</v>
      </c>
      <c r="D8" s="39">
        <v>9.0950000000000006</v>
      </c>
      <c r="E8" s="39">
        <v>17.77</v>
      </c>
      <c r="F8" s="39">
        <v>20</v>
      </c>
      <c r="G8" s="39" t="s">
        <v>207</v>
      </c>
      <c r="H8" s="40">
        <v>44299</v>
      </c>
      <c r="I8" s="39"/>
      <c r="J8" s="39"/>
      <c r="K8" s="39" t="s">
        <v>192</v>
      </c>
    </row>
    <row r="9" spans="2:26">
      <c r="C9" s="43" t="s">
        <v>141</v>
      </c>
      <c r="D9" s="43">
        <v>47.716000000000001</v>
      </c>
      <c r="E9" s="43">
        <v>3.91</v>
      </c>
      <c r="F9" s="43">
        <v>55</v>
      </c>
      <c r="G9" s="43">
        <v>45</v>
      </c>
      <c r="H9" s="44">
        <v>43982</v>
      </c>
      <c r="I9" s="43"/>
      <c r="J9" s="43"/>
      <c r="K9" s="43" t="s">
        <v>190</v>
      </c>
    </row>
    <row r="10" spans="2:26">
      <c r="C10" s="41" t="s">
        <v>142</v>
      </c>
      <c r="D10" s="41">
        <v>4.6619999999999999</v>
      </c>
      <c r="E10" s="41">
        <v>4.4800000000000004</v>
      </c>
      <c r="F10" s="41">
        <v>6.4</v>
      </c>
      <c r="G10" s="41" t="s">
        <v>207</v>
      </c>
      <c r="H10" s="42">
        <v>44227</v>
      </c>
      <c r="I10" s="41"/>
      <c r="J10" s="41"/>
      <c r="K10" s="41" t="s">
        <v>188</v>
      </c>
    </row>
    <row r="11" spans="2:26">
      <c r="C11" s="45" t="s">
        <v>147</v>
      </c>
      <c r="D11" s="45">
        <v>12.778</v>
      </c>
      <c r="E11" s="45">
        <v>3.23</v>
      </c>
      <c r="F11" s="45">
        <v>16</v>
      </c>
      <c r="G11" s="45">
        <v>10.8</v>
      </c>
      <c r="H11" s="46">
        <v>43921</v>
      </c>
      <c r="I11" s="45"/>
      <c r="J11" s="45"/>
      <c r="K11" s="45" t="s">
        <v>188</v>
      </c>
    </row>
    <row r="12" spans="2:26">
      <c r="C12" s="39" t="s">
        <v>143</v>
      </c>
      <c r="D12" s="39">
        <v>2.0739999999999998</v>
      </c>
      <c r="E12" s="39">
        <v>6.59</v>
      </c>
      <c r="F12" s="39">
        <v>6</v>
      </c>
      <c r="G12" s="39">
        <v>1.6</v>
      </c>
      <c r="H12" s="40">
        <v>44247</v>
      </c>
      <c r="I12" s="39"/>
      <c r="J12" s="39"/>
      <c r="K12" s="39" t="s">
        <v>194</v>
      </c>
    </row>
    <row r="13" spans="2:26">
      <c r="C13" s="39" t="s">
        <v>144</v>
      </c>
      <c r="D13" s="39">
        <v>2.573</v>
      </c>
      <c r="E13" s="39">
        <v>5.95</v>
      </c>
      <c r="F13" s="39">
        <v>7</v>
      </c>
      <c r="G13" s="39">
        <v>2.2000000000000002</v>
      </c>
      <c r="H13" s="40">
        <v>44247</v>
      </c>
      <c r="I13" s="39"/>
      <c r="J13" s="39"/>
      <c r="K13" s="39" t="s">
        <v>196</v>
      </c>
    </row>
    <row r="14" spans="2:26">
      <c r="C14" s="43" t="s">
        <v>145</v>
      </c>
      <c r="D14" s="43">
        <v>9.8070000000000004</v>
      </c>
      <c r="E14" s="43">
        <v>3.14</v>
      </c>
      <c r="F14" s="43">
        <v>14</v>
      </c>
      <c r="G14" s="43"/>
      <c r="H14" s="44">
        <v>43936</v>
      </c>
      <c r="I14" s="43"/>
      <c r="J14" s="43"/>
      <c r="K14" s="43" t="s">
        <v>198</v>
      </c>
    </row>
    <row r="15" spans="2:26">
      <c r="C15" s="41" t="s">
        <v>146</v>
      </c>
      <c r="D15" s="41">
        <v>13.131</v>
      </c>
      <c r="E15" s="41">
        <v>7.22</v>
      </c>
      <c r="F15" s="41">
        <v>26</v>
      </c>
      <c r="G15" s="41"/>
      <c r="H15" s="42">
        <v>44301</v>
      </c>
      <c r="I15" s="41"/>
      <c r="J15" s="41"/>
      <c r="K15" s="41" t="s">
        <v>200</v>
      </c>
    </row>
    <row r="16" spans="2:26">
      <c r="C16" s="39" t="s">
        <v>206</v>
      </c>
      <c r="D16" s="39">
        <v>9.0050000000000008</v>
      </c>
      <c r="E16" s="39">
        <v>4.76</v>
      </c>
      <c r="F16" s="39">
        <v>16</v>
      </c>
      <c r="G16" s="39">
        <v>8</v>
      </c>
      <c r="H16" s="40">
        <v>44301</v>
      </c>
      <c r="I16" s="39"/>
      <c r="J16" s="39"/>
      <c r="K16" s="39"/>
    </row>
    <row r="17" spans="3:11">
      <c r="C17" s="1" t="s">
        <v>258</v>
      </c>
      <c r="D17" s="1"/>
      <c r="E17" s="1"/>
      <c r="F17" s="1"/>
      <c r="G17" s="1"/>
      <c r="H17" s="1"/>
      <c r="I17" s="1"/>
      <c r="J17" s="1"/>
      <c r="K17" s="1"/>
    </row>
    <row r="18" spans="3:11">
      <c r="C18" s="1" t="s">
        <v>259</v>
      </c>
      <c r="D18" s="1"/>
      <c r="E18" s="1"/>
      <c r="F18" s="1"/>
      <c r="G18" s="1"/>
      <c r="H18" s="1"/>
      <c r="I18" s="1"/>
      <c r="J18" s="1"/>
      <c r="K18" s="1"/>
    </row>
    <row r="19" spans="3:11">
      <c r="C19" s="1" t="s">
        <v>265</v>
      </c>
      <c r="D19" s="1"/>
      <c r="E19" s="1"/>
      <c r="F19" s="1"/>
      <c r="G19" s="1"/>
      <c r="H19" s="1"/>
      <c r="I19" s="1"/>
      <c r="J19" s="1"/>
      <c r="K19" s="1"/>
    </row>
    <row r="20" spans="3:11">
      <c r="C20" s="1" t="s">
        <v>264</v>
      </c>
      <c r="D20" s="1"/>
      <c r="E20" s="1"/>
      <c r="F20" s="1"/>
      <c r="G20" s="1"/>
      <c r="H20" s="1"/>
      <c r="I20" s="1"/>
      <c r="J20" s="1"/>
      <c r="K20" s="1"/>
    </row>
    <row r="21" spans="3:11">
      <c r="C21" s="1" t="s">
        <v>260</v>
      </c>
      <c r="D21" s="1"/>
      <c r="E21" s="1"/>
      <c r="F21" s="1"/>
      <c r="G21" s="1"/>
      <c r="H21" s="1"/>
      <c r="I21" s="1"/>
      <c r="J21" s="1"/>
      <c r="K21" s="1"/>
    </row>
    <row r="22" spans="3:11">
      <c r="C22" s="1"/>
      <c r="D22" s="1"/>
      <c r="E22" s="1"/>
      <c r="F22" s="1"/>
      <c r="G22" s="1"/>
      <c r="H22" s="1"/>
      <c r="I22" s="1"/>
      <c r="J22" s="1"/>
      <c r="K22" s="1"/>
    </row>
    <row r="23" spans="3:11">
      <c r="C23" s="1"/>
      <c r="D23" s="1"/>
      <c r="E23" s="1"/>
      <c r="F23" s="1"/>
      <c r="G23" s="1"/>
      <c r="H23" s="1"/>
      <c r="I23" s="1"/>
      <c r="J23" s="1"/>
      <c r="K23" s="1"/>
    </row>
    <row r="24" spans="3:11">
      <c r="C24" s="1"/>
      <c r="D24" s="1"/>
      <c r="E24" s="1"/>
      <c r="F24" s="1"/>
      <c r="G24" s="1"/>
      <c r="H24" s="1"/>
      <c r="I24" s="1"/>
      <c r="J24" s="1"/>
      <c r="K24" s="1"/>
    </row>
    <row r="25" spans="3:11">
      <c r="C25" s="1"/>
      <c r="D25" s="1"/>
      <c r="E25" s="1"/>
      <c r="F25" s="1"/>
      <c r="G25" s="1"/>
      <c r="H25" s="1"/>
      <c r="I25" s="1"/>
      <c r="J25" s="1"/>
      <c r="K25" s="1"/>
    </row>
    <row r="26" spans="3:11">
      <c r="C26" s="1"/>
      <c r="D26" s="1"/>
      <c r="E26" s="1"/>
      <c r="F26" s="1"/>
      <c r="G26" s="1"/>
      <c r="H26" s="1"/>
      <c r="I26" s="1"/>
      <c r="J26" s="1"/>
      <c r="K26" s="1"/>
    </row>
    <row r="27" spans="3:11">
      <c r="C27" s="1"/>
      <c r="D27" s="1"/>
      <c r="E27" s="1"/>
      <c r="F27" s="1"/>
      <c r="G27" s="1"/>
      <c r="H27" s="1"/>
      <c r="I27" s="1"/>
      <c r="J27" s="1"/>
      <c r="K27" s="1"/>
    </row>
    <row r="28" spans="3:11">
      <c r="C28" s="1"/>
      <c r="D28" s="1"/>
      <c r="E28" s="1"/>
      <c r="F28" s="1"/>
      <c r="G28" s="1"/>
      <c r="H28" s="1"/>
      <c r="I28" s="1"/>
      <c r="J28" s="1"/>
      <c r="K28" s="1"/>
    </row>
    <row r="29" spans="3:11">
      <c r="C29" s="1"/>
      <c r="D29" s="1"/>
      <c r="E29" s="1"/>
      <c r="F29" s="1"/>
      <c r="G29" s="1"/>
      <c r="H29" s="1"/>
      <c r="I29" s="1"/>
      <c r="J29" s="1"/>
      <c r="K29" s="1"/>
    </row>
    <row r="30" spans="3:11">
      <c r="C30" s="1"/>
      <c r="D30" s="1"/>
      <c r="E30" s="1"/>
      <c r="F30" s="1"/>
      <c r="G30" s="1"/>
      <c r="H30" s="1"/>
      <c r="I30" s="1"/>
      <c r="J30" s="1"/>
      <c r="K30" s="1"/>
    </row>
    <row r="31" spans="3:11">
      <c r="C31" s="1"/>
      <c r="D31" s="1"/>
      <c r="E31" s="1"/>
      <c r="F31" s="1"/>
      <c r="G31" s="1"/>
      <c r="H31" s="1"/>
      <c r="I31" s="1"/>
      <c r="J31" s="1"/>
      <c r="K31" s="1"/>
    </row>
    <row r="32" spans="3:11">
      <c r="C32" s="1"/>
      <c r="D32" s="1"/>
      <c r="E32" s="1"/>
      <c r="F32" s="1"/>
      <c r="G32" s="1"/>
      <c r="H32" s="1"/>
      <c r="I32" s="1"/>
      <c r="J32" s="1"/>
      <c r="K32" s="1"/>
    </row>
    <row r="33" spans="3:11">
      <c r="C33" s="1"/>
      <c r="D33" s="1"/>
      <c r="E33" s="1"/>
      <c r="F33" s="1"/>
      <c r="G33" s="1"/>
      <c r="H33" s="1"/>
      <c r="I33" s="1"/>
      <c r="J33" s="1"/>
      <c r="K33" s="1"/>
    </row>
    <row r="34" spans="3:11">
      <c r="C34" s="1"/>
      <c r="D34" s="1"/>
      <c r="E34" s="1"/>
      <c r="F34" s="1"/>
      <c r="G34" s="1"/>
      <c r="H34" s="1"/>
      <c r="I34" s="1"/>
      <c r="J34" s="1"/>
      <c r="K34" s="1"/>
    </row>
    <row r="35" spans="3:11">
      <c r="C35" s="1"/>
      <c r="D35" s="1"/>
      <c r="E35" s="1"/>
      <c r="F35" s="1"/>
      <c r="G35" s="1"/>
      <c r="H35" s="1"/>
      <c r="I35" s="1"/>
      <c r="J35" s="1"/>
      <c r="K35" s="1"/>
    </row>
    <row r="36" spans="3:11">
      <c r="C36" s="1"/>
      <c r="D36" s="1"/>
      <c r="E36" s="1"/>
      <c r="F36" s="1"/>
      <c r="G36" s="1"/>
      <c r="H36" s="1"/>
      <c r="I36" s="1"/>
      <c r="J36" s="1"/>
      <c r="K36" s="1"/>
    </row>
    <row r="37" spans="3:11">
      <c r="C37" s="1"/>
      <c r="D37" s="1"/>
      <c r="E37" s="1"/>
      <c r="F37" s="1"/>
      <c r="G37" s="1"/>
      <c r="H37" s="1"/>
      <c r="I37" s="1"/>
      <c r="J37" s="1"/>
      <c r="K37" s="1"/>
    </row>
    <row r="38" spans="3:11">
      <c r="C38" s="1"/>
      <c r="D38" s="1"/>
      <c r="E38" s="1"/>
      <c r="F38" s="1"/>
      <c r="G38" s="1"/>
      <c r="H38" s="1"/>
      <c r="I38" s="1"/>
      <c r="J38" s="1"/>
      <c r="K38" s="1"/>
    </row>
    <row r="39" spans="3:11">
      <c r="C39" s="1"/>
      <c r="D39" s="1"/>
      <c r="E39" s="1"/>
      <c r="F39" s="1"/>
      <c r="G39" s="1"/>
      <c r="H39" s="1"/>
      <c r="I39" s="1"/>
      <c r="J39" s="1"/>
      <c r="K39" s="1"/>
    </row>
    <row r="40" spans="3:11">
      <c r="C40" s="1"/>
      <c r="D40" s="1"/>
      <c r="E40" s="1"/>
      <c r="F40" s="1"/>
      <c r="G40" s="1"/>
      <c r="H40" s="1"/>
      <c r="I40" s="1"/>
      <c r="J40" s="1"/>
      <c r="K40" s="1"/>
    </row>
    <row r="41" spans="3:11">
      <c r="C41" s="1"/>
      <c r="D41" s="1"/>
      <c r="E41" s="1"/>
      <c r="F41" s="1"/>
      <c r="G41" s="1"/>
      <c r="H41" s="1"/>
      <c r="I41" s="1"/>
      <c r="J41" s="1"/>
      <c r="K41" s="1"/>
    </row>
    <row r="42" spans="3:11">
      <c r="C42" s="1"/>
      <c r="D42" s="1"/>
      <c r="E42" s="1"/>
      <c r="F42" s="1"/>
      <c r="G42" s="1"/>
      <c r="H42" s="1"/>
      <c r="I42" s="1"/>
      <c r="J42" s="1"/>
      <c r="K42" s="1"/>
    </row>
    <row r="43" spans="3:11">
      <c r="C43" s="1"/>
      <c r="D43" s="1"/>
      <c r="E43" s="1"/>
      <c r="F43" s="1"/>
      <c r="G43" s="1"/>
      <c r="H43" s="1"/>
      <c r="I43" s="1"/>
      <c r="J43" s="1"/>
      <c r="K43" s="1"/>
    </row>
    <row r="44" spans="3:11">
      <c r="C44" s="1"/>
      <c r="D44" s="1"/>
      <c r="E44" s="1"/>
      <c r="F44" s="1"/>
      <c r="G44" s="1"/>
      <c r="H44" s="1"/>
      <c r="I44" s="1"/>
      <c r="J44" s="1"/>
      <c r="K44" s="1"/>
    </row>
  </sheetData>
  <phoneticPr fontId="1" type="noConversion"/>
  <dataValidations count="1">
    <dataValidation type="list" allowBlank="1" showInputMessage="1" showErrorMessage="1" sqref="K2:K44">
      <formula1>板块!A1:A201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D24"/>
  <sheetViews>
    <sheetView tabSelected="1" workbookViewId="0">
      <selection activeCell="B26" sqref="B26"/>
    </sheetView>
  </sheetViews>
  <sheetFormatPr defaultRowHeight="14.25"/>
  <cols>
    <col min="2" max="2" width="5.5" customWidth="1"/>
    <col min="3" max="3" width="5.125" customWidth="1"/>
  </cols>
  <sheetData>
    <row r="1" spans="2:4">
      <c r="B1" t="s">
        <v>133</v>
      </c>
    </row>
    <row r="2" spans="2:4">
      <c r="B2" t="s">
        <v>134</v>
      </c>
    </row>
    <row r="3" spans="2:4">
      <c r="B3" t="s">
        <v>224</v>
      </c>
    </row>
    <row r="4" spans="2:4">
      <c r="B4" t="s">
        <v>209</v>
      </c>
    </row>
    <row r="5" spans="2:4">
      <c r="B5" s="22" t="s">
        <v>222</v>
      </c>
      <c r="C5" s="22"/>
    </row>
    <row r="6" spans="2:4">
      <c r="C6" t="s">
        <v>210</v>
      </c>
    </row>
    <row r="7" spans="2:4">
      <c r="D7" t="s">
        <v>211</v>
      </c>
    </row>
    <row r="8" spans="2:4">
      <c r="D8" t="s">
        <v>212</v>
      </c>
    </row>
    <row r="9" spans="2:4">
      <c r="D9" t="s">
        <v>213</v>
      </c>
    </row>
    <row r="11" spans="2:4">
      <c r="C11" t="s">
        <v>215</v>
      </c>
    </row>
    <row r="12" spans="2:4">
      <c r="D12" t="s">
        <v>216</v>
      </c>
    </row>
    <row r="13" spans="2:4">
      <c r="D13" t="s">
        <v>220</v>
      </c>
    </row>
    <row r="14" spans="2:4">
      <c r="D14" t="s">
        <v>217</v>
      </c>
    </row>
    <row r="15" spans="2:4">
      <c r="D15" t="s">
        <v>218</v>
      </c>
    </row>
    <row r="16" spans="2:4">
      <c r="D16" t="s">
        <v>223</v>
      </c>
    </row>
    <row r="18" spans="2:4">
      <c r="C18" t="s">
        <v>214</v>
      </c>
    </row>
    <row r="19" spans="2:4">
      <c r="D19" t="s">
        <v>219</v>
      </c>
    </row>
    <row r="20" spans="2:4">
      <c r="D20" t="s">
        <v>221</v>
      </c>
    </row>
    <row r="21" spans="2:4">
      <c r="D21" t="s">
        <v>226</v>
      </c>
    </row>
    <row r="22" spans="2:4">
      <c r="D22" t="s">
        <v>225</v>
      </c>
    </row>
    <row r="24" spans="2:4">
      <c r="B24" t="s">
        <v>268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3"/>
  <sheetViews>
    <sheetView topLeftCell="A7" workbookViewId="0">
      <selection activeCell="C16" sqref="C16"/>
    </sheetView>
  </sheetViews>
  <sheetFormatPr defaultRowHeight="14.25"/>
  <cols>
    <col min="1" max="1" width="19.5" style="1" customWidth="1"/>
  </cols>
  <sheetData>
    <row r="1" spans="1:1">
      <c r="A1" s="3" t="s">
        <v>160</v>
      </c>
    </row>
    <row r="2" spans="1:1">
      <c r="A2" s="3" t="s">
        <v>177</v>
      </c>
    </row>
    <row r="3" spans="1:1">
      <c r="A3" s="3" t="s">
        <v>162</v>
      </c>
    </row>
    <row r="4" spans="1:1">
      <c r="A4" s="3" t="s">
        <v>158</v>
      </c>
    </row>
    <row r="5" spans="1:1">
      <c r="A5" s="3" t="s">
        <v>154</v>
      </c>
    </row>
    <row r="6" spans="1:1">
      <c r="A6" s="3" t="s">
        <v>195</v>
      </c>
    </row>
    <row r="7" spans="1:1">
      <c r="A7" s="3" t="s">
        <v>164</v>
      </c>
    </row>
    <row r="8" spans="1:1">
      <c r="A8" s="3" t="s">
        <v>165</v>
      </c>
    </row>
    <row r="9" spans="1:1">
      <c r="A9" s="3" t="s">
        <v>166</v>
      </c>
    </row>
    <row r="10" spans="1:1">
      <c r="A10" s="3" t="s">
        <v>193</v>
      </c>
    </row>
    <row r="11" spans="1:1">
      <c r="A11" s="3" t="s">
        <v>191</v>
      </c>
    </row>
    <row r="12" spans="1:1">
      <c r="A12" s="3" t="s">
        <v>178</v>
      </c>
    </row>
    <row r="13" spans="1:1">
      <c r="A13" s="3" t="s">
        <v>180</v>
      </c>
    </row>
    <row r="14" spans="1:1">
      <c r="A14" s="3" t="s">
        <v>182</v>
      </c>
    </row>
    <row r="15" spans="1:1">
      <c r="A15" s="3" t="s">
        <v>187</v>
      </c>
    </row>
    <row r="16" spans="1:1">
      <c r="A16" s="3" t="s">
        <v>184</v>
      </c>
    </row>
    <row r="17" spans="1:1">
      <c r="A17" s="1" t="s">
        <v>249</v>
      </c>
    </row>
    <row r="18" spans="1:1">
      <c r="A18" s="3" t="s">
        <v>201</v>
      </c>
    </row>
    <row r="19" spans="1:1">
      <c r="A19" s="3" t="s">
        <v>250</v>
      </c>
    </row>
    <row r="20" spans="1:1">
      <c r="A20" s="21" t="s">
        <v>189</v>
      </c>
    </row>
    <row r="21" spans="1:1">
      <c r="A21" s="3" t="s">
        <v>186</v>
      </c>
    </row>
    <row r="22" spans="1:1">
      <c r="A22" s="3" t="s">
        <v>170</v>
      </c>
    </row>
    <row r="23" spans="1:1">
      <c r="A23" s="3" t="s">
        <v>172</v>
      </c>
    </row>
    <row r="24" spans="1:1">
      <c r="A24" s="3" t="s">
        <v>173</v>
      </c>
    </row>
    <row r="25" spans="1:1">
      <c r="A25" s="3" t="s">
        <v>175</v>
      </c>
    </row>
    <row r="26" spans="1:1">
      <c r="A26" s="21" t="s">
        <v>168</v>
      </c>
    </row>
    <row r="27" spans="1:1">
      <c r="A27" s="21" t="s">
        <v>156</v>
      </c>
    </row>
    <row r="28" spans="1:1">
      <c r="A28" s="21" t="s">
        <v>197</v>
      </c>
    </row>
    <row r="29" spans="1:1">
      <c r="A29" s="21" t="s">
        <v>199</v>
      </c>
    </row>
    <row r="30" spans="1:1">
      <c r="A30" s="1" t="s">
        <v>245</v>
      </c>
    </row>
    <row r="31" spans="1:1">
      <c r="A31" s="1" t="s">
        <v>247</v>
      </c>
    </row>
    <row r="32" spans="1:1">
      <c r="A32" s="1" t="s">
        <v>252</v>
      </c>
    </row>
    <row r="33" spans="1:1">
      <c r="A33" s="1" t="s">
        <v>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总览表</vt:lpstr>
      <vt:lpstr>行情记录表</vt:lpstr>
      <vt:lpstr>股票买卖顺序</vt:lpstr>
      <vt:lpstr>历史经验</vt:lpstr>
      <vt:lpstr>板块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changping.zhou@foxmail.com</dc:creator>
  <cp:lastModifiedBy>changpzh</cp:lastModifiedBy>
  <dcterms:created xsi:type="dcterms:W3CDTF">2020-02-16T07:47:18Z</dcterms:created>
  <dcterms:modified xsi:type="dcterms:W3CDTF">2020-03-06T16:27:11Z</dcterms:modified>
</cp:coreProperties>
</file>