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Teaching\MicroMasters, local\MM 415x\R13\"/>
    </mc:Choice>
  </mc:AlternateContent>
  <bookViews>
    <workbookView xWindow="0" yWindow="0" windowWidth="20328" windowHeight="76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" i="1" l="1"/>
  <c r="G139" i="1" s="1"/>
  <c r="E19" i="1"/>
  <c r="E20" i="1"/>
  <c r="E21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8" i="1"/>
  <c r="E15" i="1"/>
  <c r="B8" i="1"/>
  <c r="F20" i="1" s="1"/>
  <c r="G20" i="1" s="1"/>
  <c r="F19" i="1" l="1"/>
  <c r="G19" i="1" s="1"/>
  <c r="F169" i="1"/>
  <c r="G169" i="1" s="1"/>
  <c r="F31" i="1"/>
  <c r="G31" i="1" s="1"/>
  <c r="F157" i="1"/>
  <c r="F30" i="1"/>
  <c r="G30" i="1" s="1"/>
  <c r="F18" i="1"/>
  <c r="G18" i="1" s="1"/>
  <c r="F149" i="1"/>
  <c r="F91" i="1"/>
  <c r="G91" i="1" s="1"/>
  <c r="F103" i="1"/>
  <c r="G103" i="1" s="1"/>
  <c r="F102" i="1"/>
  <c r="G102" i="1" s="1"/>
  <c r="F90" i="1"/>
  <c r="G90" i="1" s="1"/>
  <c r="F79" i="1"/>
  <c r="G79" i="1" s="1"/>
  <c r="F125" i="1"/>
  <c r="G125" i="1" s="1"/>
  <c r="F55" i="1"/>
  <c r="G55" i="1" s="1"/>
  <c r="F67" i="1"/>
  <c r="G67" i="1" s="1"/>
  <c r="F138" i="1"/>
  <c r="G138" i="1" s="1"/>
  <c r="F137" i="1"/>
  <c r="G137" i="1" s="1"/>
  <c r="F78" i="1"/>
  <c r="G78" i="1" s="1"/>
  <c r="F127" i="1"/>
  <c r="G127" i="1" s="1"/>
  <c r="F126" i="1"/>
  <c r="G126" i="1" s="1"/>
  <c r="F66" i="1"/>
  <c r="G66" i="1" s="1"/>
  <c r="F115" i="1"/>
  <c r="G115" i="1" s="1"/>
  <c r="F54" i="1"/>
  <c r="G54" i="1" s="1"/>
  <c r="F114" i="1"/>
  <c r="G114" i="1" s="1"/>
  <c r="F43" i="1"/>
  <c r="G43" i="1" s="1"/>
  <c r="F113" i="1"/>
  <c r="G113" i="1" s="1"/>
  <c r="F42" i="1"/>
  <c r="G42" i="1" s="1"/>
  <c r="F89" i="1"/>
  <c r="G89" i="1" s="1"/>
  <c r="F65" i="1"/>
  <c r="G65" i="1" s="1"/>
  <c r="F41" i="1"/>
  <c r="G41" i="1" s="1"/>
  <c r="F17" i="1"/>
  <c r="G17" i="1" s="1"/>
  <c r="F124" i="1"/>
  <c r="G124" i="1" s="1"/>
  <c r="F88" i="1"/>
  <c r="G88" i="1" s="1"/>
  <c r="F52" i="1"/>
  <c r="G52" i="1" s="1"/>
  <c r="F28" i="1"/>
  <c r="G28" i="1" s="1"/>
  <c r="F3" i="1"/>
  <c r="F5" i="1" s="1"/>
  <c r="F147" i="1"/>
  <c r="G147" i="1" s="1"/>
  <c r="F135" i="1"/>
  <c r="G135" i="1" s="1"/>
  <c r="F123" i="1"/>
  <c r="G123" i="1" s="1"/>
  <c r="F111" i="1"/>
  <c r="G111" i="1" s="1"/>
  <c r="F99" i="1"/>
  <c r="G99" i="1" s="1"/>
  <c r="F87" i="1"/>
  <c r="G87" i="1" s="1"/>
  <c r="F75" i="1"/>
  <c r="G75" i="1" s="1"/>
  <c r="F63" i="1"/>
  <c r="G63" i="1" s="1"/>
  <c r="F51" i="1"/>
  <c r="G51" i="1" s="1"/>
  <c r="F39" i="1"/>
  <c r="G39" i="1" s="1"/>
  <c r="F27" i="1"/>
  <c r="G27" i="1" s="1"/>
  <c r="F146" i="1"/>
  <c r="G146" i="1" s="1"/>
  <c r="F134" i="1"/>
  <c r="G134" i="1" s="1"/>
  <c r="F122" i="1"/>
  <c r="G122" i="1" s="1"/>
  <c r="F110" i="1"/>
  <c r="G110" i="1" s="1"/>
  <c r="F98" i="1"/>
  <c r="G98" i="1" s="1"/>
  <c r="F86" i="1"/>
  <c r="G86" i="1" s="1"/>
  <c r="F74" i="1"/>
  <c r="G74" i="1" s="1"/>
  <c r="F62" i="1"/>
  <c r="G62" i="1" s="1"/>
  <c r="F50" i="1"/>
  <c r="G50" i="1" s="1"/>
  <c r="F38" i="1"/>
  <c r="G38" i="1" s="1"/>
  <c r="F26" i="1"/>
  <c r="G26" i="1" s="1"/>
  <c r="F101" i="1"/>
  <c r="G101" i="1" s="1"/>
  <c r="F77" i="1"/>
  <c r="G77" i="1" s="1"/>
  <c r="F53" i="1"/>
  <c r="G53" i="1" s="1"/>
  <c r="F29" i="1"/>
  <c r="G29" i="1" s="1"/>
  <c r="F148" i="1"/>
  <c r="G148" i="1" s="1"/>
  <c r="F100" i="1"/>
  <c r="G100" i="1" s="1"/>
  <c r="F64" i="1"/>
  <c r="G64" i="1" s="1"/>
  <c r="F16" i="1"/>
  <c r="G16" i="1" s="1"/>
  <c r="F145" i="1"/>
  <c r="G145" i="1" s="1"/>
  <c r="F121" i="1"/>
  <c r="G121" i="1" s="1"/>
  <c r="F97" i="1"/>
  <c r="G97" i="1" s="1"/>
  <c r="F85" i="1"/>
  <c r="G85" i="1" s="1"/>
  <c r="F73" i="1"/>
  <c r="G73" i="1" s="1"/>
  <c r="F61" i="1"/>
  <c r="G61" i="1" s="1"/>
  <c r="F49" i="1"/>
  <c r="G49" i="1" s="1"/>
  <c r="F37" i="1"/>
  <c r="G37" i="1" s="1"/>
  <c r="F25" i="1"/>
  <c r="G25" i="1" s="1"/>
  <c r="F144" i="1"/>
  <c r="G144" i="1" s="1"/>
  <c r="F120" i="1"/>
  <c r="G120" i="1" s="1"/>
  <c r="F96" i="1"/>
  <c r="G96" i="1" s="1"/>
  <c r="F72" i="1"/>
  <c r="G72" i="1" s="1"/>
  <c r="F48" i="1"/>
  <c r="G48" i="1" s="1"/>
  <c r="F24" i="1"/>
  <c r="G24" i="1" s="1"/>
  <c r="F131" i="1"/>
  <c r="G131" i="1" s="1"/>
  <c r="F107" i="1"/>
  <c r="G107" i="1" s="1"/>
  <c r="F83" i="1"/>
  <c r="G83" i="1" s="1"/>
  <c r="F47" i="1"/>
  <c r="G47" i="1" s="1"/>
  <c r="F142" i="1"/>
  <c r="G142" i="1" s="1"/>
  <c r="F118" i="1"/>
  <c r="G118" i="1" s="1"/>
  <c r="F94" i="1"/>
  <c r="G94" i="1" s="1"/>
  <c r="F70" i="1"/>
  <c r="G70" i="1" s="1"/>
  <c r="F46" i="1"/>
  <c r="G46" i="1" s="1"/>
  <c r="F34" i="1"/>
  <c r="G34" i="1" s="1"/>
  <c r="F141" i="1"/>
  <c r="G141" i="1" s="1"/>
  <c r="F129" i="1"/>
  <c r="G129" i="1" s="1"/>
  <c r="F117" i="1"/>
  <c r="G117" i="1" s="1"/>
  <c r="F105" i="1"/>
  <c r="G105" i="1" s="1"/>
  <c r="F93" i="1"/>
  <c r="G93" i="1" s="1"/>
  <c r="F81" i="1"/>
  <c r="G81" i="1" s="1"/>
  <c r="F69" i="1"/>
  <c r="G69" i="1" s="1"/>
  <c r="F57" i="1"/>
  <c r="G57" i="1" s="1"/>
  <c r="F45" i="1"/>
  <c r="G45" i="1" s="1"/>
  <c r="F33" i="1"/>
  <c r="G33" i="1" s="1"/>
  <c r="F21" i="1"/>
  <c r="G21" i="1" s="1"/>
  <c r="F136" i="1"/>
  <c r="G136" i="1" s="1"/>
  <c r="F112" i="1"/>
  <c r="G112" i="1" s="1"/>
  <c r="F76" i="1"/>
  <c r="G76" i="1" s="1"/>
  <c r="F40" i="1"/>
  <c r="G40" i="1" s="1"/>
  <c r="F133" i="1"/>
  <c r="G133" i="1" s="1"/>
  <c r="F109" i="1"/>
  <c r="G109" i="1" s="1"/>
  <c r="F175" i="1"/>
  <c r="G175" i="1" s="1"/>
  <c r="F132" i="1"/>
  <c r="G132" i="1" s="1"/>
  <c r="F108" i="1"/>
  <c r="G108" i="1" s="1"/>
  <c r="F84" i="1"/>
  <c r="G84" i="1" s="1"/>
  <c r="F60" i="1"/>
  <c r="G60" i="1" s="1"/>
  <c r="F36" i="1"/>
  <c r="G36" i="1" s="1"/>
  <c r="F143" i="1"/>
  <c r="G143" i="1" s="1"/>
  <c r="F119" i="1"/>
  <c r="G119" i="1" s="1"/>
  <c r="F95" i="1"/>
  <c r="G95" i="1" s="1"/>
  <c r="F71" i="1"/>
  <c r="G71" i="1" s="1"/>
  <c r="F59" i="1"/>
  <c r="G59" i="1" s="1"/>
  <c r="F35" i="1"/>
  <c r="G35" i="1" s="1"/>
  <c r="F23" i="1"/>
  <c r="G23" i="1" s="1"/>
  <c r="F130" i="1"/>
  <c r="G130" i="1" s="1"/>
  <c r="F106" i="1"/>
  <c r="G106" i="1" s="1"/>
  <c r="F82" i="1"/>
  <c r="G82" i="1" s="1"/>
  <c r="F58" i="1"/>
  <c r="G58" i="1" s="1"/>
  <c r="F22" i="1"/>
  <c r="G22" i="1" s="1"/>
  <c r="F15" i="1"/>
  <c r="G15" i="1" s="1"/>
  <c r="F140" i="1"/>
  <c r="G140" i="1" s="1"/>
  <c r="F128" i="1"/>
  <c r="G128" i="1" s="1"/>
  <c r="F116" i="1"/>
  <c r="G116" i="1" s="1"/>
  <c r="F104" i="1"/>
  <c r="G104" i="1" s="1"/>
  <c r="F92" i="1"/>
  <c r="G92" i="1" s="1"/>
  <c r="F80" i="1"/>
  <c r="G80" i="1" s="1"/>
  <c r="F68" i="1"/>
  <c r="G68" i="1" s="1"/>
  <c r="F56" i="1"/>
  <c r="G56" i="1" s="1"/>
  <c r="F44" i="1"/>
  <c r="G44" i="1" s="1"/>
  <c r="F32" i="1"/>
  <c r="G32" i="1" s="1"/>
  <c r="F173" i="1"/>
  <c r="G173" i="1" s="1"/>
  <c r="F172" i="1"/>
  <c r="G172" i="1" s="1"/>
  <c r="F171" i="1"/>
  <c r="G171" i="1" s="1"/>
  <c r="F170" i="1"/>
  <c r="G170" i="1" s="1"/>
  <c r="F159" i="1"/>
  <c r="G159" i="1" s="1"/>
  <c r="F161" i="1"/>
  <c r="G161" i="1" s="1"/>
  <c r="F160" i="1"/>
  <c r="G160" i="1" s="1"/>
  <c r="F158" i="1"/>
  <c r="G158" i="1" s="1"/>
  <c r="F155" i="1"/>
  <c r="G155" i="1" s="1"/>
  <c r="F166" i="1"/>
  <c r="G166" i="1" s="1"/>
  <c r="F165" i="1"/>
  <c r="G165" i="1" s="1"/>
  <c r="F153" i="1"/>
  <c r="G153" i="1" s="1"/>
  <c r="F164" i="1"/>
  <c r="G164" i="1" s="1"/>
  <c r="F152" i="1"/>
  <c r="G152" i="1" s="1"/>
  <c r="G157" i="1"/>
  <c r="F168" i="1"/>
  <c r="G168" i="1" s="1"/>
  <c r="F156" i="1"/>
  <c r="G156" i="1" s="1"/>
  <c r="G149" i="1"/>
  <c r="F167" i="1"/>
  <c r="G167" i="1" s="1"/>
  <c r="F154" i="1"/>
  <c r="G154" i="1" s="1"/>
  <c r="F163" i="1"/>
  <c r="G163" i="1" s="1"/>
  <c r="F151" i="1"/>
  <c r="G151" i="1" s="1"/>
  <c r="F174" i="1"/>
  <c r="G174" i="1" s="1"/>
  <c r="F162" i="1"/>
  <c r="G162" i="1" s="1"/>
  <c r="F150" i="1"/>
  <c r="G150" i="1" s="1"/>
  <c r="F7" i="1" l="1"/>
  <c r="F9" i="1" s="1"/>
  <c r="F11" i="1" s="1"/>
</calcChain>
</file>

<file path=xl/sharedStrings.xml><?xml version="1.0" encoding="utf-8"?>
<sst xmlns="http://schemas.openxmlformats.org/spreadsheetml/2006/main" count="9" uniqueCount="9">
  <si>
    <t>Current stock price</t>
  </si>
  <si>
    <t>Annualized volatility</t>
  </si>
  <si>
    <t>Risk-free rate</t>
  </si>
  <si>
    <t>Strike price</t>
  </si>
  <si>
    <t>Call price</t>
  </si>
  <si>
    <t>Maturity (months)</t>
  </si>
  <si>
    <t>Stock Price</t>
  </si>
  <si>
    <t>Option Price</t>
  </si>
  <si>
    <t>Put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</si>
</sst>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2" fillId="0" borderId="0" xfId="0" applyFon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Option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Sheet1!$E$15:$E$175</c:f>
              <c:numCache>
                <c:formatCode>0.0</c:formatCode>
                <c:ptCount val="1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</c:numCache>
            </c:numRef>
          </c:xVal>
          <c:yVal>
            <c:numRef>
              <c:f>Sheet1!$G$15:$G$175</c:f>
              <c:numCache>
                <c:formatCode>0.00000</c:formatCode>
                <c:ptCount val="161"/>
                <c:pt idx="0">
                  <c:v>4.398564188716524E-5</c:v>
                </c:pt>
                <c:pt idx="1">
                  <c:v>6.9380715542805742E-5</c:v>
                </c:pt>
                <c:pt idx="2">
                  <c:v>1.0729503821506337E-4</c:v>
                </c:pt>
                <c:pt idx="3">
                  <c:v>1.628688361876825E-4</c:v>
                </c:pt>
                <c:pt idx="4">
                  <c:v>2.4292889953112917E-4</c:v>
                </c:pt>
                <c:pt idx="5">
                  <c:v>3.5639634494915445E-4</c:v>
                </c:pt>
                <c:pt idx="6">
                  <c:v>5.1475225126931465E-4</c:v>
                </c:pt>
                <c:pt idx="7">
                  <c:v>7.3256023612367979E-4</c:v>
                </c:pt>
                <c:pt idx="8">
                  <c:v>1.0280430459414635E-3</c:v>
                </c:pt>
                <c:pt idx="9">
                  <c:v>1.4237081348805122E-3</c:v>
                </c:pt>
                <c:pt idx="10">
                  <c:v>1.947015099229777E-3</c:v>
                </c:pt>
                <c:pt idx="11">
                  <c:v>2.6310758027028244E-3</c:v>
                </c:pt>
                <c:pt idx="12">
                  <c:v>3.5153761634405464E-3</c:v>
                </c:pt>
                <c:pt idx="13">
                  <c:v>4.6465069570748307E-3</c:v>
                </c:pt>
                <c:pt idx="14">
                  <c:v>6.0788896924564989E-3</c:v>
                </c:pt>
                <c:pt idx="15">
                  <c:v>7.8754826938101652E-3</c:v>
                </c:pt>
                <c:pt idx="16">
                  <c:v>1.010845201472127E-2</c:v>
                </c:pt>
                <c:pt idx="17">
                  <c:v>1.2859791737148712E-2</c:v>
                </c:pt>
                <c:pt idx="18">
                  <c:v>1.6221878576246879E-2</c:v>
                </c:pt>
                <c:pt idx="19">
                  <c:v>2.029794650548869E-2</c:v>
                </c:pt>
                <c:pt idx="20">
                  <c:v>2.5202468307021331E-2</c:v>
                </c:pt>
                <c:pt idx="21">
                  <c:v>3.1061432496440666E-2</c:v>
                </c:pt>
                <c:pt idx="22">
                  <c:v>3.801250591544858E-2</c:v>
                </c:pt>
                <c:pt idx="23">
                  <c:v>4.6205074368365739E-2</c:v>
                </c:pt>
                <c:pt idx="24">
                  <c:v>5.5800155932485551E-2</c:v>
                </c:pt>
                <c:pt idx="25">
                  <c:v>6.6970183928985239E-2</c:v>
                </c:pt>
                <c:pt idx="26">
                  <c:v>7.9898658932286981E-2</c:v>
                </c:pt>
                <c:pt idx="27">
                  <c:v>9.477967155649869E-2</c:v>
                </c:pt>
                <c:pt idx="28">
                  <c:v>0.11181730002758306</c:v>
                </c:pt>
                <c:pt idx="29">
                  <c:v>0.13122488867617954</c:v>
                </c:pt>
                <c:pt idx="30">
                  <c:v>0.15322421542292308</c:v>
                </c:pt>
                <c:pt idx="31">
                  <c:v>0.17804455803905905</c:v>
                </c:pt>
                <c:pt idx="32">
                  <c:v>0.20592167042226461</c:v>
                </c:pt>
                <c:pt idx="33">
                  <c:v>0.23709668131222195</c:v>
                </c:pt>
                <c:pt idx="34">
                  <c:v>0.27181492877249225</c:v>
                </c:pt>
                <c:pt idx="35">
                  <c:v>0.31032474438259205</c:v>
                </c:pt>
                <c:pt idx="36">
                  <c:v>0.35287620142250109</c:v>
                </c:pt>
                <c:pt idx="37">
                  <c:v>0.39971984140249139</c:v>
                </c:pt>
                <c:pt idx="38">
                  <c:v>0.45110539311178099</c:v>
                </c:pt>
                <c:pt idx="39">
                  <c:v>0.50728049795147712</c:v>
                </c:pt>
                <c:pt idx="40">
                  <c:v>0.5684894547052437</c:v>
                </c:pt>
                <c:pt idx="41">
                  <c:v>0.63497199611287325</c:v>
                </c:pt>
                <c:pt idx="42">
                  <c:v>0.70696210867519049</c:v>
                </c:pt>
                <c:pt idx="43">
                  <c:v>0.78468690606334679</c:v>
                </c:pt>
                <c:pt idx="44">
                  <c:v>0.86836556535952347</c:v>
                </c:pt>
                <c:pt idx="45">
                  <c:v>0.95820833414775564</c:v>
                </c:pt>
                <c:pt idx="46">
                  <c:v>1.0544156152290158</c:v>
                </c:pt>
                <c:pt idx="47">
                  <c:v>1.1571771344780739</c:v>
                </c:pt>
                <c:pt idx="48">
                  <c:v>1.2666711961137942</c:v>
                </c:pt>
                <c:pt idx="49">
                  <c:v>1.3830640284380955</c:v>
                </c:pt>
                <c:pt idx="50">
                  <c:v>1.5065092219297842</c:v>
                </c:pt>
                <c:pt idx="51">
                  <c:v>1.6371472604715915</c:v>
                </c:pt>
                <c:pt idx="52">
                  <c:v>1.7751051454541198</c:v>
                </c:pt>
                <c:pt idx="53">
                  <c:v>1.9204961115480366</c:v>
                </c:pt>
                <c:pt idx="54">
                  <c:v>2.0734194320723951</c:v>
                </c:pt>
                <c:pt idx="55">
                  <c:v>2.2339603111173822</c:v>
                </c:pt>
                <c:pt idx="56">
                  <c:v>2.4021898589055102</c:v>
                </c:pt>
                <c:pt idx="57">
                  <c:v>2.578165146297982</c:v>
                </c:pt>
                <c:pt idx="58">
                  <c:v>2.7619293338705155</c:v>
                </c:pt>
                <c:pt idx="59">
                  <c:v>2.9535118705934664</c:v>
                </c:pt>
                <c:pt idx="60">
                  <c:v>3.1529287568504429</c:v>
                </c:pt>
                <c:pt idx="61">
                  <c:v>3.360182866313405</c:v>
                </c:pt>
                <c:pt idx="62">
                  <c:v>3.5752643210546999</c:v>
                </c:pt>
                <c:pt idx="63">
                  <c:v>3.7981509142117531</c:v>
                </c:pt>
                <c:pt idx="64">
                  <c:v>4.0288085745216655</c:v>
                </c:pt>
                <c:pt idx="65">
                  <c:v>4.2671918671042199</c:v>
                </c:pt>
                <c:pt idx="66">
                  <c:v>4.5132445249854563</c:v>
                </c:pt>
                <c:pt idx="67">
                  <c:v>4.7669000060142892</c:v>
                </c:pt>
                <c:pt idx="68">
                  <c:v>5.028082070023757</c:v>
                </c:pt>
                <c:pt idx="69">
                  <c:v>5.2967053713211314</c:v>
                </c:pt>
                <c:pt idx="70">
                  <c:v>5.5726760618501423</c:v>
                </c:pt>
                <c:pt idx="71">
                  <c:v>5.8558924006492816</c:v>
                </c:pt>
                <c:pt idx="72">
                  <c:v>6.1462453655262337</c:v>
                </c:pt>
                <c:pt idx="73">
                  <c:v>6.4436192631753713</c:v>
                </c:pt>
                <c:pt idx="74">
                  <c:v>6.7478923342789017</c:v>
                </c:pt>
                <c:pt idx="75">
                  <c:v>7.0589373504474793</c:v>
                </c:pt>
                <c:pt idx="76">
                  <c:v>7.3766222001707007</c:v>
                </c:pt>
                <c:pt idx="77">
                  <c:v>7.7008104612572978</c:v>
                </c:pt>
                <c:pt idx="78">
                  <c:v>8.0313619575476558</c:v>
                </c:pt>
                <c:pt idx="79">
                  <c:v>8.3681332979737917</c:v>
                </c:pt>
                <c:pt idx="80">
                  <c:v>8.7109783963237533</c:v>
                </c:pt>
                <c:pt idx="81">
                  <c:v>9.0597489703353844</c:v>
                </c:pt>
                <c:pt idx="82">
                  <c:v>9.4142950189984163</c:v>
                </c:pt>
                <c:pt idx="83">
                  <c:v>9.7744652771829195</c:v>
                </c:pt>
                <c:pt idx="84">
                  <c:v>10.140107646934354</c:v>
                </c:pt>
                <c:pt idx="85">
                  <c:v>10.51106960498263</c:v>
                </c:pt>
                <c:pt idx="86">
                  <c:v>10.887198586202445</c:v>
                </c:pt>
                <c:pt idx="87">
                  <c:v>11.268342342935732</c:v>
                </c:pt>
                <c:pt idx="88">
                  <c:v>11.654349280244631</c:v>
                </c:pt>
                <c:pt idx="89">
                  <c:v>12.045068767305082</c:v>
                </c:pt>
                <c:pt idx="90">
                  <c:v>12.440351425277171</c:v>
                </c:pt>
                <c:pt idx="91">
                  <c:v>12.840049392099559</c:v>
                </c:pt>
                <c:pt idx="92">
                  <c:v>13.24401656475294</c:v>
                </c:pt>
                <c:pt idx="93">
                  <c:v>13.652108819620715</c:v>
                </c:pt>
                <c:pt idx="94">
                  <c:v>14.064184211646328</c:v>
                </c:pt>
                <c:pt idx="95">
                  <c:v>14.480103153045611</c:v>
                </c:pt>
                <c:pt idx="96">
                  <c:v>14.899728572380752</c:v>
                </c:pt>
                <c:pt idx="97">
                  <c:v>15.322926054840032</c:v>
                </c:pt>
                <c:pt idx="98">
                  <c:v>15.749563964595836</c:v>
                </c:pt>
                <c:pt idx="99">
                  <c:v>16.179513550133038</c:v>
                </c:pt>
                <c:pt idx="100">
                  <c:v>16.612649033451831</c:v>
                </c:pt>
                <c:pt idx="101">
                  <c:v>17.048847684053854</c:v>
                </c:pt>
                <c:pt idx="102">
                  <c:v>17.487989878618357</c:v>
                </c:pt>
                <c:pt idx="103">
                  <c:v>17.929959147268882</c:v>
                </c:pt>
                <c:pt idx="104">
                  <c:v>18.374642207317855</c:v>
                </c:pt>
                <c:pt idx="105">
                  <c:v>18.82192898536055</c:v>
                </c:pt>
                <c:pt idx="106">
                  <c:v>19.271712628569574</c:v>
                </c:pt>
                <c:pt idx="107">
                  <c:v>19.7238895060175</c:v>
                </c:pt>
                <c:pt idx="108">
                  <c:v>20.178359200829561</c:v>
                </c:pt>
                <c:pt idx="109">
                  <c:v>20.635024493939753</c:v>
                </c:pt>
                <c:pt idx="110">
                  <c:v>21.093791340194208</c:v>
                </c:pt>
                <c:pt idx="111">
                  <c:v>21.554568837514175</c:v>
                </c:pt>
                <c:pt idx="112">
                  <c:v>22.017269189798519</c:v>
                </c:pt>
                <c:pt idx="113">
                  <c:v>22.481807664213513</c:v>
                </c:pt>
                <c:pt idx="114">
                  <c:v>22.948102543483586</c:v>
                </c:pt>
                <c:pt idx="115">
                  <c:v>23.416075073763892</c:v>
                </c:pt>
                <c:pt idx="116">
                  <c:v>23.885649408642479</c:v>
                </c:pt>
                <c:pt idx="117">
                  <c:v>24.35675254978635</c:v>
                </c:pt>
                <c:pt idx="118">
                  <c:v>24.829314284714336</c:v>
                </c:pt>
                <c:pt idx="119">
                  <c:v>25.303267122147119</c:v>
                </c:pt>
                <c:pt idx="120">
                  <c:v>25.77854622535456</c:v>
                </c:pt>
                <c:pt idx="121">
                  <c:v>26.255089343889949</c:v>
                </c:pt>
                <c:pt idx="122">
                  <c:v>26.732836744072507</c:v>
                </c:pt>
                <c:pt idx="123">
                  <c:v>27.211731138550732</c:v>
                </c:pt>
                <c:pt idx="124">
                  <c:v>27.69171761525309</c:v>
                </c:pt>
                <c:pt idx="125">
                  <c:v>28.172743566006424</c:v>
                </c:pt>
                <c:pt idx="126">
                  <c:v>28.654758615078279</c:v>
                </c:pt>
                <c:pt idx="127">
                  <c:v>29.137714547875788</c:v>
                </c:pt>
                <c:pt idx="128">
                  <c:v>29.621565240011876</c:v>
                </c:pt>
                <c:pt idx="129">
                  <c:v>30.106266586928733</c:v>
                </c:pt>
                <c:pt idx="130">
                  <c:v>30.591776434248345</c:v>
                </c:pt>
                <c:pt idx="131">
                  <c:v>31.078054509002044</c:v>
                </c:pt>
                <c:pt idx="132">
                  <c:v>31.56506235187306</c:v>
                </c:pt>
                <c:pt idx="133">
                  <c:v>32.052763250570038</c:v>
                </c:pt>
                <c:pt idx="134">
                  <c:v>32.541122174434591</c:v>
                </c:pt>
                <c:pt idx="135">
                  <c:v>33.030105710370947</c:v>
                </c:pt>
                <c:pt idx="136">
                  <c:v>33.519682000173908</c:v>
                </c:pt>
                <c:pt idx="137">
                  <c:v>34.009820679318175</c:v>
                </c:pt>
                <c:pt idx="138">
                  <c:v>34.500492817261232</c:v>
                </c:pt>
                <c:pt idx="139">
                  <c:v>34.991670859302033</c:v>
                </c:pt>
                <c:pt idx="140">
                  <c:v>35.483328570027517</c:v>
                </c:pt>
                <c:pt idx="141">
                  <c:v>35.97544097837114</c:v>
                </c:pt>
                <c:pt idx="142">
                  <c:v>36.467984324299188</c:v>
                </c:pt>
                <c:pt idx="143">
                  <c:v>36.960936007133746</c:v>
                </c:pt>
                <c:pt idx="144">
                  <c:v>37.454274535514287</c:v>
                </c:pt>
                <c:pt idx="145">
                  <c:v>37.947979478994974</c:v>
                </c:pt>
                <c:pt idx="146">
                  <c:v>38.442031421268112</c:v>
                </c:pt>
                <c:pt idx="147">
                  <c:v>38.936411915000846</c:v>
                </c:pt>
                <c:pt idx="148">
                  <c:v>39.431103438267108</c:v>
                </c:pt>
                <c:pt idx="149">
                  <c:v>39.926089352553817</c:v>
                </c:pt>
                <c:pt idx="150">
                  <c:v>40.42135386231638</c:v>
                </c:pt>
                <c:pt idx="151">
                  <c:v>40.916881976056501</c:v>
                </c:pt>
                <c:pt idx="152">
                  <c:v>41.412659468892386</c:v>
                </c:pt>
                <c:pt idx="153">
                  <c:v>41.908672846589589</c:v>
                </c:pt>
                <c:pt idx="154">
                  <c:v>42.40490931101882</c:v>
                </c:pt>
                <c:pt idx="155">
                  <c:v>42.90135672700594</c:v>
                </c:pt>
                <c:pt idx="156">
                  <c:v>43.398003590537911</c:v>
                </c:pt>
                <c:pt idx="157">
                  <c:v>43.894838998287689</c:v>
                </c:pt>
                <c:pt idx="158">
                  <c:v>44.391852618420337</c:v>
                </c:pt>
                <c:pt idx="159">
                  <c:v>44.889034662642288</c:v>
                </c:pt>
                <c:pt idx="160">
                  <c:v>45.386375859455327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1-4E1A-AA16-0D5CE2AC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01584"/>
        <c:axId val="699000928"/>
      </c:scatterChart>
      <c:valAx>
        <c:axId val="6990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00928"/>
        <c:crosses val="autoZero"/>
        <c:crossBetween val="midCat"/>
      </c:valAx>
      <c:valAx>
        <c:axId val="699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</xdr:colOff>
      <xdr:row>7</xdr:row>
      <xdr:rowOff>20955</xdr:rowOff>
    </xdr:from>
    <xdr:ext cx="1188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1910" y="1118235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1910" y="1118235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𝑻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636270</xdr:colOff>
      <xdr:row>5</xdr:row>
      <xdr:rowOff>158115</xdr:rowOff>
    </xdr:from>
    <xdr:ext cx="768865" cy="194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230880" y="889635"/>
              <a:ext cx="76886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230880" y="889635"/>
              <a:ext cx="76886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𝑁(𝑥−𝜎√𝑇)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</xdr:colOff>
      <xdr:row>4</xdr:row>
      <xdr:rowOff>1905</xdr:rowOff>
    </xdr:from>
    <xdr:ext cx="3350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261360" y="550545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261360" y="550545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</xdr:colOff>
      <xdr:row>2</xdr:row>
      <xdr:rowOff>9525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261360" y="19240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261360" y="19240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165735</xdr:colOff>
      <xdr:row>7</xdr:row>
      <xdr:rowOff>141606</xdr:rowOff>
    </xdr:from>
    <xdr:to>
      <xdr:col>12</xdr:col>
      <xdr:colOff>398779</xdr:colOff>
      <xdr:row>9</xdr:row>
      <xdr:rowOff>88212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695" y="1421766"/>
          <a:ext cx="4185284" cy="312366"/>
        </a:xfrm>
        <a:prstGeom prst="rect">
          <a:avLst/>
        </a:prstGeom>
      </xdr:spPr>
    </xdr:pic>
    <xdr:clientData/>
  </xdr:twoCellAnchor>
  <xdr:twoCellAnchor editAs="oneCell">
    <xdr:from>
      <xdr:col>6</xdr:col>
      <xdr:colOff>177799</xdr:colOff>
      <xdr:row>3</xdr:row>
      <xdr:rowOff>107316</xdr:rowOff>
    </xdr:from>
    <xdr:to>
      <xdr:col>8</xdr:col>
      <xdr:colOff>361020</xdr:colOff>
      <xdr:row>6</xdr:row>
      <xdr:rowOff>57546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3759" y="655956"/>
          <a:ext cx="1575141" cy="498870"/>
        </a:xfrm>
        <a:prstGeom prst="rect">
          <a:avLst/>
        </a:prstGeom>
      </xdr:spPr>
    </xdr:pic>
    <xdr:clientData/>
  </xdr:twoCellAnchor>
  <xdr:oneCellAnchor>
    <xdr:from>
      <xdr:col>5</xdr:col>
      <xdr:colOff>271780</xdr:colOff>
      <xdr:row>13</xdr:row>
      <xdr:rowOff>12065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9" name="TextBox 648"/>
            <xdr:cNvSpPr txBox="1"/>
          </xdr:nvSpPr>
          <xdr:spPr>
            <a:xfrm>
              <a:off x="4137660" y="202374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9" name="TextBox 648"/>
            <xdr:cNvSpPr txBox="1"/>
          </xdr:nvSpPr>
          <xdr:spPr>
            <a:xfrm>
              <a:off x="4137660" y="202374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121920</xdr:colOff>
      <xdr:row>13</xdr:row>
      <xdr:rowOff>15240</xdr:rowOff>
    </xdr:from>
    <xdr:to>
      <xdr:col>14</xdr:col>
      <xdr:colOff>213360</xdr:colOff>
      <xdr:row>28</xdr:row>
      <xdr:rowOff>15240</xdr:rowOff>
    </xdr:to>
    <xdr:graphicFrame macro="">
      <xdr:nvGraphicFramePr>
        <xdr:cNvPr id="652" name="Chart 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4"/>
  <sheetViews>
    <sheetView tabSelected="1" zoomScale="150" zoomScaleNormal="150" workbookViewId="0">
      <selection activeCell="B3" sqref="B3"/>
    </sheetView>
  </sheetViews>
  <sheetFormatPr defaultRowHeight="14.4" x14ac:dyDescent="0.55000000000000004"/>
  <cols>
    <col min="1" max="1" width="21.26171875" customWidth="1"/>
    <col min="3" max="3" width="3" customWidth="1"/>
    <col min="5" max="5" width="11.41796875" customWidth="1"/>
    <col min="7" max="7" width="10.3671875" customWidth="1"/>
  </cols>
  <sheetData>
    <row r="3" spans="1:7" x14ac:dyDescent="0.55000000000000004">
      <c r="A3" t="s">
        <v>0</v>
      </c>
      <c r="B3" s="4">
        <v>50</v>
      </c>
      <c r="E3" s="2"/>
      <c r="F3">
        <f>LN(B3/(B6*EXP(-B5*B8)))/(B4*SQRT(B8))+B4*SQRT(B8)/2</f>
        <v>-0.23611378228281896</v>
      </c>
    </row>
    <row r="4" spans="1:7" x14ac:dyDescent="0.55000000000000004">
      <c r="A4" t="s">
        <v>1</v>
      </c>
      <c r="B4" s="5">
        <v>0.35</v>
      </c>
      <c r="E4" s="2"/>
    </row>
    <row r="5" spans="1:7" x14ac:dyDescent="0.55000000000000004">
      <c r="A5" t="s">
        <v>2</v>
      </c>
      <c r="B5" s="6">
        <v>1.2500000000000001E-2</v>
      </c>
      <c r="F5">
        <f>_xlfn.NORM.S.DIST(F3,1)</f>
        <v>0.40667218976983976</v>
      </c>
    </row>
    <row r="6" spans="1:7" x14ac:dyDescent="0.55000000000000004">
      <c r="A6" t="s">
        <v>3</v>
      </c>
      <c r="B6" s="4">
        <v>55</v>
      </c>
    </row>
    <row r="7" spans="1:7" x14ac:dyDescent="0.55000000000000004">
      <c r="A7" t="s">
        <v>5</v>
      </c>
      <c r="B7" s="7">
        <v>6</v>
      </c>
      <c r="F7">
        <f>_xlfn.NORM.S.DIST(F3-B4*SQRT(B8),1)</f>
        <v>0.31433447721022212</v>
      </c>
    </row>
    <row r="8" spans="1:7" x14ac:dyDescent="0.55000000000000004">
      <c r="B8" s="7">
        <f>B7/12</f>
        <v>0.5</v>
      </c>
    </row>
    <row r="9" spans="1:7" x14ac:dyDescent="0.55000000000000004">
      <c r="E9" t="s">
        <v>4</v>
      </c>
      <c r="F9" s="8">
        <f>B3*F5-B6*EXP(-B5*B8)*F7</f>
        <v>3.1529287568504429</v>
      </c>
    </row>
    <row r="10" spans="1:7" x14ac:dyDescent="0.55000000000000004">
      <c r="F10" s="9"/>
    </row>
    <row r="11" spans="1:7" x14ac:dyDescent="0.55000000000000004">
      <c r="E11" t="s">
        <v>8</v>
      </c>
      <c r="F11" s="8">
        <f>F9+EXP(-B5*B8)*B6-B3</f>
        <v>7.8102507411371533</v>
      </c>
    </row>
    <row r="14" spans="1:7" x14ac:dyDescent="0.55000000000000004">
      <c r="E14" t="s">
        <v>6</v>
      </c>
      <c r="G14" t="s">
        <v>7</v>
      </c>
    </row>
    <row r="15" spans="1:7" x14ac:dyDescent="0.55000000000000004">
      <c r="E15" s="1">
        <f>20</f>
        <v>20</v>
      </c>
      <c r="F15">
        <f>LN(E15/($B$6*EXP(-$B$5*$B$8)))/($B$4*SQRT($B$8))+$B$4*SQRT($B$8)/2</f>
        <v>-3.93848743969196</v>
      </c>
      <c r="G15" s="3">
        <f>E15*_xlfn.NORM.S.DIST(F15,1)-$B$6*EXP(-$B$5*$B$8)*_xlfn.NORM.S.DIST(F15-$B$4*SQRT($B$8),1)</f>
        <v>4.398564188716524E-5</v>
      </c>
    </row>
    <row r="16" spans="1:7" x14ac:dyDescent="0.55000000000000004">
      <c r="E16" s="1">
        <v>20.5</v>
      </c>
      <c r="F16">
        <f t="shared" ref="F16:F79" si="0">LN(E16/($B$6*EXP(-$B$5*$B$8)))/($B$4*SQRT($B$8))+$B$4*SQRT($B$8)/2</f>
        <v>-3.8387142179327363</v>
      </c>
      <c r="G16" s="3">
        <f t="shared" ref="G16:G79" si="1">E16*_xlfn.NORM.S.DIST(F16,1)-$B$6*EXP(-$B$5*$B$8)*_xlfn.NORM.S.DIST(F16-$B$4*SQRT($B$8),1)</f>
        <v>6.9380715542805742E-5</v>
      </c>
    </row>
    <row r="17" spans="5:7" x14ac:dyDescent="0.55000000000000004">
      <c r="E17" s="1">
        <v>21</v>
      </c>
      <c r="F17">
        <f t="shared" si="0"/>
        <v>-3.7413454057524715</v>
      </c>
      <c r="G17" s="3">
        <f t="shared" si="1"/>
        <v>1.0729503821506337E-4</v>
      </c>
    </row>
    <row r="18" spans="5:7" x14ac:dyDescent="0.55000000000000004">
      <c r="E18" s="1">
        <f>E17+0.5</f>
        <v>21.5</v>
      </c>
      <c r="F18">
        <f t="shared" si="0"/>
        <v>-3.6462678384185252</v>
      </c>
      <c r="G18" s="3">
        <f t="shared" si="1"/>
        <v>1.628688361876825E-4</v>
      </c>
    </row>
    <row r="19" spans="5:7" x14ac:dyDescent="0.55000000000000004">
      <c r="E19" s="1">
        <f t="shared" ref="E19:E82" si="2">E18+0.5</f>
        <v>22</v>
      </c>
      <c r="F19">
        <f t="shared" si="0"/>
        <v>-3.5533761570876892</v>
      </c>
      <c r="G19" s="3">
        <f t="shared" si="1"/>
        <v>2.4292889953112917E-4</v>
      </c>
    </row>
    <row r="20" spans="5:7" x14ac:dyDescent="0.55000000000000004">
      <c r="E20" s="1">
        <f t="shared" si="2"/>
        <v>22.5</v>
      </c>
      <c r="F20">
        <f t="shared" si="0"/>
        <v>-3.4625721069984414</v>
      </c>
      <c r="G20" s="3">
        <f t="shared" si="1"/>
        <v>3.5639634494915445E-4</v>
      </c>
    </row>
    <row r="21" spans="5:7" x14ac:dyDescent="0.55000000000000004">
      <c r="E21" s="1">
        <f t="shared" si="2"/>
        <v>23</v>
      </c>
      <c r="F21">
        <f t="shared" si="0"/>
        <v>-3.3737639128046553</v>
      </c>
      <c r="G21" s="3">
        <f t="shared" si="1"/>
        <v>5.1475225126931465E-4</v>
      </c>
    </row>
    <row r="22" spans="5:7" x14ac:dyDescent="0.55000000000000004">
      <c r="E22" s="1">
        <f t="shared" si="2"/>
        <v>23.5</v>
      </c>
      <c r="F22">
        <f t="shared" si="0"/>
        <v>-3.2868657210941818</v>
      </c>
      <c r="G22" s="3">
        <f t="shared" si="1"/>
        <v>7.3256023612367979E-4</v>
      </c>
    </row>
    <row r="23" spans="5:7" x14ac:dyDescent="0.55000000000000004">
      <c r="E23" s="1">
        <f t="shared" si="2"/>
        <v>24</v>
      </c>
      <c r="F23">
        <f t="shared" si="0"/>
        <v>-3.2017971016034248</v>
      </c>
      <c r="G23" s="3">
        <f t="shared" si="1"/>
        <v>1.0280430459414635E-3</v>
      </c>
    </row>
    <row r="24" spans="5:7" x14ac:dyDescent="0.55000000000000004">
      <c r="E24" s="1">
        <f t="shared" si="2"/>
        <v>24.5</v>
      </c>
      <c r="F24">
        <f t="shared" si="0"/>
        <v>-3.1184825998646395</v>
      </c>
      <c r="G24" s="3">
        <f t="shared" si="1"/>
        <v>1.4237081348805122E-3</v>
      </c>
    </row>
    <row r="25" spans="5:7" x14ac:dyDescent="0.55000000000000004">
      <c r="E25" s="1">
        <f t="shared" si="2"/>
        <v>25</v>
      </c>
      <c r="F25">
        <f t="shared" si="0"/>
        <v>-3.0368513350500961</v>
      </c>
      <c r="G25" s="3">
        <f t="shared" si="1"/>
        <v>1.947015099229777E-3</v>
      </c>
    </row>
    <row r="26" spans="5:7" x14ac:dyDescent="0.55000000000000004">
      <c r="E26" s="1">
        <f t="shared" si="2"/>
        <v>25.5</v>
      </c>
      <c r="F26">
        <f t="shared" si="0"/>
        <v>-2.9568366376418762</v>
      </c>
      <c r="G26" s="3">
        <f t="shared" si="1"/>
        <v>2.6310758027028244E-3</v>
      </c>
    </row>
    <row r="27" spans="5:7" x14ac:dyDescent="0.55000000000000004">
      <c r="E27" s="1">
        <f t="shared" si="2"/>
        <v>26</v>
      </c>
      <c r="F27">
        <f t="shared" si="0"/>
        <v>-2.8783757222863389</v>
      </c>
      <c r="G27" s="3">
        <f t="shared" si="1"/>
        <v>3.5153761634405464E-3</v>
      </c>
    </row>
    <row r="28" spans="5:7" x14ac:dyDescent="0.55000000000000004">
      <c r="E28" s="1">
        <f t="shared" si="2"/>
        <v>26.5</v>
      </c>
      <c r="F28">
        <f t="shared" si="0"/>
        <v>-2.8014093918112439</v>
      </c>
      <c r="G28" s="3">
        <f t="shared" si="1"/>
        <v>4.6465069570748307E-3</v>
      </c>
    </row>
    <row r="29" spans="5:7" x14ac:dyDescent="0.55000000000000004">
      <c r="E29" s="1">
        <f t="shared" si="2"/>
        <v>27</v>
      </c>
      <c r="F29">
        <f t="shared" si="0"/>
        <v>-2.7258817689099066</v>
      </c>
      <c r="G29" s="3">
        <f t="shared" si="1"/>
        <v>6.0788896924564989E-3</v>
      </c>
    </row>
    <row r="30" spans="5:7" x14ac:dyDescent="0.55000000000000004">
      <c r="E30" s="1">
        <f t="shared" si="2"/>
        <v>27.5</v>
      </c>
      <c r="F30">
        <f t="shared" si="0"/>
        <v>-2.6517400524458261</v>
      </c>
      <c r="G30" s="3">
        <f t="shared" si="1"/>
        <v>7.8754826938101652E-3</v>
      </c>
    </row>
    <row r="31" spans="5:7" x14ac:dyDescent="0.55000000000000004">
      <c r="E31" s="1">
        <f t="shared" si="2"/>
        <v>28</v>
      </c>
      <c r="F31">
        <f t="shared" si="0"/>
        <v>-2.5789342957155923</v>
      </c>
      <c r="G31" s="3">
        <f t="shared" si="1"/>
        <v>1.010845201472127E-2</v>
      </c>
    </row>
    <row r="32" spans="5:7" x14ac:dyDescent="0.55000000000000004">
      <c r="E32" s="1">
        <f t="shared" si="2"/>
        <v>28.5</v>
      </c>
      <c r="F32">
        <f t="shared" si="0"/>
        <v>-2.5074172043377603</v>
      </c>
      <c r="G32" s="3">
        <f t="shared" si="1"/>
        <v>1.2859791737148712E-2</v>
      </c>
    </row>
    <row r="33" spans="5:7" x14ac:dyDescent="0.55000000000000004">
      <c r="E33" s="1">
        <f t="shared" si="2"/>
        <v>29</v>
      </c>
      <c r="F33">
        <f t="shared" si="0"/>
        <v>-2.4371439517193925</v>
      </c>
      <c r="G33" s="3">
        <f t="shared" si="1"/>
        <v>1.6221878576246879E-2</v>
      </c>
    </row>
    <row r="34" spans="5:7" x14ac:dyDescent="0.55000000000000004">
      <c r="E34" s="1">
        <f t="shared" si="2"/>
        <v>29.5</v>
      </c>
      <c r="F34">
        <f t="shared" si="0"/>
        <v>-2.3680720102970918</v>
      </c>
      <c r="G34" s="3">
        <f t="shared" si="1"/>
        <v>2.029794650548869E-2</v>
      </c>
    </row>
    <row r="35" spans="5:7" x14ac:dyDescent="0.55000000000000004">
      <c r="E35" s="1">
        <f t="shared" si="2"/>
        <v>30</v>
      </c>
      <c r="F35">
        <f t="shared" si="0"/>
        <v>-2.3001609969615608</v>
      </c>
      <c r="G35" s="3">
        <f t="shared" si="1"/>
        <v>2.5202468307021331E-2</v>
      </c>
    </row>
    <row r="36" spans="5:7" x14ac:dyDescent="0.55000000000000004">
      <c r="E36" s="1">
        <f t="shared" si="2"/>
        <v>30.5</v>
      </c>
      <c r="F36">
        <f t="shared" si="0"/>
        <v>-2.2333725312588126</v>
      </c>
      <c r="G36" s="3">
        <f t="shared" si="1"/>
        <v>3.1061432496440666E-2</v>
      </c>
    </row>
    <row r="37" spans="5:7" x14ac:dyDescent="0.55000000000000004">
      <c r="E37" s="1">
        <f t="shared" si="2"/>
        <v>31</v>
      </c>
      <c r="F37">
        <f t="shared" si="0"/>
        <v>-2.1676701051213203</v>
      </c>
      <c r="G37" s="3">
        <f t="shared" si="1"/>
        <v>3.801250591544858E-2</v>
      </c>
    </row>
    <row r="38" spans="5:7" x14ac:dyDescent="0.55000000000000004">
      <c r="E38" s="1">
        <f t="shared" si="2"/>
        <v>31.5</v>
      </c>
      <c r="F38">
        <f t="shared" si="0"/>
        <v>-2.1030189630220741</v>
      </c>
      <c r="G38" s="3">
        <f t="shared" si="1"/>
        <v>4.6205074368365739E-2</v>
      </c>
    </row>
    <row r="39" spans="5:7" x14ac:dyDescent="0.55000000000000004">
      <c r="E39" s="1">
        <f t="shared" si="2"/>
        <v>32</v>
      </c>
      <c r="F39">
        <f t="shared" si="0"/>
        <v>-2.0393859915665447</v>
      </c>
      <c r="G39" s="3">
        <f t="shared" si="1"/>
        <v>5.5800155932485551E-2</v>
      </c>
    </row>
    <row r="40" spans="5:7" x14ac:dyDescent="0.55000000000000004">
      <c r="E40" s="1">
        <f t="shared" si="2"/>
        <v>32.5</v>
      </c>
      <c r="F40">
        <f t="shared" si="0"/>
        <v>-1.9767396176444756</v>
      </c>
      <c r="G40" s="3">
        <f t="shared" si="1"/>
        <v>6.6970183928985239E-2</v>
      </c>
    </row>
    <row r="41" spans="5:7" x14ac:dyDescent="0.55000000000000004">
      <c r="E41" s="1">
        <f t="shared" si="2"/>
        <v>33</v>
      </c>
      <c r="F41">
        <f t="shared" si="0"/>
        <v>-1.915049714357292</v>
      </c>
      <c r="G41" s="3">
        <f t="shared" si="1"/>
        <v>7.9898658932286981E-2</v>
      </c>
    </row>
    <row r="42" spans="5:7" x14ac:dyDescent="0.55000000000000004">
      <c r="E42" s="1">
        <f t="shared" si="2"/>
        <v>33.5</v>
      </c>
      <c r="F42">
        <f t="shared" si="0"/>
        <v>-1.8542875140194728</v>
      </c>
      <c r="G42" s="3">
        <f t="shared" si="1"/>
        <v>9.477967155649869E-2</v>
      </c>
    </row>
    <row r="43" spans="5:7" x14ac:dyDescent="0.55000000000000004">
      <c r="E43" s="1">
        <f t="shared" si="2"/>
        <v>34</v>
      </c>
      <c r="F43">
        <f t="shared" si="0"/>
        <v>-1.7944255276049965</v>
      </c>
      <c r="G43" s="3">
        <f t="shared" si="1"/>
        <v>0.11181730002758306</v>
      </c>
    </row>
    <row r="44" spans="5:7" x14ac:dyDescent="0.55000000000000004">
      <c r="E44" s="1">
        <f t="shared" si="2"/>
        <v>34.5</v>
      </c>
      <c r="F44">
        <f t="shared" si="0"/>
        <v>-1.7354374700742579</v>
      </c>
      <c r="G44" s="3">
        <f t="shared" si="1"/>
        <v>0.13122488867617954</v>
      </c>
    </row>
    <row r="45" spans="5:7" x14ac:dyDescent="0.55000000000000004">
      <c r="E45" s="1">
        <f t="shared" si="2"/>
        <v>35</v>
      </c>
      <c r="F45">
        <f t="shared" si="0"/>
        <v>-1.6772981910737295</v>
      </c>
      <c r="G45" s="3">
        <f t="shared" si="1"/>
        <v>0.15322421542292308</v>
      </c>
    </row>
    <row r="46" spans="5:7" x14ac:dyDescent="0.55000000000000004">
      <c r="E46" s="1">
        <f t="shared" si="2"/>
        <v>35.5</v>
      </c>
      <c r="F46">
        <f t="shared" si="0"/>
        <v>-1.6199836105510526</v>
      </c>
      <c r="G46" s="3">
        <f t="shared" si="1"/>
        <v>0.17804455803905905</v>
      </c>
    </row>
    <row r="47" spans="5:7" x14ac:dyDescent="0.55000000000000004">
      <c r="E47" s="1">
        <f t="shared" si="2"/>
        <v>36</v>
      </c>
      <c r="F47">
        <f t="shared" si="0"/>
        <v>-1.5634706588730272</v>
      </c>
      <c r="G47" s="3">
        <f t="shared" si="1"/>
        <v>0.20592167042226461</v>
      </c>
    </row>
    <row r="48" spans="5:7" x14ac:dyDescent="0.55000000000000004">
      <c r="E48" s="1">
        <f t="shared" si="2"/>
        <v>36.5</v>
      </c>
      <c r="F48">
        <f t="shared" si="0"/>
        <v>-1.5077372210737978</v>
      </c>
      <c r="G48" s="3">
        <f t="shared" si="1"/>
        <v>0.23709668131222195</v>
      </c>
    </row>
    <row r="49" spans="5:7" x14ac:dyDescent="0.55000000000000004">
      <c r="E49" s="1">
        <f t="shared" si="2"/>
        <v>37</v>
      </c>
      <c r="F49">
        <f t="shared" si="0"/>
        <v>-1.4527620848960503</v>
      </c>
      <c r="G49" s="3">
        <f t="shared" si="1"/>
        <v>0.27181492877249225</v>
      </c>
    </row>
    <row r="50" spans="5:7" x14ac:dyDescent="0.55000000000000004">
      <c r="E50" s="1">
        <f t="shared" si="2"/>
        <v>37.5</v>
      </c>
      <c r="F50">
        <f t="shared" si="0"/>
        <v>-1.3985248923196987</v>
      </c>
      <c r="G50" s="3">
        <f t="shared" si="1"/>
        <v>0.31032474438259205</v>
      </c>
    </row>
    <row r="51" spans="5:7" x14ac:dyDescent="0.55000000000000004">
      <c r="E51" s="1">
        <f t="shared" si="2"/>
        <v>38</v>
      </c>
      <c r="F51">
        <f t="shared" si="0"/>
        <v>-1.3450060943008815</v>
      </c>
      <c r="G51" s="3">
        <f t="shared" si="1"/>
        <v>0.35287620142250109</v>
      </c>
    </row>
    <row r="52" spans="5:7" x14ac:dyDescent="0.55000000000000004">
      <c r="E52" s="1">
        <f t="shared" si="2"/>
        <v>38.5</v>
      </c>
      <c r="F52">
        <f t="shared" si="0"/>
        <v>-1.2921869084694597</v>
      </c>
      <c r="G52" s="3">
        <f t="shared" si="1"/>
        <v>0.39971984140249139</v>
      </c>
    </row>
    <row r="53" spans="5:7" x14ac:dyDescent="0.55000000000000004">
      <c r="E53" s="1">
        <f t="shared" si="2"/>
        <v>39</v>
      </c>
      <c r="F53">
        <f t="shared" si="0"/>
        <v>-1.2400492795559406</v>
      </c>
      <c r="G53" s="3">
        <f t="shared" si="1"/>
        <v>0.45110539311178099</v>
      </c>
    </row>
    <row r="54" spans="5:7" x14ac:dyDescent="0.55000000000000004">
      <c r="E54" s="1">
        <f t="shared" si="2"/>
        <v>39.5</v>
      </c>
      <c r="F54">
        <f t="shared" si="0"/>
        <v>-1.1885758423391934</v>
      </c>
      <c r="G54" s="3">
        <f t="shared" si="1"/>
        <v>0.50728049795147712</v>
      </c>
    </row>
    <row r="55" spans="5:7" x14ac:dyDescent="0.55000000000000004">
      <c r="E55" s="1">
        <f t="shared" si="2"/>
        <v>40</v>
      </c>
      <c r="F55">
        <f t="shared" si="0"/>
        <v>-1.1377498869246823</v>
      </c>
      <c r="G55" s="3">
        <f t="shared" si="1"/>
        <v>0.5684894547052437</v>
      </c>
    </row>
    <row r="56" spans="5:7" x14ac:dyDescent="0.55000000000000004">
      <c r="E56" s="1">
        <f t="shared" si="2"/>
        <v>40.5</v>
      </c>
      <c r="F56">
        <f t="shared" si="0"/>
        <v>-1.0875553261795088</v>
      </c>
      <c r="G56" s="3">
        <f t="shared" si="1"/>
        <v>0.63497199611287325</v>
      </c>
    </row>
    <row r="57" spans="5:7" x14ac:dyDescent="0.55000000000000004">
      <c r="E57" s="1">
        <f t="shared" si="2"/>
        <v>41</v>
      </c>
      <c r="F57">
        <f t="shared" si="0"/>
        <v>-1.0379766651654592</v>
      </c>
      <c r="G57" s="3">
        <f t="shared" si="1"/>
        <v>0.70696210867519049</v>
      </c>
    </row>
    <row r="58" spans="5:7" x14ac:dyDescent="0.55000000000000004">
      <c r="E58" s="1">
        <f t="shared" si="2"/>
        <v>41.5</v>
      </c>
      <c r="F58">
        <f t="shared" si="0"/>
        <v>-0.9889989724247279</v>
      </c>
      <c r="G58" s="3">
        <f t="shared" si="1"/>
        <v>0.78468690606334679</v>
      </c>
    </row>
    <row r="59" spans="5:7" x14ac:dyDescent="0.55000000000000004">
      <c r="E59" s="1">
        <f t="shared" si="2"/>
        <v>42</v>
      </c>
      <c r="F59">
        <f t="shared" si="0"/>
        <v>-0.94060785298519445</v>
      </c>
      <c r="G59" s="3">
        <f t="shared" si="1"/>
        <v>0.86836556535952347</v>
      </c>
    </row>
    <row r="60" spans="5:7" x14ac:dyDescent="0.55000000000000004">
      <c r="E60" s="1">
        <f t="shared" si="2"/>
        <v>42.5</v>
      </c>
      <c r="F60">
        <f t="shared" si="0"/>
        <v>-0.89278942296313346</v>
      </c>
      <c r="G60" s="3">
        <f t="shared" si="1"/>
        <v>0.95820833414775564</v>
      </c>
    </row>
    <row r="61" spans="5:7" x14ac:dyDescent="0.55000000000000004">
      <c r="E61" s="1">
        <f t="shared" si="2"/>
        <v>43</v>
      </c>
      <c r="F61">
        <f t="shared" si="0"/>
        <v>-0.84553028565124755</v>
      </c>
      <c r="G61" s="3">
        <f t="shared" si="1"/>
        <v>1.0544156152290158</v>
      </c>
    </row>
    <row r="62" spans="5:7" x14ac:dyDescent="0.55000000000000004">
      <c r="E62" s="1">
        <f t="shared" si="2"/>
        <v>43.5</v>
      </c>
      <c r="F62">
        <f t="shared" si="0"/>
        <v>-0.7988175089889954</v>
      </c>
      <c r="G62" s="3">
        <f t="shared" si="1"/>
        <v>1.1571771344780739</v>
      </c>
    </row>
    <row r="63" spans="5:7" x14ac:dyDescent="0.55000000000000004">
      <c r="E63" s="1">
        <f t="shared" si="2"/>
        <v>44</v>
      </c>
      <c r="F63">
        <f t="shared" si="0"/>
        <v>-0.75263860432041196</v>
      </c>
      <c r="G63" s="3">
        <f t="shared" si="1"/>
        <v>1.2666711961137942</v>
      </c>
    </row>
    <row r="64" spans="5:7" x14ac:dyDescent="0.55000000000000004">
      <c r="E64" s="1">
        <f t="shared" si="2"/>
        <v>44.5</v>
      </c>
      <c r="F64">
        <f t="shared" si="0"/>
        <v>-0.70698150635213575</v>
      </c>
      <c r="G64" s="3">
        <f t="shared" si="1"/>
        <v>1.3830640284380955</v>
      </c>
    </row>
    <row r="65" spans="5:7" x14ac:dyDescent="0.55000000000000004">
      <c r="E65" s="1">
        <f t="shared" si="2"/>
        <v>45</v>
      </c>
      <c r="F65">
        <f t="shared" si="0"/>
        <v>-0.66183455423116422</v>
      </c>
      <c r="G65" s="3">
        <f t="shared" si="1"/>
        <v>1.5065092219297842</v>
      </c>
    </row>
    <row r="66" spans="5:7" x14ac:dyDescent="0.55000000000000004">
      <c r="E66" s="1">
        <f t="shared" si="2"/>
        <v>45.5</v>
      </c>
      <c r="F66">
        <f t="shared" si="0"/>
        <v>-0.61718647366810808</v>
      </c>
      <c r="G66" s="3">
        <f t="shared" si="1"/>
        <v>1.6371472604715915</v>
      </c>
    </row>
    <row r="67" spans="5:7" x14ac:dyDescent="0.55000000000000004">
      <c r="E67" s="1">
        <f t="shared" si="2"/>
        <v>46</v>
      </c>
      <c r="F67">
        <f t="shared" si="0"/>
        <v>-0.57302636003737795</v>
      </c>
      <c r="G67" s="3">
        <f t="shared" si="1"/>
        <v>1.7751051454541198</v>
      </c>
    </row>
    <row r="68" spans="5:7" x14ac:dyDescent="0.55000000000000004">
      <c r="E68" s="1">
        <f t="shared" si="2"/>
        <v>46.5</v>
      </c>
      <c r="F68">
        <f t="shared" si="0"/>
        <v>-0.52934366239092256</v>
      </c>
      <c r="G68" s="3">
        <f t="shared" si="1"/>
        <v>1.9204961115480366</v>
      </c>
    </row>
    <row r="69" spans="5:7" x14ac:dyDescent="0.55000000000000004">
      <c r="E69" s="1">
        <f t="shared" si="2"/>
        <v>47</v>
      </c>
      <c r="F69">
        <f t="shared" si="0"/>
        <v>-0.48612816832690464</v>
      </c>
      <c r="G69" s="3">
        <f t="shared" si="1"/>
        <v>2.0734194320723951</v>
      </c>
    </row>
    <row r="70" spans="5:7" x14ac:dyDescent="0.55000000000000004">
      <c r="E70" s="1">
        <f t="shared" si="2"/>
        <v>47.5</v>
      </c>
      <c r="F70">
        <f t="shared" si="0"/>
        <v>-0.44336998965901786</v>
      </c>
      <c r="G70" s="3">
        <f t="shared" si="1"/>
        <v>2.2339603111173822</v>
      </c>
    </row>
    <row r="71" spans="5:7" x14ac:dyDescent="0.55000000000000004">
      <c r="E71" s="1">
        <f t="shared" si="2"/>
        <v>48</v>
      </c>
      <c r="F71">
        <f t="shared" si="0"/>
        <v>-0.40105954883614736</v>
      </c>
      <c r="G71" s="3">
        <f t="shared" si="1"/>
        <v>2.4021898589055102</v>
      </c>
    </row>
    <row r="72" spans="5:7" x14ac:dyDescent="0.55000000000000004">
      <c r="E72" s="1">
        <f t="shared" si="2"/>
        <v>48.5</v>
      </c>
      <c r="F72">
        <f t="shared" si="0"/>
        <v>-0.35918756606570734</v>
      </c>
      <c r="G72" s="3">
        <f t="shared" si="1"/>
        <v>2.578165146297982</v>
      </c>
    </row>
    <row r="73" spans="5:7" x14ac:dyDescent="0.55000000000000004">
      <c r="E73" s="1">
        <f t="shared" si="2"/>
        <v>49</v>
      </c>
      <c r="F73">
        <f t="shared" si="0"/>
        <v>-0.31774504709736195</v>
      </c>
      <c r="G73" s="3">
        <f t="shared" si="1"/>
        <v>2.7619293338705155</v>
      </c>
    </row>
    <row r="74" spans="5:7" x14ac:dyDescent="0.55000000000000004">
      <c r="E74" s="1">
        <f t="shared" si="2"/>
        <v>49.5</v>
      </c>
      <c r="F74">
        <f t="shared" si="0"/>
        <v>-0.27672327162689392</v>
      </c>
      <c r="G74" s="3">
        <f t="shared" si="1"/>
        <v>2.9535118705934664</v>
      </c>
    </row>
    <row r="75" spans="5:7" x14ac:dyDescent="0.55000000000000004">
      <c r="E75" s="1">
        <f t="shared" si="2"/>
        <v>50</v>
      </c>
      <c r="F75">
        <f t="shared" si="0"/>
        <v>-0.23611378228281896</v>
      </c>
      <c r="G75" s="3">
        <f t="shared" si="1"/>
        <v>3.1529287568504429</v>
      </c>
    </row>
    <row r="76" spans="5:7" x14ac:dyDescent="0.55000000000000004">
      <c r="E76" s="1">
        <f t="shared" si="2"/>
        <v>50.5</v>
      </c>
      <c r="F76">
        <f t="shared" si="0"/>
        <v>-0.19590837416096216</v>
      </c>
      <c r="G76" s="3">
        <f t="shared" si="1"/>
        <v>3.360182866313405</v>
      </c>
    </row>
    <row r="77" spans="5:7" x14ac:dyDescent="0.55000000000000004">
      <c r="E77" s="1">
        <f t="shared" si="2"/>
        <v>51</v>
      </c>
      <c r="F77">
        <f t="shared" si="0"/>
        <v>-0.15609908487459875</v>
      </c>
      <c r="G77" s="3">
        <f t="shared" si="1"/>
        <v>3.5752643210546999</v>
      </c>
    </row>
    <row r="78" spans="5:7" x14ac:dyDescent="0.55000000000000004">
      <c r="E78" s="1">
        <f t="shared" si="2"/>
        <v>51.5</v>
      </c>
      <c r="F78">
        <f t="shared" si="0"/>
        <v>-0.11667818508997221</v>
      </c>
      <c r="G78" s="3">
        <f t="shared" si="1"/>
        <v>3.7981509142117531</v>
      </c>
    </row>
    <row r="79" spans="5:7" x14ac:dyDescent="0.55000000000000004">
      <c r="E79" s="1">
        <f t="shared" si="2"/>
        <v>52</v>
      </c>
      <c r="F79">
        <f t="shared" si="0"/>
        <v>-7.763816951906119E-2</v>
      </c>
      <c r="G79" s="3">
        <f t="shared" si="1"/>
        <v>4.0288085745216655</v>
      </c>
    </row>
    <row r="80" spans="5:7" x14ac:dyDescent="0.55000000000000004">
      <c r="E80" s="1">
        <f t="shared" si="2"/>
        <v>52.5</v>
      </c>
      <c r="F80">
        <f t="shared" ref="F80:F143" si="3">LN(E80/($B$6*EXP(-$B$5*$B$8)))/($B$4*SQRT($B$8))+$B$4*SQRT($B$8)/2</f>
        <v>-3.8971748343331364E-2</v>
      </c>
      <c r="G80" s="3">
        <f t="shared" ref="G80:G143" si="4">E80*_xlfn.NORM.S.DIST(F80,1)-$B$6*EXP(-$B$5*$B$8)*_xlfn.NORM.S.DIST(F80-$B$4*SQRT($B$8),1)</f>
        <v>4.2671918671042199</v>
      </c>
    </row>
    <row r="81" spans="5:7" x14ac:dyDescent="0.55000000000000004">
      <c r="E81" s="1">
        <f t="shared" si="2"/>
        <v>53</v>
      </c>
      <c r="F81">
        <f t="shared" si="3"/>
        <v>-6.7183904396639349E-4</v>
      </c>
      <c r="G81" s="3">
        <f t="shared" si="4"/>
        <v>4.5132445249854563</v>
      </c>
    </row>
    <row r="82" spans="5:7" x14ac:dyDescent="0.55000000000000004">
      <c r="E82" s="1">
        <f t="shared" si="2"/>
        <v>53.5</v>
      </c>
      <c r="F82">
        <f t="shared" si="3"/>
        <v>3.726844138433133E-2</v>
      </c>
      <c r="G82" s="3">
        <f t="shared" si="4"/>
        <v>4.7669000060142892</v>
      </c>
    </row>
    <row r="83" spans="5:7" x14ac:dyDescent="0.55000000000000004">
      <c r="E83" s="1">
        <f t="shared" ref="E83:E146" si="5">E82+0.5</f>
        <v>54</v>
      </c>
      <c r="F83">
        <f t="shared" si="3"/>
        <v>7.4855783857370906E-2</v>
      </c>
      <c r="G83" s="3">
        <f t="shared" si="4"/>
        <v>5.028082070023757</v>
      </c>
    </row>
    <row r="84" spans="5:7" x14ac:dyDescent="0.55000000000000004">
      <c r="E84" s="1">
        <f t="shared" si="5"/>
        <v>54.5</v>
      </c>
      <c r="F84">
        <f t="shared" si="3"/>
        <v>0.11209669428336722</v>
      </c>
      <c r="G84" s="3">
        <f t="shared" si="4"/>
        <v>5.2967053713211314</v>
      </c>
    </row>
    <row r="85" spans="5:7" x14ac:dyDescent="0.55000000000000004">
      <c r="E85" s="1">
        <f t="shared" si="5"/>
        <v>55</v>
      </c>
      <c r="F85">
        <f t="shared" si="3"/>
        <v>0.14899750032145101</v>
      </c>
      <c r="G85" s="3">
        <f t="shared" si="4"/>
        <v>5.5726760618501423</v>
      </c>
    </row>
    <row r="86" spans="5:7" x14ac:dyDescent="0.55000000000000004">
      <c r="E86" s="1">
        <f t="shared" si="5"/>
        <v>55.5</v>
      </c>
      <c r="F86">
        <f t="shared" si="3"/>
        <v>0.18556435783434755</v>
      </c>
      <c r="G86" s="3">
        <f t="shared" si="4"/>
        <v>5.8558924006492816</v>
      </c>
    </row>
    <row r="87" spans="5:7" x14ac:dyDescent="0.55000000000000004">
      <c r="E87" s="1">
        <f t="shared" si="5"/>
        <v>56</v>
      </c>
      <c r="F87">
        <f t="shared" si="3"/>
        <v>0.2218032570516848</v>
      </c>
      <c r="G87" s="3">
        <f t="shared" si="4"/>
        <v>6.1462453655262337</v>
      </c>
    </row>
    <row r="88" spans="5:7" x14ac:dyDescent="0.55000000000000004">
      <c r="E88" s="1">
        <f t="shared" si="5"/>
        <v>56.5</v>
      </c>
      <c r="F88">
        <f t="shared" si="3"/>
        <v>0.25772002845937259</v>
      </c>
      <c r="G88" s="3">
        <f t="shared" si="4"/>
        <v>6.4436192631753713</v>
      </c>
    </row>
    <row r="89" spans="5:7" x14ac:dyDescent="0.55000000000000004">
      <c r="E89" s="1">
        <f t="shared" si="5"/>
        <v>57</v>
      </c>
      <c r="F89">
        <f t="shared" si="3"/>
        <v>0.29332034842951693</v>
      </c>
      <c r="G89" s="3">
        <f t="shared" si="4"/>
        <v>6.7478923342789017</v>
      </c>
    </row>
    <row r="90" spans="5:7" x14ac:dyDescent="0.55000000000000004">
      <c r="E90" s="1">
        <f t="shared" si="5"/>
        <v>57.5</v>
      </c>
      <c r="F90">
        <f t="shared" si="3"/>
        <v>0.32860974460448489</v>
      </c>
      <c r="G90" s="3">
        <f t="shared" si="4"/>
        <v>7.0589373504474793</v>
      </c>
    </row>
    <row r="91" spans="5:7" x14ac:dyDescent="0.55000000000000004">
      <c r="E91" s="1">
        <f t="shared" si="5"/>
        <v>58</v>
      </c>
      <c r="F91">
        <f t="shared" si="3"/>
        <v>0.36359360104788474</v>
      </c>
      <c r="G91" s="3">
        <f t="shared" si="4"/>
        <v>7.3766222001707007</v>
      </c>
    </row>
    <row r="92" spans="5:7" x14ac:dyDescent="0.55000000000000004">
      <c r="E92" s="1">
        <f t="shared" si="5"/>
        <v>58.5</v>
      </c>
      <c r="F92">
        <f t="shared" si="3"/>
        <v>0.39827716317445738</v>
      </c>
      <c r="G92" s="3">
        <f t="shared" si="4"/>
        <v>7.7008104612572978</v>
      </c>
    </row>
    <row r="93" spans="5:7" x14ac:dyDescent="0.55000000000000004">
      <c r="E93" s="1">
        <f t="shared" si="5"/>
        <v>59</v>
      </c>
      <c r="F93">
        <f t="shared" si="3"/>
        <v>0.43266554247018529</v>
      </c>
      <c r="G93" s="3">
        <f t="shared" si="4"/>
        <v>8.0313619575476558</v>
      </c>
    </row>
    <row r="94" spans="5:7" x14ac:dyDescent="0.55000000000000004">
      <c r="E94" s="1">
        <f t="shared" si="5"/>
        <v>59.5</v>
      </c>
      <c r="F94">
        <f t="shared" si="3"/>
        <v>0.46676372101323371</v>
      </c>
      <c r="G94" s="3">
        <f t="shared" si="4"/>
        <v>8.3681332979737917</v>
      </c>
    </row>
    <row r="95" spans="5:7" x14ac:dyDescent="0.55000000000000004">
      <c r="E95" s="1">
        <f t="shared" si="5"/>
        <v>60</v>
      </c>
      <c r="F95">
        <f t="shared" si="3"/>
        <v>0.50057655580571614</v>
      </c>
      <c r="G95" s="3">
        <f t="shared" si="4"/>
        <v>8.7109783963237533</v>
      </c>
    </row>
    <row r="96" spans="5:7" x14ac:dyDescent="0.55000000000000004">
      <c r="E96" s="1">
        <f t="shared" si="5"/>
        <v>60.5</v>
      </c>
      <c r="F96">
        <f t="shared" si="3"/>
        <v>0.53410878292572084</v>
      </c>
      <c r="G96" s="3">
        <f t="shared" si="4"/>
        <v>9.0597489703353844</v>
      </c>
    </row>
    <row r="97" spans="5:7" x14ac:dyDescent="0.55000000000000004">
      <c r="E97" s="1">
        <f t="shared" si="5"/>
        <v>61</v>
      </c>
      <c r="F97">
        <f t="shared" si="3"/>
        <v>0.56736502150846468</v>
      </c>
      <c r="G97" s="3">
        <f t="shared" si="4"/>
        <v>9.4142950189984163</v>
      </c>
    </row>
    <row r="98" spans="5:7" x14ac:dyDescent="0.55000000000000004">
      <c r="E98" s="1">
        <f t="shared" si="5"/>
        <v>61.5</v>
      </c>
      <c r="F98">
        <f t="shared" si="3"/>
        <v>0.60034977756493835</v>
      </c>
      <c r="G98" s="3">
        <f t="shared" si="4"/>
        <v>9.7744652771829195</v>
      </c>
    </row>
    <row r="99" spans="5:7" x14ac:dyDescent="0.55000000000000004">
      <c r="E99" s="1">
        <f t="shared" si="5"/>
        <v>62</v>
      </c>
      <c r="F99">
        <f t="shared" si="3"/>
        <v>0.63306744764595724</v>
      </c>
      <c r="G99" s="3">
        <f t="shared" si="4"/>
        <v>10.140107646934354</v>
      </c>
    </row>
    <row r="100" spans="5:7" x14ac:dyDescent="0.55000000000000004">
      <c r="E100" s="1">
        <f t="shared" si="5"/>
        <v>62.5</v>
      </c>
      <c r="F100">
        <f t="shared" si="3"/>
        <v>0.66552232235904452</v>
      </c>
      <c r="G100" s="3">
        <f t="shared" si="4"/>
        <v>10.51106960498263</v>
      </c>
    </row>
    <row r="101" spans="5:7" x14ac:dyDescent="0.55000000000000004">
      <c r="E101" s="1">
        <f t="shared" si="5"/>
        <v>63</v>
      </c>
      <c r="F101">
        <f t="shared" si="3"/>
        <v>0.69771858974520284</v>
      </c>
      <c r="G101" s="3">
        <f t="shared" si="4"/>
        <v>10.887198586202445</v>
      </c>
    </row>
    <row r="102" spans="5:7" x14ac:dyDescent="0.55000000000000004">
      <c r="E102" s="1">
        <f t="shared" si="5"/>
        <v>63.5</v>
      </c>
      <c r="F102">
        <f t="shared" si="3"/>
        <v>0.7296603385222129</v>
      </c>
      <c r="G102" s="3">
        <f t="shared" si="4"/>
        <v>11.268342342935732</v>
      </c>
    </row>
    <row r="103" spans="5:7" x14ac:dyDescent="0.55000000000000004">
      <c r="E103" s="1">
        <f t="shared" si="5"/>
        <v>64</v>
      </c>
      <c r="F103">
        <f t="shared" si="3"/>
        <v>0.76135156120073266</v>
      </c>
      <c r="G103" s="3">
        <f t="shared" si="4"/>
        <v>11.654349280244631</v>
      </c>
    </row>
    <row r="104" spans="5:7" x14ac:dyDescent="0.55000000000000004">
      <c r="E104" s="1">
        <f t="shared" si="5"/>
        <v>64.5</v>
      </c>
      <c r="F104">
        <f t="shared" si="3"/>
        <v>0.79279615707915008</v>
      </c>
      <c r="G104" s="3">
        <f t="shared" si="4"/>
        <v>12.045068767305082</v>
      </c>
    </row>
    <row r="105" spans="5:7" x14ac:dyDescent="0.55000000000000004">
      <c r="E105" s="1">
        <f t="shared" si="5"/>
        <v>65</v>
      </c>
      <c r="F105">
        <f t="shared" si="3"/>
        <v>0.82399793512280206</v>
      </c>
      <c r="G105" s="3">
        <f t="shared" si="4"/>
        <v>12.440351425277171</v>
      </c>
    </row>
    <row r="106" spans="5:7" x14ac:dyDescent="0.55000000000000004">
      <c r="E106" s="1">
        <f t="shared" si="5"/>
        <v>65.5</v>
      </c>
      <c r="F106">
        <f t="shared" si="3"/>
        <v>0.85496061673286816</v>
      </c>
      <c r="G106" s="3">
        <f t="shared" si="4"/>
        <v>12.840049392099559</v>
      </c>
    </row>
    <row r="107" spans="5:7" x14ac:dyDescent="0.55000000000000004">
      <c r="E107" s="1">
        <f t="shared" si="5"/>
        <v>66</v>
      </c>
      <c r="F107">
        <f t="shared" si="3"/>
        <v>0.88568783840998544</v>
      </c>
      <c r="G107" s="3">
        <f t="shared" si="4"/>
        <v>13.24401656475294</v>
      </c>
    </row>
    <row r="108" spans="5:7" x14ac:dyDescent="0.55000000000000004">
      <c r="E108" s="1">
        <f t="shared" si="5"/>
        <v>66.5</v>
      </c>
      <c r="F108">
        <f t="shared" si="3"/>
        <v>0.91618315431734909</v>
      </c>
      <c r="G108" s="3">
        <f t="shared" si="4"/>
        <v>13.652108819620715</v>
      </c>
    </row>
    <row r="109" spans="5:7" x14ac:dyDescent="0.55000000000000004">
      <c r="E109" s="1">
        <f t="shared" si="5"/>
        <v>67</v>
      </c>
      <c r="F109">
        <f t="shared" si="3"/>
        <v>0.94645003874780487</v>
      </c>
      <c r="G109" s="3">
        <f t="shared" si="4"/>
        <v>14.064184211646328</v>
      </c>
    </row>
    <row r="110" spans="5:7" x14ac:dyDescent="0.55000000000000004">
      <c r="E110" s="1">
        <f t="shared" si="5"/>
        <v>67.5</v>
      </c>
      <c r="F110">
        <f t="shared" si="3"/>
        <v>0.97649188849923363</v>
      </c>
      <c r="G110" s="3">
        <f t="shared" si="4"/>
        <v>14.480103153045611</v>
      </c>
    </row>
    <row r="111" spans="5:7" x14ac:dyDescent="0.55000000000000004">
      <c r="E111" s="1">
        <f t="shared" si="5"/>
        <v>68</v>
      </c>
      <c r="F111">
        <f t="shared" si="3"/>
        <v>1.006312025162281</v>
      </c>
      <c r="G111" s="3">
        <f t="shared" si="4"/>
        <v>14.899728572380752</v>
      </c>
    </row>
    <row r="112" spans="5:7" x14ac:dyDescent="0.55000000000000004">
      <c r="E112" s="1">
        <f t="shared" si="5"/>
        <v>68.5</v>
      </c>
      <c r="F112">
        <f t="shared" si="3"/>
        <v>1.0359136973242771</v>
      </c>
      <c r="G112" s="3">
        <f t="shared" si="4"/>
        <v>15.322926054840032</v>
      </c>
    </row>
    <row r="113" spans="5:7" x14ac:dyDescent="0.55000000000000004">
      <c r="E113" s="1">
        <f t="shared" si="5"/>
        <v>69</v>
      </c>
      <c r="F113">
        <f t="shared" si="3"/>
        <v>1.0653000826930197</v>
      </c>
      <c r="G113" s="3">
        <f t="shared" si="4"/>
        <v>15.749563964595836</v>
      </c>
    </row>
    <row r="114" spans="5:7" x14ac:dyDescent="0.55000000000000004">
      <c r="E114" s="1">
        <f t="shared" si="5"/>
        <v>69.5</v>
      </c>
      <c r="F114">
        <f t="shared" si="3"/>
        <v>1.0944742901438835</v>
      </c>
      <c r="G114" s="3">
        <f t="shared" si="4"/>
        <v>16.179513550133038</v>
      </c>
    </row>
    <row r="115" spans="5:7" x14ac:dyDescent="0.55000000000000004">
      <c r="E115" s="1">
        <f t="shared" si="5"/>
        <v>70</v>
      </c>
      <c r="F115">
        <f t="shared" si="3"/>
        <v>1.1234393616935481</v>
      </c>
      <c r="G115" s="3">
        <f t="shared" si="4"/>
        <v>16.612649033451831</v>
      </c>
    </row>
    <row r="116" spans="5:7" x14ac:dyDescent="0.55000000000000004">
      <c r="E116" s="1">
        <f t="shared" si="5"/>
        <v>70.5</v>
      </c>
      <c r="F116">
        <f t="shared" si="3"/>
        <v>1.1521982744034933</v>
      </c>
      <c r="G116" s="3">
        <f t="shared" si="4"/>
        <v>17.048847684053854</v>
      </c>
    </row>
    <row r="117" spans="5:7" x14ac:dyDescent="0.55000000000000004">
      <c r="E117" s="1">
        <f t="shared" si="5"/>
        <v>71</v>
      </c>
      <c r="F117">
        <f t="shared" si="3"/>
        <v>1.1807539422162248</v>
      </c>
      <c r="G117" s="3">
        <f t="shared" si="4"/>
        <v>17.487989878618357</v>
      </c>
    </row>
    <row r="118" spans="5:7" x14ac:dyDescent="0.55000000000000004">
      <c r="E118" s="1">
        <f t="shared" si="5"/>
        <v>71.5</v>
      </c>
      <c r="F118">
        <f t="shared" si="3"/>
        <v>1.2091092177270717</v>
      </c>
      <c r="G118" s="3">
        <f t="shared" si="4"/>
        <v>17.929959147268882</v>
      </c>
    </row>
    <row r="119" spans="5:7" x14ac:dyDescent="0.55000000000000004">
      <c r="E119" s="1">
        <f t="shared" si="5"/>
        <v>72</v>
      </c>
      <c r="F119">
        <f t="shared" si="3"/>
        <v>1.2372668938942504</v>
      </c>
      <c r="G119" s="3">
        <f t="shared" si="4"/>
        <v>18.374642207317855</v>
      </c>
    </row>
    <row r="120" spans="5:7" x14ac:dyDescent="0.55000000000000004">
      <c r="E120" s="1">
        <f t="shared" si="5"/>
        <v>72.5</v>
      </c>
      <c r="F120">
        <f t="shared" si="3"/>
        <v>1.2652297056897481</v>
      </c>
      <c r="G120" s="3">
        <f t="shared" si="4"/>
        <v>18.82192898536055</v>
      </c>
    </row>
    <row r="121" spans="5:7" x14ac:dyDescent="0.55000000000000004">
      <c r="E121" s="1">
        <f t="shared" si="5"/>
        <v>73</v>
      </c>
      <c r="F121">
        <f t="shared" si="3"/>
        <v>1.2930003316934795</v>
      </c>
      <c r="G121" s="3">
        <f t="shared" si="4"/>
        <v>19.271712628569574</v>
      </c>
    </row>
    <row r="122" spans="5:7" x14ac:dyDescent="0.55000000000000004">
      <c r="E122" s="1">
        <f t="shared" si="5"/>
        <v>73.5</v>
      </c>
      <c r="F122">
        <f t="shared" si="3"/>
        <v>1.3205813956330357</v>
      </c>
      <c r="G122" s="3">
        <f t="shared" si="4"/>
        <v>19.7238895060175</v>
      </c>
    </row>
    <row r="123" spans="5:7" x14ac:dyDescent="0.55000000000000004">
      <c r="E123" s="1">
        <f t="shared" si="5"/>
        <v>74</v>
      </c>
      <c r="F123">
        <f t="shared" si="3"/>
        <v>1.3479754678712272</v>
      </c>
      <c r="G123" s="3">
        <f t="shared" si="4"/>
        <v>20.178359200829561</v>
      </c>
    </row>
    <row r="124" spans="5:7" x14ac:dyDescent="0.55000000000000004">
      <c r="E124" s="1">
        <f t="shared" si="5"/>
        <v>74.5</v>
      </c>
      <c r="F124">
        <f t="shared" si="3"/>
        <v>1.3751850668435517</v>
      </c>
      <c r="G124" s="3">
        <f t="shared" si="4"/>
        <v>20.635024493939753</v>
      </c>
    </row>
    <row r="125" spans="5:7" x14ac:dyDescent="0.55000000000000004">
      <c r="E125" s="1">
        <f t="shared" si="5"/>
        <v>75</v>
      </c>
      <c r="F125">
        <f t="shared" si="3"/>
        <v>1.4022126604475791</v>
      </c>
      <c r="G125" s="3">
        <f t="shared" si="4"/>
        <v>21.093791340194208</v>
      </c>
    </row>
    <row r="126" spans="5:7" x14ac:dyDescent="0.55000000000000004">
      <c r="E126" s="1">
        <f t="shared" si="5"/>
        <v>75.5</v>
      </c>
      <c r="F126">
        <f t="shared" si="3"/>
        <v>1.429060667386175</v>
      </c>
      <c r="G126" s="3">
        <f t="shared" si="4"/>
        <v>21.554568837514175</v>
      </c>
    </row>
    <row r="127" spans="5:7" x14ac:dyDescent="0.55000000000000004">
      <c r="E127" s="1">
        <f t="shared" si="5"/>
        <v>76</v>
      </c>
      <c r="F127">
        <f t="shared" si="3"/>
        <v>1.4557314584663963</v>
      </c>
      <c r="G127" s="3">
        <f t="shared" si="4"/>
        <v>22.017269189798519</v>
      </c>
    </row>
    <row r="128" spans="5:7" x14ac:dyDescent="0.55000000000000004">
      <c r="E128" s="1">
        <f t="shared" si="5"/>
        <v>76.5</v>
      </c>
      <c r="F128">
        <f t="shared" si="3"/>
        <v>1.482227357855799</v>
      </c>
      <c r="G128" s="3">
        <f t="shared" si="4"/>
        <v>22.481807664213513</v>
      </c>
    </row>
    <row r="129" spans="5:7" x14ac:dyDescent="0.55000000000000004">
      <c r="E129" s="1">
        <f t="shared" si="5"/>
        <v>77</v>
      </c>
      <c r="F129">
        <f t="shared" si="3"/>
        <v>1.5085506442978178</v>
      </c>
      <c r="G129" s="3">
        <f t="shared" si="4"/>
        <v>22.948102543483586</v>
      </c>
    </row>
    <row r="130" spans="5:7" x14ac:dyDescent="0.55000000000000004">
      <c r="E130" s="1">
        <f t="shared" si="5"/>
        <v>77.5</v>
      </c>
      <c r="F130">
        <f t="shared" si="3"/>
        <v>1.5347035522878203</v>
      </c>
      <c r="G130" s="3">
        <f t="shared" si="4"/>
        <v>23.416075073763892</v>
      </c>
    </row>
    <row r="131" spans="5:7" x14ac:dyDescent="0.55000000000000004">
      <c r="E131" s="1">
        <f t="shared" si="5"/>
        <v>78</v>
      </c>
      <c r="F131">
        <f t="shared" si="3"/>
        <v>1.5606882732113367</v>
      </c>
      <c r="G131" s="3">
        <f t="shared" si="4"/>
        <v>23.885649408642479</v>
      </c>
    </row>
    <row r="132" spans="5:7" x14ac:dyDescent="0.55000000000000004">
      <c r="E132" s="1">
        <f t="shared" si="5"/>
        <v>78.5</v>
      </c>
      <c r="F132">
        <f t="shared" si="3"/>
        <v>1.5865069564459302</v>
      </c>
      <c r="G132" s="3">
        <f t="shared" si="4"/>
        <v>24.35675254978635</v>
      </c>
    </row>
    <row r="133" spans="5:7" x14ac:dyDescent="0.55000000000000004">
      <c r="E133" s="1">
        <f t="shared" si="5"/>
        <v>79</v>
      </c>
      <c r="F133">
        <f t="shared" si="3"/>
        <v>1.6121617104280843</v>
      </c>
      <c r="G133" s="3">
        <f t="shared" si="4"/>
        <v>24.829314284714336</v>
      </c>
    </row>
    <row r="134" spans="5:7" x14ac:dyDescent="0.55000000000000004">
      <c r="E134" s="1">
        <f t="shared" si="5"/>
        <v>79.5</v>
      </c>
      <c r="F134">
        <f t="shared" si="3"/>
        <v>1.6376546036864315</v>
      </c>
      <c r="G134" s="3">
        <f t="shared" si="4"/>
        <v>25.303267122147119</v>
      </c>
    </row>
    <row r="135" spans="5:7" x14ac:dyDescent="0.55000000000000004">
      <c r="E135" s="1">
        <f t="shared" si="5"/>
        <v>80</v>
      </c>
      <c r="F135">
        <f t="shared" si="3"/>
        <v>1.6629876658425953</v>
      </c>
      <c r="G135" s="3">
        <f t="shared" si="4"/>
        <v>25.77854622535456</v>
      </c>
    </row>
    <row r="136" spans="5:7" x14ac:dyDescent="0.55000000000000004">
      <c r="E136" s="1">
        <f t="shared" si="5"/>
        <v>80.5</v>
      </c>
      <c r="F136">
        <f t="shared" si="3"/>
        <v>1.6881628885808522</v>
      </c>
      <c r="G136" s="3">
        <f t="shared" si="4"/>
        <v>26.255089343889949</v>
      </c>
    </row>
    <row r="137" spans="5:7" x14ac:dyDescent="0.55000000000000004">
      <c r="E137" s="1">
        <f t="shared" si="5"/>
        <v>81</v>
      </c>
      <c r="F137">
        <f t="shared" si="3"/>
        <v>1.7131822265877685</v>
      </c>
      <c r="G137" s="3">
        <f t="shared" si="4"/>
        <v>26.732836744072507</v>
      </c>
    </row>
    <row r="138" spans="5:7" x14ac:dyDescent="0.55000000000000004">
      <c r="E138" s="1">
        <f t="shared" si="5"/>
        <v>81.5</v>
      </c>
      <c r="F138">
        <f t="shared" si="3"/>
        <v>1.7380475984629302</v>
      </c>
      <c r="G138" s="3">
        <f t="shared" si="4"/>
        <v>27.211731138550732</v>
      </c>
    </row>
    <row r="139" spans="5:7" x14ac:dyDescent="0.55000000000000004">
      <c r="E139" s="1">
        <f t="shared" si="5"/>
        <v>82</v>
      </c>
      <c r="F139">
        <f t="shared" si="3"/>
        <v>1.7627608876018186</v>
      </c>
      <c r="G139" s="3">
        <f t="shared" si="4"/>
        <v>27.69171761525309</v>
      </c>
    </row>
    <row r="140" spans="5:7" x14ac:dyDescent="0.55000000000000004">
      <c r="E140" s="1">
        <f t="shared" si="5"/>
        <v>82.5</v>
      </c>
      <c r="F140">
        <f t="shared" si="3"/>
        <v>1.7873239430518491</v>
      </c>
      <c r="G140" s="3">
        <f t="shared" si="4"/>
        <v>28.172743566006424</v>
      </c>
    </row>
    <row r="141" spans="5:7" x14ac:dyDescent="0.55000000000000004">
      <c r="E141" s="1">
        <f t="shared" si="5"/>
        <v>83</v>
      </c>
      <c r="F141">
        <f t="shared" si="3"/>
        <v>1.8117385803425496</v>
      </c>
      <c r="G141" s="3">
        <f t="shared" si="4"/>
        <v>28.654758615078279</v>
      </c>
    </row>
    <row r="142" spans="5:7" x14ac:dyDescent="0.55000000000000004">
      <c r="E142" s="1">
        <f t="shared" si="5"/>
        <v>83.5</v>
      </c>
      <c r="F142">
        <f t="shared" si="3"/>
        <v>1.8360065822908092</v>
      </c>
      <c r="G142" s="3">
        <f t="shared" si="4"/>
        <v>29.137714547875788</v>
      </c>
    </row>
    <row r="143" spans="5:7" x14ac:dyDescent="0.55000000000000004">
      <c r="E143" s="1">
        <f t="shared" si="5"/>
        <v>84</v>
      </c>
      <c r="F143">
        <f t="shared" si="3"/>
        <v>1.8601296997820833</v>
      </c>
      <c r="G143" s="3">
        <f t="shared" si="4"/>
        <v>29.621565240011876</v>
      </c>
    </row>
    <row r="144" spans="5:7" x14ac:dyDescent="0.55000000000000004">
      <c r="E144" s="1">
        <f t="shared" si="5"/>
        <v>84.5</v>
      </c>
      <c r="F144">
        <f t="shared" ref="F144:F175" si="6">LN(E144/($B$6*EXP(-$B$5*$B$8)))/($B$4*SQRT($B$8))+$B$4*SQRT($B$8)/2</f>
        <v>1.8841096525284231</v>
      </c>
      <c r="G144" s="3">
        <f t="shared" ref="G144:G175" si="7">E144*_xlfn.NORM.S.DIST(F144,1)-$B$6*EXP(-$B$5*$B$8)*_xlfn.NORM.S.DIST(F144-$B$4*SQRT($B$8),1)</f>
        <v>30.106266586928733</v>
      </c>
    </row>
    <row r="145" spans="5:7" x14ac:dyDescent="0.55000000000000004">
      <c r="E145" s="1">
        <f t="shared" si="5"/>
        <v>85</v>
      </c>
      <c r="F145">
        <f t="shared" si="6"/>
        <v>1.9079481298041441</v>
      </c>
      <c r="G145" s="3">
        <f t="shared" si="7"/>
        <v>30.591776434248345</v>
      </c>
    </row>
    <row r="146" spans="5:7" x14ac:dyDescent="0.55000000000000004">
      <c r="E146" s="1">
        <f t="shared" si="5"/>
        <v>85.5</v>
      </c>
      <c r="F146">
        <f t="shared" si="6"/>
        <v>1.9316467911599142</v>
      </c>
      <c r="G146" s="3">
        <f t="shared" si="7"/>
        <v>31.078054509002044</v>
      </c>
    </row>
    <row r="147" spans="5:7" x14ac:dyDescent="0.55000000000000004">
      <c r="E147" s="1">
        <f t="shared" ref="E147:E175" si="8">E146+0.5</f>
        <v>86</v>
      </c>
      <c r="F147">
        <f t="shared" si="6"/>
        <v>1.9552072671160301</v>
      </c>
      <c r="G147" s="3">
        <f t="shared" si="7"/>
        <v>31.56506235187306</v>
      </c>
    </row>
    <row r="148" spans="5:7" x14ac:dyDescent="0.55000000000000004">
      <c r="E148" s="1">
        <f t="shared" si="8"/>
        <v>86.5</v>
      </c>
      <c r="F148">
        <f t="shared" si="6"/>
        <v>1.9786311598355919</v>
      </c>
      <c r="G148" s="3">
        <f t="shared" si="7"/>
        <v>32.052763250570038</v>
      </c>
    </row>
    <row r="149" spans="5:7" x14ac:dyDescent="0.55000000000000004">
      <c r="E149" s="1">
        <f t="shared" si="8"/>
        <v>87</v>
      </c>
      <c r="F149">
        <f t="shared" si="6"/>
        <v>2.0019200437782825</v>
      </c>
      <c r="G149" s="3">
        <f t="shared" si="7"/>
        <v>32.541122174434591</v>
      </c>
    </row>
    <row r="150" spans="5:7" x14ac:dyDescent="0.55000000000000004">
      <c r="E150" s="1">
        <f t="shared" si="8"/>
        <v>87.5</v>
      </c>
      <c r="F150">
        <f t="shared" si="6"/>
        <v>2.0250754663354114</v>
      </c>
      <c r="G150" s="3">
        <f t="shared" si="7"/>
        <v>33.030105710370947</v>
      </c>
    </row>
    <row r="151" spans="5:7" x14ac:dyDescent="0.55000000000000004">
      <c r="E151" s="1">
        <f t="shared" si="8"/>
        <v>88</v>
      </c>
      <c r="F151">
        <f t="shared" si="6"/>
        <v>2.0480989484468659</v>
      </c>
      <c r="G151" s="3">
        <f t="shared" si="7"/>
        <v>33.519682000173908</v>
      </c>
    </row>
    <row r="152" spans="5:7" x14ac:dyDescent="0.55000000000000004">
      <c r="E152" s="1">
        <f t="shared" si="8"/>
        <v>88.5</v>
      </c>
      <c r="F152">
        <f t="shared" si="6"/>
        <v>2.0709919852005831</v>
      </c>
      <c r="G152" s="3">
        <f t="shared" si="7"/>
        <v>34.009820679318175</v>
      </c>
    </row>
    <row r="153" spans="5:7" x14ac:dyDescent="0.55000000000000004">
      <c r="E153" s="1">
        <f t="shared" si="8"/>
        <v>89</v>
      </c>
      <c r="F153">
        <f t="shared" si="6"/>
        <v>2.0937560464151419</v>
      </c>
      <c r="G153" s="3">
        <f t="shared" si="7"/>
        <v>34.500492817261232</v>
      </c>
    </row>
    <row r="154" spans="5:7" x14ac:dyDescent="0.55000000000000004">
      <c r="E154" s="1">
        <f t="shared" si="8"/>
        <v>89.5</v>
      </c>
      <c r="F154">
        <f t="shared" si="6"/>
        <v>2.1163925772060246</v>
      </c>
      <c r="G154" s="3">
        <f t="shared" si="7"/>
        <v>34.991670859302033</v>
      </c>
    </row>
    <row r="155" spans="5:7" x14ac:dyDescent="0.55000000000000004">
      <c r="E155" s="1">
        <f t="shared" si="8"/>
        <v>90</v>
      </c>
      <c r="F155">
        <f t="shared" si="6"/>
        <v>2.1389029985361137</v>
      </c>
      <c r="G155" s="3">
        <f t="shared" si="7"/>
        <v>35.483328570027517</v>
      </c>
    </row>
    <row r="156" spans="5:7" x14ac:dyDescent="0.55000000000000004">
      <c r="E156" s="1">
        <f t="shared" si="8"/>
        <v>90.5</v>
      </c>
      <c r="F156">
        <f t="shared" si="6"/>
        <v>2.1612887077509382</v>
      </c>
      <c r="G156" s="3">
        <f t="shared" si="7"/>
        <v>35.97544097837114</v>
      </c>
    </row>
    <row r="157" spans="5:7" x14ac:dyDescent="0.55000000000000004">
      <c r="E157" s="1">
        <f t="shared" si="8"/>
        <v>91</v>
      </c>
      <c r="F157">
        <f t="shared" si="6"/>
        <v>2.1835510790991699</v>
      </c>
      <c r="G157" s="3">
        <f t="shared" si="7"/>
        <v>36.467984324299188</v>
      </c>
    </row>
    <row r="158" spans="5:7" x14ac:dyDescent="0.55000000000000004">
      <c r="E158" s="1">
        <f t="shared" si="8"/>
        <v>91.5</v>
      </c>
      <c r="F158">
        <f t="shared" si="6"/>
        <v>2.2056914642388623</v>
      </c>
      <c r="G158" s="3">
        <f t="shared" si="7"/>
        <v>36.960936007133746</v>
      </c>
    </row>
    <row r="159" spans="5:7" x14ac:dyDescent="0.55000000000000004">
      <c r="E159" s="1">
        <f t="shared" si="8"/>
        <v>92</v>
      </c>
      <c r="F159">
        <f t="shared" si="6"/>
        <v>2.2277111927298998</v>
      </c>
      <c r="G159" s="3">
        <f t="shared" si="7"/>
        <v>37.454274535514287</v>
      </c>
    </row>
    <row r="160" spans="5:7" x14ac:dyDescent="0.55000000000000004">
      <c r="E160" s="1">
        <f t="shared" si="8"/>
        <v>92.5</v>
      </c>
      <c r="F160">
        <f t="shared" si="6"/>
        <v>2.249611572513091</v>
      </c>
      <c r="G160" s="3">
        <f t="shared" si="7"/>
        <v>37.947979478994974</v>
      </c>
    </row>
    <row r="161" spans="5:7" x14ac:dyDescent="0.55000000000000004">
      <c r="E161" s="1">
        <f t="shared" si="8"/>
        <v>93</v>
      </c>
      <c r="F161">
        <f t="shared" si="6"/>
        <v>2.2713938903763551</v>
      </c>
      <c r="G161" s="3">
        <f t="shared" si="7"/>
        <v>38.442031421268112</v>
      </c>
    </row>
    <row r="162" spans="5:7" x14ac:dyDescent="0.55000000000000004">
      <c r="E162" s="1">
        <f t="shared" si="8"/>
        <v>93.5</v>
      </c>
      <c r="F162">
        <f t="shared" si="6"/>
        <v>2.2930594124084145</v>
      </c>
      <c r="G162" s="3">
        <f t="shared" si="7"/>
        <v>38.936411915000846</v>
      </c>
    </row>
    <row r="163" spans="5:7" x14ac:dyDescent="0.55000000000000004">
      <c r="E163" s="1">
        <f t="shared" si="8"/>
        <v>94</v>
      </c>
      <c r="F163">
        <f t="shared" si="6"/>
        <v>2.3146093844403732</v>
      </c>
      <c r="G163" s="3">
        <f t="shared" si="7"/>
        <v>39.431103438267108</v>
      </c>
    </row>
    <row r="164" spans="5:7" x14ac:dyDescent="0.55000000000000004">
      <c r="E164" s="1">
        <f t="shared" si="8"/>
        <v>94.5</v>
      </c>
      <c r="F164">
        <f t="shared" si="6"/>
        <v>2.3360450324756008</v>
      </c>
      <c r="G164" s="3">
        <f t="shared" si="7"/>
        <v>39.926089352553817</v>
      </c>
    </row>
    <row r="165" spans="5:7" x14ac:dyDescent="0.55000000000000004">
      <c r="E165" s="1">
        <f t="shared" si="8"/>
        <v>95</v>
      </c>
      <c r="F165">
        <f t="shared" si="6"/>
        <v>2.3573675631082596</v>
      </c>
      <c r="G165" s="3">
        <f t="shared" si="7"/>
        <v>40.42135386231638</v>
      </c>
    </row>
    <row r="166" spans="5:7" x14ac:dyDescent="0.55000000000000004">
      <c r="E166" s="1">
        <f t="shared" si="8"/>
        <v>95.5</v>
      </c>
      <c r="F166">
        <f t="shared" si="6"/>
        <v>2.3785781639308525</v>
      </c>
      <c r="G166" s="3">
        <f t="shared" si="7"/>
        <v>40.916881976056501</v>
      </c>
    </row>
    <row r="167" spans="5:7" x14ac:dyDescent="0.55000000000000004">
      <c r="E167" s="1">
        <f t="shared" si="8"/>
        <v>96</v>
      </c>
      <c r="F167">
        <f t="shared" si="6"/>
        <v>2.3996780039311307</v>
      </c>
      <c r="G167" s="3">
        <f t="shared" si="7"/>
        <v>41.412659468892386</v>
      </c>
    </row>
    <row r="168" spans="5:7" x14ac:dyDescent="0.55000000000000004">
      <c r="E168" s="1">
        <f t="shared" si="8"/>
        <v>96.5</v>
      </c>
      <c r="F168">
        <f t="shared" si="6"/>
        <v>2.420668233878688</v>
      </c>
      <c r="G168" s="3">
        <f t="shared" si="7"/>
        <v>41.908672846589589</v>
      </c>
    </row>
    <row r="169" spans="5:7" x14ac:dyDescent="0.55000000000000004">
      <c r="E169" s="1">
        <f t="shared" si="8"/>
        <v>97</v>
      </c>
      <c r="F169">
        <f t="shared" si="6"/>
        <v>2.4415499867015704</v>
      </c>
      <c r="G169" s="3">
        <f t="shared" si="7"/>
        <v>42.40490931101882</v>
      </c>
    </row>
    <row r="170" spans="5:7" x14ac:dyDescent="0.55000000000000004">
      <c r="E170" s="1">
        <f t="shared" si="8"/>
        <v>97.5</v>
      </c>
      <c r="F170">
        <f t="shared" si="6"/>
        <v>2.4623243778532</v>
      </c>
      <c r="G170" s="3">
        <f t="shared" si="7"/>
        <v>42.90135672700594</v>
      </c>
    </row>
    <row r="171" spans="5:7" x14ac:dyDescent="0.55000000000000004">
      <c r="E171" s="1">
        <f t="shared" si="8"/>
        <v>98</v>
      </c>
      <c r="F171">
        <f t="shared" si="6"/>
        <v>2.4829925056699156</v>
      </c>
      <c r="G171" s="3">
        <f t="shared" si="7"/>
        <v>43.398003590537911</v>
      </c>
    </row>
    <row r="172" spans="5:7" x14ac:dyDescent="0.55000000000000004">
      <c r="E172" s="1">
        <f t="shared" si="8"/>
        <v>98.5</v>
      </c>
      <c r="F172">
        <f t="shared" si="6"/>
        <v>2.5035554517194161</v>
      </c>
      <c r="G172" s="3">
        <f t="shared" si="7"/>
        <v>43.894838998287689</v>
      </c>
    </row>
    <row r="173" spans="5:7" x14ac:dyDescent="0.55000000000000004">
      <c r="E173" s="1">
        <f t="shared" si="8"/>
        <v>99</v>
      </c>
      <c r="F173">
        <f t="shared" si="6"/>
        <v>2.5240142811403841</v>
      </c>
      <c r="G173" s="3">
        <f t="shared" si="7"/>
        <v>44.391852618420337</v>
      </c>
    </row>
    <row r="174" spans="5:7" x14ac:dyDescent="0.55000000000000004">
      <c r="E174" s="1">
        <f t="shared" si="8"/>
        <v>99.5</v>
      </c>
      <c r="F174">
        <f t="shared" si="6"/>
        <v>2.5443700429735485</v>
      </c>
      <c r="G174" s="3">
        <f t="shared" si="7"/>
        <v>44.889034662642288</v>
      </c>
    </row>
    <row r="175" spans="5:7" x14ac:dyDescent="0.55000000000000004">
      <c r="E175" s="1">
        <f t="shared" si="8"/>
        <v>100</v>
      </c>
      <c r="F175">
        <f t="shared" si="6"/>
        <v>2.5646237704844586</v>
      </c>
      <c r="G175" s="3">
        <f t="shared" si="7"/>
        <v>45.386375859455327</v>
      </c>
    </row>
    <row r="176" spans="5:7" x14ac:dyDescent="0.55000000000000004">
      <c r="E176" s="1"/>
    </row>
    <row r="177" spans="5:5" x14ac:dyDescent="0.55000000000000004">
      <c r="E177" s="1"/>
    </row>
    <row r="178" spans="5:5" x14ac:dyDescent="0.55000000000000004">
      <c r="E178" s="1"/>
    </row>
    <row r="179" spans="5:5" x14ac:dyDescent="0.55000000000000004">
      <c r="E179" s="1"/>
    </row>
    <row r="180" spans="5:5" x14ac:dyDescent="0.55000000000000004">
      <c r="E180" s="1"/>
    </row>
    <row r="181" spans="5:5" x14ac:dyDescent="0.55000000000000004">
      <c r="E181" s="1"/>
    </row>
    <row r="182" spans="5:5" x14ac:dyDescent="0.55000000000000004">
      <c r="E182" s="1"/>
    </row>
    <row r="183" spans="5:5" x14ac:dyDescent="0.55000000000000004">
      <c r="E183" s="1"/>
    </row>
    <row r="184" spans="5:5" x14ac:dyDescent="0.55000000000000004">
      <c r="E184" s="1"/>
    </row>
    <row r="185" spans="5:5" x14ac:dyDescent="0.55000000000000004">
      <c r="E185" s="1"/>
    </row>
    <row r="186" spans="5:5" x14ac:dyDescent="0.55000000000000004">
      <c r="E186" s="1"/>
    </row>
    <row r="187" spans="5:5" x14ac:dyDescent="0.55000000000000004">
      <c r="E187" s="1"/>
    </row>
    <row r="188" spans="5:5" x14ac:dyDescent="0.55000000000000004">
      <c r="E188" s="1"/>
    </row>
    <row r="189" spans="5:5" x14ac:dyDescent="0.55000000000000004">
      <c r="E189" s="1"/>
    </row>
    <row r="190" spans="5:5" x14ac:dyDescent="0.55000000000000004">
      <c r="E190" s="1"/>
    </row>
    <row r="191" spans="5:5" x14ac:dyDescent="0.55000000000000004">
      <c r="E191" s="1"/>
    </row>
    <row r="192" spans="5:5" x14ac:dyDescent="0.55000000000000004">
      <c r="E192" s="1"/>
    </row>
    <row r="193" spans="5:5" x14ac:dyDescent="0.55000000000000004">
      <c r="E193" s="1"/>
    </row>
    <row r="194" spans="5:5" x14ac:dyDescent="0.55000000000000004">
      <c r="E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Matveyev</dc:creator>
  <cp:lastModifiedBy>Egor Matveyev</cp:lastModifiedBy>
  <dcterms:created xsi:type="dcterms:W3CDTF">2021-01-22T22:35:14Z</dcterms:created>
  <dcterms:modified xsi:type="dcterms:W3CDTF">2021-01-23T19:23:12Z</dcterms:modified>
</cp:coreProperties>
</file>