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1" i="1" l="1"/>
  <c r="G36" i="1"/>
  <c r="G35" i="1"/>
  <c r="G34" i="1"/>
  <c r="G33" i="1"/>
  <c r="G32" i="1"/>
  <c r="F32" i="1"/>
  <c r="G3" i="1"/>
  <c r="G55" i="1" s="1"/>
  <c r="G56" i="1" s="1"/>
  <c r="G57" i="1" s="1"/>
</calcChain>
</file>

<file path=xl/sharedStrings.xml><?xml version="1.0" encoding="utf-8"?>
<sst xmlns="http://schemas.openxmlformats.org/spreadsheetml/2006/main" count="77" uniqueCount="73">
  <si>
    <t>TT</t>
  </si>
  <si>
    <t>Tên VTTB</t>
  </si>
  <si>
    <t>Đặc tính kỹ thuật</t>
  </si>
  <si>
    <t>Đơn vị</t>
  </si>
  <si>
    <t>Số lượng</t>
  </si>
  <si>
    <t>Đơn giá</t>
  </si>
  <si>
    <t>Thành Tiền</t>
  </si>
  <si>
    <t>HÌnh ảnh</t>
  </si>
  <si>
    <t>Ghi chú</t>
  </si>
  <si>
    <t xml:space="preserve"> INVERTER (Loại 10 KVA, điện áp ra 220VAC)</t>
  </si>
  <si>
    <t>- Loại: G 220 E 230</t>
  </si>
  <si>
    <t>Bộ</t>
  </si>
  <si>
    <t>- Input voltage:  [V] 220</t>
  </si>
  <si>
    <t>- Input voltage range:  [%] - 15 to + 20</t>
  </si>
  <si>
    <t>- Permitted overlaid AC:  [%] &lt; 5 eff.</t>
  </si>
  <si>
    <t>- AC current feedback on - DC input:  [%] &lt; 10 eff.</t>
  </si>
  <si>
    <t>- Switch on current:  &lt; I-Nom.</t>
  </si>
  <si>
    <t>- Output voltage:  [V] 1/N 230  PE</t>
  </si>
  <si>
    <t>- Adjustment range of output voltage: [%] ± 5</t>
  </si>
  <si>
    <t>- Voltage tolerance:</t>
  </si>
  <si>
    <t xml:space="preserve"> + static  ± 1%</t>
  </si>
  <si>
    <t xml:space="preserve"> + dynamic  ± 4% for 100% load change</t>
  </si>
  <si>
    <t>-Non-linear load: Crestfaktor ≤ 3</t>
  </si>
  <si>
    <t>Motor load:  100% permitted (note inrush curre</t>
  </si>
  <si>
    <t>-Overload behaviour:  50% for 60 sec.</t>
  </si>
  <si>
    <t>25% for 10 min.</t>
  </si>
  <si>
    <t>10% for 20 min.</t>
  </si>
  <si>
    <t>-Short-circuit behaviour:  Short circuit proof</t>
  </si>
  <si>
    <t>-Short circuit current:  3 x I-nom for 3 sec.</t>
  </si>
  <si>
    <t>- Output frequency:  [Hz] 50 (60) ± 0,1% quartz or mains synch</t>
  </si>
  <si>
    <t>Overload behaviour:  150% for 10 min.</t>
  </si>
  <si>
    <t>500% for 100 msec.</t>
  </si>
  <si>
    <t>Transfer time:</t>
  </si>
  <si>
    <t>- at inverter failure  [msec]  &lt; 1 (uninterruptible)</t>
  </si>
  <si>
    <t xml:space="preserve">- at overload or manual activation  [msec]  &lt; 1 (uninterruptible)  </t>
  </si>
  <si>
    <t>Synchronisation range:  [Hz] 50 (60) ± 3%</t>
  </si>
  <si>
    <t>Wave form:  Sine wave</t>
  </si>
  <si>
    <t>Distortion factor (acc. EN 62040):  ≤ 0,5 with linear load</t>
  </si>
  <si>
    <t>[%] ≤ 5 with non linear load</t>
  </si>
  <si>
    <t>Nhà sản xuất:Benning, Đức</t>
  </si>
  <si>
    <t>Máy tính trạm HP Z840</t>
  </si>
  <si>
    <t>HP Z840 Workstation
HP Single Unit Packaging
HP Z840 1125W (1450W/200V) 90 Percent Efficient Chassis
Win 10 Pro 64
Operating System Load to SATA/SAS
Intel® Xeon® E5-2650v4 2.2 2400 12C 1st CPU
16GB DDR4-2400 (1x16GB) 1 CPU Registered RAM
NVIDIA Quadro M2000 4GB 4xDP 1st No cable included Graphics
512 GB SATA 1st SSD
1 TB 7200 RPM SATA 2nd HDD
HP Remote Graphics Software (RGS) for Z
HP USB Keyboard &amp; HP USB Optical Mouse
9.5mm Slim SuperMulti DVDRW SATA 1st Optical Disc Drive
HP 3/3/3 Warranty SING
HP Z840 Country Kit SING
HP Dual Processor Air Cooling Kit</t>
  </si>
  <si>
    <t>Cái</t>
  </si>
  <si>
    <t xml:space="preserve">Màn hình máy tính </t>
  </si>
  <si>
    <t>HP Z24n 24-inch Narrow Bezel, IPS Display (ENERGY STAR)</t>
  </si>
  <si>
    <t>cái</t>
  </si>
  <si>
    <t>DC isolating transducer</t>
  </si>
  <si>
    <t>FPD-2, Power: AC 220V, Input: 0-75mV DC, Output1: 4-20mA DC, Output2: 4-20mADC, Class: 0.2% RO</t>
  </si>
  <si>
    <t>FPD-1, Power: AC 220V, Input: 0-350V DC, Output: 4-20mA DC, Class: 0.2% RO</t>
  </si>
  <si>
    <t>Màn hình LCD tủ rung đảo</t>
  </si>
  <si>
    <t>Hiệu: BenQ</t>
  </si>
  <si>
    <t>Loại: senseye photo</t>
  </si>
  <si>
    <t>Size: 19''</t>
  </si>
  <si>
    <t>Tỷ lê: 12,5:14,5</t>
  </si>
  <si>
    <t>Connector input: VGA Sub-D</t>
  </si>
  <si>
    <t xml:space="preserve">Module Diode </t>
  </si>
  <si>
    <t>Loại:CP DM 10</t>
  </si>
  <si>
    <t>Input voltage: 40 VDC max.</t>
  </si>
  <si>
    <t>Input current:10 A per input max.</t>
  </si>
  <si>
    <t>Output voltage:Vin - 0.5 typ</t>
  </si>
  <si>
    <t>Output current:20 A max.</t>
  </si>
  <si>
    <t>Temperature Operating:-10°C…+55°C (+14°F…+131°F)</t>
  </si>
  <si>
    <t>-20°C…+85°C (-4°F…+185°F)</t>
  </si>
  <si>
    <t>Efficiency under max. load:approx. 95.5% at 24 VDC</t>
  </si>
  <si>
    <t>Mounting rail TS35 to DIN 50022</t>
  </si>
  <si>
    <t>Horizontal</t>
  </si>
  <si>
    <t>Clearance: side 2 4 cm; above/below 2</t>
  </si>
  <si>
    <t>approx. 0.15 kg (0.33 lbs.)</t>
  </si>
  <si>
    <t>Dimensions (L x W x H):125.0 x 55.5 mm x 110.0 (4.92 x 2.19 x 4.33 in)</t>
  </si>
  <si>
    <t>Nhà sản xuất:Weidmuller(Đức)</t>
  </si>
  <si>
    <t>THÀNH TIỀN TRƯỚC THUẾ</t>
  </si>
  <si>
    <t>VAT (10%)</t>
  </si>
  <si>
    <t>THÀNH TIỀN SAU THUẾ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</si>
</sst>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mbria"/>
      <family val="1"/>
      <charset val="163"/>
      <scheme val="major"/>
    </font>
    <font>
      <sz val="14"/>
      <color theme="1"/>
      <name val="Cambria"/>
      <family val="1"/>
      <charset val="163"/>
      <scheme val="major"/>
    </font>
    <font>
      <sz val="14"/>
      <color rgb="FF000000"/>
      <name val="Cambria"/>
      <family val="1"/>
      <charset val="163"/>
      <scheme val="major"/>
    </font>
    <font>
      <sz val="14"/>
      <color theme="1"/>
      <name val="Cambria"/>
      <family val="1"/>
      <scheme val="major"/>
    </font>
    <font>
      <i/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3" fontId="3" fillId="0" borderId="11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15" xfId="0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justify" vertical="center" wrapText="1"/>
    </xf>
    <xf numFmtId="0" fontId="2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64" fontId="3" fillId="0" borderId="15" xfId="1" applyNumberFormat="1" applyFont="1" applyBorder="1" applyAlignment="1">
      <alignment horizontal="center" vertical="center" wrapText="1"/>
    </xf>
    <xf numFmtId="164" fontId="3" fillId="0" borderId="19" xfId="1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justify" vertical="center" wrapText="1"/>
    </xf>
    <xf numFmtId="3" fontId="3" fillId="0" borderId="15" xfId="0" applyNumberFormat="1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3" fontId="3" fillId="0" borderId="15" xfId="0" applyNumberFormat="1" applyFont="1" applyBorder="1" applyAlignment="1">
      <alignment horizontal="center" vertical="center" wrapText="1"/>
    </xf>
    <xf numFmtId="164" fontId="3" fillId="0" borderId="15" xfId="1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/>
    <xf numFmtId="0" fontId="5" fillId="0" borderId="22" xfId="0" applyFont="1" applyBorder="1" applyAlignment="1"/>
    <xf numFmtId="0" fontId="5" fillId="0" borderId="15" xfId="0" applyFont="1" applyBorder="1"/>
    <xf numFmtId="3" fontId="5" fillId="0" borderId="15" xfId="0" applyNumberFormat="1" applyFont="1" applyBorder="1"/>
    <xf numFmtId="3" fontId="5" fillId="0" borderId="19" xfId="0" applyNumberFormat="1" applyFont="1" applyBorder="1"/>
    <xf numFmtId="0" fontId="5" fillId="0" borderId="16" xfId="0" applyFont="1" applyBorder="1"/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/>
    <xf numFmtId="0" fontId="6" fillId="0" borderId="22" xfId="0" applyFont="1" applyBorder="1" applyAlignment="1"/>
    <xf numFmtId="0" fontId="6" fillId="0" borderId="15" xfId="0" applyFont="1" applyBorder="1"/>
    <xf numFmtId="164" fontId="6" fillId="0" borderId="15" xfId="1" applyNumberFormat="1" applyFont="1" applyBorder="1"/>
    <xf numFmtId="164" fontId="6" fillId="0" borderId="19" xfId="1" applyNumberFormat="1" applyFont="1" applyBorder="1"/>
    <xf numFmtId="0" fontId="6" fillId="0" borderId="16" xfId="0" applyFont="1" applyBorder="1"/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/>
    <xf numFmtId="0" fontId="7" fillId="0" borderId="25" xfId="0" applyFont="1" applyBorder="1" applyAlignment="1"/>
    <xf numFmtId="0" fontId="7" fillId="0" borderId="26" xfId="0" applyFont="1" applyBorder="1"/>
    <xf numFmtId="3" fontId="7" fillId="0" borderId="26" xfId="0" applyNumberFormat="1" applyFont="1" applyBorder="1"/>
    <xf numFmtId="3" fontId="7" fillId="0" borderId="24" xfId="0" applyNumberFormat="1" applyFont="1" applyBorder="1"/>
    <xf numFmtId="0" fontId="7" fillId="0" borderId="27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K5" sqref="K5"/>
    </sheetView>
  </sheetViews>
  <sheetFormatPr defaultRowHeight="15" x14ac:dyDescent="0.25"/>
  <sheetData>
    <row r="1" spans="1:9" ht="15.75" thickTop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s="5"/>
      <c r="B2" s="6"/>
      <c r="C2" s="6"/>
      <c r="D2" s="6"/>
      <c r="E2" s="6"/>
      <c r="F2" s="7"/>
      <c r="G2" s="7"/>
      <c r="H2" s="7"/>
      <c r="I2" s="8"/>
    </row>
    <row r="3" spans="1:9" ht="54" x14ac:dyDescent="0.25">
      <c r="A3" s="9">
        <v>1</v>
      </c>
      <c r="B3" s="10" t="s">
        <v>9</v>
      </c>
      <c r="C3" s="11" t="s">
        <v>10</v>
      </c>
      <c r="D3" s="12" t="s">
        <v>11</v>
      </c>
      <c r="E3" s="12">
        <v>2</v>
      </c>
      <c r="F3" s="13">
        <v>513839734</v>
      </c>
      <c r="G3" s="13">
        <f>+$E$6*F3</f>
        <v>0</v>
      </c>
      <c r="H3" s="14"/>
      <c r="I3" s="15"/>
    </row>
    <row r="4" spans="1:9" ht="72" x14ac:dyDescent="0.25">
      <c r="A4" s="16"/>
      <c r="B4" s="17"/>
      <c r="C4" s="18" t="s">
        <v>12</v>
      </c>
      <c r="D4" s="19"/>
      <c r="E4" s="19"/>
      <c r="F4" s="19"/>
      <c r="G4" s="19"/>
      <c r="H4" s="20"/>
      <c r="I4" s="21"/>
    </row>
    <row r="5" spans="1:9" ht="126" x14ac:dyDescent="0.25">
      <c r="A5" s="16"/>
      <c r="B5" s="17"/>
      <c r="C5" s="18" t="s">
        <v>13</v>
      </c>
      <c r="D5" s="19"/>
      <c r="E5" s="19"/>
      <c r="F5" s="19"/>
      <c r="G5" s="19"/>
      <c r="H5" s="20"/>
      <c r="I5" s="21"/>
    </row>
    <row r="6" spans="1:9" ht="126" x14ac:dyDescent="0.25">
      <c r="A6" s="16"/>
      <c r="B6" s="17"/>
      <c r="C6" s="18" t="s">
        <v>14</v>
      </c>
      <c r="D6" s="19"/>
      <c r="E6" s="19"/>
      <c r="F6" s="19"/>
      <c r="G6" s="19"/>
      <c r="H6" s="20"/>
      <c r="I6" s="21"/>
    </row>
    <row r="7" spans="1:9" ht="162" x14ac:dyDescent="0.25">
      <c r="A7" s="16"/>
      <c r="B7" s="17"/>
      <c r="C7" s="18" t="s">
        <v>15</v>
      </c>
      <c r="D7" s="19"/>
      <c r="E7" s="19"/>
      <c r="F7" s="19"/>
      <c r="G7" s="19"/>
      <c r="H7" s="20"/>
      <c r="I7" s="21"/>
    </row>
    <row r="8" spans="1:9" ht="108" x14ac:dyDescent="0.25">
      <c r="A8" s="16"/>
      <c r="B8" s="17"/>
      <c r="C8" s="18" t="s">
        <v>16</v>
      </c>
      <c r="D8" s="19"/>
      <c r="E8" s="19"/>
      <c r="F8" s="19"/>
      <c r="G8" s="19"/>
      <c r="H8" s="20"/>
      <c r="I8" s="21"/>
    </row>
    <row r="9" spans="1:9" ht="144" x14ac:dyDescent="0.25">
      <c r="A9" s="16"/>
      <c r="B9" s="17"/>
      <c r="C9" s="18" t="s">
        <v>17</v>
      </c>
      <c r="D9" s="19"/>
      <c r="E9" s="19"/>
      <c r="F9" s="19"/>
      <c r="G9" s="19"/>
      <c r="H9" s="20"/>
      <c r="I9" s="21"/>
    </row>
    <row r="10" spans="1:9" ht="162" x14ac:dyDescent="0.25">
      <c r="A10" s="16"/>
      <c r="B10" s="17"/>
      <c r="C10" s="18" t="s">
        <v>18</v>
      </c>
      <c r="D10" s="19"/>
      <c r="E10" s="19"/>
      <c r="F10" s="19"/>
      <c r="G10" s="19"/>
      <c r="H10" s="20"/>
      <c r="I10" s="21"/>
    </row>
    <row r="11" spans="1:9" ht="90" x14ac:dyDescent="0.25">
      <c r="A11" s="16"/>
      <c r="B11" s="17"/>
      <c r="C11" s="18" t="s">
        <v>19</v>
      </c>
      <c r="D11" s="19"/>
      <c r="E11" s="19"/>
      <c r="F11" s="19"/>
      <c r="G11" s="19"/>
      <c r="H11" s="20"/>
      <c r="I11" s="21"/>
    </row>
    <row r="12" spans="1:9" ht="54" x14ac:dyDescent="0.25">
      <c r="A12" s="16"/>
      <c r="B12" s="17"/>
      <c r="C12" s="18" t="s">
        <v>20</v>
      </c>
      <c r="D12" s="19"/>
      <c r="E12" s="19"/>
      <c r="F12" s="19"/>
      <c r="G12" s="19"/>
      <c r="H12" s="20"/>
      <c r="I12" s="21"/>
    </row>
    <row r="13" spans="1:9" ht="162" x14ac:dyDescent="0.25">
      <c r="A13" s="16"/>
      <c r="B13" s="17"/>
      <c r="C13" s="18" t="s">
        <v>21</v>
      </c>
      <c r="D13" s="19"/>
      <c r="E13" s="19"/>
      <c r="F13" s="19"/>
      <c r="G13" s="19"/>
      <c r="H13" s="20"/>
      <c r="I13" s="21"/>
    </row>
    <row r="14" spans="1:9" ht="108" x14ac:dyDescent="0.25">
      <c r="A14" s="16"/>
      <c r="B14" s="17"/>
      <c r="C14" s="18" t="s">
        <v>22</v>
      </c>
      <c r="D14" s="19"/>
      <c r="E14" s="19"/>
      <c r="F14" s="19"/>
      <c r="G14" s="19"/>
      <c r="H14" s="20"/>
      <c r="I14" s="21"/>
    </row>
    <row r="15" spans="1:9" ht="144" x14ac:dyDescent="0.25">
      <c r="A15" s="16"/>
      <c r="B15" s="17"/>
      <c r="C15" s="18" t="s">
        <v>23</v>
      </c>
      <c r="D15" s="19"/>
      <c r="E15" s="19"/>
      <c r="F15" s="19"/>
      <c r="G15" s="19"/>
      <c r="H15" s="20"/>
      <c r="I15" s="21"/>
    </row>
    <row r="16" spans="1:9" ht="144" x14ac:dyDescent="0.25">
      <c r="A16" s="16"/>
      <c r="B16" s="17"/>
      <c r="C16" s="18" t="s">
        <v>24</v>
      </c>
      <c r="D16" s="19"/>
      <c r="E16" s="19"/>
      <c r="F16" s="19"/>
      <c r="G16" s="19"/>
      <c r="H16" s="20"/>
      <c r="I16" s="21"/>
    </row>
    <row r="17" spans="1:9" ht="54" x14ac:dyDescent="0.25">
      <c r="A17" s="16"/>
      <c r="B17" s="17"/>
      <c r="C17" s="18" t="s">
        <v>25</v>
      </c>
      <c r="D17" s="19"/>
      <c r="E17" s="19"/>
      <c r="F17" s="19"/>
      <c r="G17" s="19"/>
      <c r="H17" s="20"/>
      <c r="I17" s="21"/>
    </row>
    <row r="18" spans="1:9" ht="54" x14ac:dyDescent="0.25">
      <c r="A18" s="16"/>
      <c r="B18" s="17"/>
      <c r="C18" s="18" t="s">
        <v>26</v>
      </c>
      <c r="D18" s="19"/>
      <c r="E18" s="19"/>
      <c r="F18" s="19"/>
      <c r="G18" s="19"/>
      <c r="H18" s="20"/>
      <c r="I18" s="21"/>
    </row>
    <row r="19" spans="1:9" ht="126" x14ac:dyDescent="0.25">
      <c r="A19" s="16"/>
      <c r="B19" s="17"/>
      <c r="C19" s="18" t="s">
        <v>27</v>
      </c>
      <c r="D19" s="19"/>
      <c r="E19" s="19"/>
      <c r="F19" s="19"/>
      <c r="G19" s="19"/>
      <c r="H19" s="20"/>
      <c r="I19" s="21"/>
    </row>
    <row r="20" spans="1:9" ht="126" x14ac:dyDescent="0.25">
      <c r="A20" s="16"/>
      <c r="B20" s="17"/>
      <c r="C20" s="18" t="s">
        <v>28</v>
      </c>
      <c r="D20" s="19"/>
      <c r="E20" s="19"/>
      <c r="F20" s="19"/>
      <c r="G20" s="19"/>
      <c r="H20" s="20"/>
      <c r="I20" s="21"/>
    </row>
    <row r="21" spans="1:9" ht="234" x14ac:dyDescent="0.25">
      <c r="A21" s="16"/>
      <c r="B21" s="17"/>
      <c r="C21" s="18" t="s">
        <v>29</v>
      </c>
      <c r="D21" s="19"/>
      <c r="E21" s="19"/>
      <c r="F21" s="19"/>
      <c r="G21" s="19"/>
      <c r="H21" s="20"/>
      <c r="I21" s="21"/>
    </row>
    <row r="22" spans="1:9" ht="126" x14ac:dyDescent="0.25">
      <c r="A22" s="16"/>
      <c r="B22" s="17"/>
      <c r="C22" s="18" t="s">
        <v>30</v>
      </c>
      <c r="D22" s="19"/>
      <c r="E22" s="19"/>
      <c r="F22" s="19"/>
      <c r="G22" s="19"/>
      <c r="H22" s="20"/>
      <c r="I22" s="21"/>
    </row>
    <row r="23" spans="1:9" ht="72" x14ac:dyDescent="0.25">
      <c r="A23" s="16"/>
      <c r="B23" s="17"/>
      <c r="C23" s="18" t="s">
        <v>31</v>
      </c>
      <c r="D23" s="19"/>
      <c r="E23" s="19"/>
      <c r="F23" s="19"/>
      <c r="G23" s="19"/>
      <c r="H23" s="20"/>
      <c r="I23" s="21"/>
    </row>
    <row r="24" spans="1:9" ht="54" x14ac:dyDescent="0.25">
      <c r="A24" s="16"/>
      <c r="B24" s="17"/>
      <c r="C24" s="18" t="s">
        <v>32</v>
      </c>
      <c r="D24" s="19"/>
      <c r="E24" s="19"/>
      <c r="F24" s="19"/>
      <c r="G24" s="19"/>
      <c r="H24" s="20"/>
      <c r="I24" s="21"/>
    </row>
    <row r="25" spans="1:9" ht="162" x14ac:dyDescent="0.25">
      <c r="A25" s="16"/>
      <c r="B25" s="17"/>
      <c r="C25" s="18" t="s">
        <v>33</v>
      </c>
      <c r="D25" s="19"/>
      <c r="E25" s="19"/>
      <c r="F25" s="19"/>
      <c r="G25" s="19"/>
      <c r="H25" s="20"/>
      <c r="I25" s="21"/>
    </row>
    <row r="26" spans="1:9" ht="216" x14ac:dyDescent="0.25">
      <c r="A26" s="16"/>
      <c r="B26" s="17"/>
      <c r="C26" s="18" t="s">
        <v>34</v>
      </c>
      <c r="D26" s="19"/>
      <c r="E26" s="19"/>
      <c r="F26" s="19"/>
      <c r="G26" s="19"/>
      <c r="H26" s="20"/>
      <c r="I26" s="21"/>
    </row>
    <row r="27" spans="1:9" ht="144" x14ac:dyDescent="0.25">
      <c r="A27" s="16"/>
      <c r="B27" s="17"/>
      <c r="C27" s="18" t="s">
        <v>35</v>
      </c>
      <c r="D27" s="19"/>
      <c r="E27" s="19"/>
      <c r="F27" s="19"/>
      <c r="G27" s="19"/>
      <c r="H27" s="20"/>
      <c r="I27" s="21"/>
    </row>
    <row r="28" spans="1:9" ht="72" x14ac:dyDescent="0.25">
      <c r="A28" s="16"/>
      <c r="B28" s="17"/>
      <c r="C28" s="18" t="s">
        <v>36</v>
      </c>
      <c r="D28" s="19"/>
      <c r="E28" s="19"/>
      <c r="F28" s="19"/>
      <c r="G28" s="19"/>
      <c r="H28" s="20"/>
      <c r="I28" s="21"/>
    </row>
    <row r="29" spans="1:9" ht="198" x14ac:dyDescent="0.25">
      <c r="A29" s="16"/>
      <c r="B29" s="17"/>
      <c r="C29" s="18" t="s">
        <v>37</v>
      </c>
      <c r="D29" s="19"/>
      <c r="E29" s="19"/>
      <c r="F29" s="19"/>
      <c r="G29" s="19"/>
      <c r="H29" s="20"/>
      <c r="I29" s="21"/>
    </row>
    <row r="30" spans="1:9" ht="90" x14ac:dyDescent="0.25">
      <c r="A30" s="16"/>
      <c r="B30" s="17"/>
      <c r="C30" s="18" t="s">
        <v>38</v>
      </c>
      <c r="D30" s="19"/>
      <c r="E30" s="19"/>
      <c r="F30" s="19"/>
      <c r="G30" s="19"/>
      <c r="H30" s="20"/>
      <c r="I30" s="21"/>
    </row>
    <row r="31" spans="1:9" ht="90" x14ac:dyDescent="0.25">
      <c r="A31" s="22"/>
      <c r="B31" s="12"/>
      <c r="C31" s="18" t="s">
        <v>39</v>
      </c>
      <c r="D31" s="19"/>
      <c r="E31" s="19"/>
      <c r="F31" s="19"/>
      <c r="G31" s="19"/>
      <c r="H31" s="13"/>
      <c r="I31" s="21"/>
    </row>
    <row r="32" spans="1:9" ht="409.5" x14ac:dyDescent="0.25">
      <c r="A32" s="23">
        <v>2</v>
      </c>
      <c r="B32" s="18" t="s">
        <v>40</v>
      </c>
      <c r="C32" s="18" t="s">
        <v>41</v>
      </c>
      <c r="D32" s="24" t="s">
        <v>42</v>
      </c>
      <c r="E32" s="24">
        <v>2</v>
      </c>
      <c r="F32" s="25">
        <f>+N55</f>
        <v>0</v>
      </c>
      <c r="G32" s="25">
        <f>+$E$35*F32</f>
        <v>0</v>
      </c>
      <c r="H32" s="26"/>
      <c r="I32" s="27"/>
    </row>
    <row r="33" spans="1:9" ht="234" x14ac:dyDescent="0.25">
      <c r="A33" s="23">
        <v>3</v>
      </c>
      <c r="B33" s="18" t="s">
        <v>43</v>
      </c>
      <c r="C33" s="18" t="s">
        <v>44</v>
      </c>
      <c r="D33" s="24" t="s">
        <v>45</v>
      </c>
      <c r="E33" s="24">
        <v>2</v>
      </c>
      <c r="F33" s="25">
        <v>14846525</v>
      </c>
      <c r="G33" s="25">
        <f>+$E$36*F33</f>
        <v>14846525</v>
      </c>
      <c r="H33" s="26"/>
      <c r="I33" s="27"/>
    </row>
    <row r="34" spans="1:9" ht="342" x14ac:dyDescent="0.25">
      <c r="A34" s="23">
        <v>4</v>
      </c>
      <c r="B34" s="18" t="s">
        <v>46</v>
      </c>
      <c r="C34" s="18" t="s">
        <v>47</v>
      </c>
      <c r="D34" s="24" t="s">
        <v>45</v>
      </c>
      <c r="E34" s="24">
        <v>1</v>
      </c>
      <c r="F34" s="28">
        <v>8232050</v>
      </c>
      <c r="G34" s="25">
        <f>+$E$37*F34</f>
        <v>0</v>
      </c>
      <c r="H34" s="26"/>
      <c r="I34" s="27"/>
    </row>
    <row r="35" spans="1:9" ht="270" x14ac:dyDescent="0.25">
      <c r="A35" s="23">
        <v>5</v>
      </c>
      <c r="B35" s="18" t="s">
        <v>46</v>
      </c>
      <c r="C35" s="18" t="s">
        <v>48</v>
      </c>
      <c r="D35" s="24" t="s">
        <v>45</v>
      </c>
      <c r="E35" s="24">
        <v>1</v>
      </c>
      <c r="F35" s="28">
        <v>7596833</v>
      </c>
      <c r="G35" s="25">
        <f>+$E$38*F35</f>
        <v>0</v>
      </c>
      <c r="H35" s="26"/>
      <c r="I35" s="27"/>
    </row>
    <row r="36" spans="1:9" ht="36" x14ac:dyDescent="0.25">
      <c r="A36" s="29">
        <v>6</v>
      </c>
      <c r="B36" s="30" t="s">
        <v>49</v>
      </c>
      <c r="C36" s="31" t="s">
        <v>50</v>
      </c>
      <c r="D36" s="19" t="s">
        <v>45</v>
      </c>
      <c r="E36" s="19">
        <v>1</v>
      </c>
      <c r="F36" s="32">
        <v>11890517</v>
      </c>
      <c r="G36" s="33">
        <f>+$E$39*F36</f>
        <v>0</v>
      </c>
      <c r="H36" s="26"/>
      <c r="I36" s="21"/>
    </row>
    <row r="37" spans="1:9" ht="72" x14ac:dyDescent="0.25">
      <c r="A37" s="34"/>
      <c r="B37" s="30"/>
      <c r="C37" s="31" t="s">
        <v>51</v>
      </c>
      <c r="D37" s="19"/>
      <c r="E37" s="19"/>
      <c r="F37" s="32"/>
      <c r="G37" s="33"/>
      <c r="H37" s="26"/>
      <c r="I37" s="21"/>
    </row>
    <row r="38" spans="1:9" ht="36" x14ac:dyDescent="0.25">
      <c r="A38" s="34"/>
      <c r="B38" s="30"/>
      <c r="C38" s="31" t="s">
        <v>52</v>
      </c>
      <c r="D38" s="19"/>
      <c r="E38" s="19"/>
      <c r="F38" s="32"/>
      <c r="G38" s="33"/>
      <c r="H38" s="26"/>
      <c r="I38" s="21"/>
    </row>
    <row r="39" spans="1:9" ht="54" x14ac:dyDescent="0.25">
      <c r="A39" s="34"/>
      <c r="B39" s="30"/>
      <c r="C39" s="31" t="s">
        <v>53</v>
      </c>
      <c r="D39" s="19"/>
      <c r="E39" s="19"/>
      <c r="F39" s="32"/>
      <c r="G39" s="33"/>
      <c r="H39" s="26"/>
      <c r="I39" s="21"/>
    </row>
    <row r="40" spans="1:9" ht="90" x14ac:dyDescent="0.25">
      <c r="A40" s="35"/>
      <c r="B40" s="30"/>
      <c r="C40" s="31" t="s">
        <v>54</v>
      </c>
      <c r="D40" s="19"/>
      <c r="E40" s="19"/>
      <c r="F40" s="32"/>
      <c r="G40" s="33"/>
      <c r="H40" s="26"/>
      <c r="I40" s="21"/>
    </row>
    <row r="41" spans="1:9" ht="54" x14ac:dyDescent="0.25">
      <c r="A41" s="29">
        <v>7</v>
      </c>
      <c r="B41" s="36" t="s">
        <v>55</v>
      </c>
      <c r="C41" s="31" t="s">
        <v>56</v>
      </c>
      <c r="D41" s="19"/>
      <c r="E41" s="19">
        <v>5</v>
      </c>
      <c r="F41" s="32">
        <v>19659512</v>
      </c>
      <c r="G41" s="33">
        <f>+F41*$E$44</f>
        <v>0</v>
      </c>
      <c r="H41" s="26"/>
      <c r="I41" s="21"/>
    </row>
    <row r="42" spans="1:9" ht="90" x14ac:dyDescent="0.25">
      <c r="A42" s="34"/>
      <c r="B42" s="17"/>
      <c r="C42" s="31" t="s">
        <v>57</v>
      </c>
      <c r="D42" s="19"/>
      <c r="E42" s="19"/>
      <c r="F42" s="32"/>
      <c r="G42" s="33"/>
      <c r="H42" s="26"/>
      <c r="I42" s="21"/>
    </row>
    <row r="43" spans="1:9" ht="108" x14ac:dyDescent="0.25">
      <c r="A43" s="34"/>
      <c r="B43" s="17"/>
      <c r="C43" s="31" t="s">
        <v>58</v>
      </c>
      <c r="D43" s="19"/>
      <c r="E43" s="19"/>
      <c r="F43" s="32"/>
      <c r="G43" s="33"/>
      <c r="H43" s="26"/>
      <c r="I43" s="21"/>
    </row>
    <row r="44" spans="1:9" ht="108" x14ac:dyDescent="0.25">
      <c r="A44" s="34"/>
      <c r="B44" s="17"/>
      <c r="C44" s="31" t="s">
        <v>59</v>
      </c>
      <c r="D44" s="19"/>
      <c r="E44" s="19"/>
      <c r="F44" s="32"/>
      <c r="G44" s="33"/>
      <c r="H44" s="26"/>
      <c r="I44" s="21"/>
    </row>
    <row r="45" spans="1:9" ht="90" x14ac:dyDescent="0.25">
      <c r="A45" s="34"/>
      <c r="B45" s="17"/>
      <c r="C45" s="31" t="s">
        <v>60</v>
      </c>
      <c r="D45" s="19"/>
      <c r="E45" s="19"/>
      <c r="F45" s="32"/>
      <c r="G45" s="33"/>
      <c r="H45" s="26"/>
      <c r="I45" s="21"/>
    </row>
    <row r="46" spans="1:9" ht="180" x14ac:dyDescent="0.25">
      <c r="A46" s="34"/>
      <c r="B46" s="17"/>
      <c r="C46" s="31" t="s">
        <v>61</v>
      </c>
      <c r="D46" s="19"/>
      <c r="E46" s="19"/>
      <c r="F46" s="32"/>
      <c r="G46" s="33"/>
      <c r="H46" s="26"/>
      <c r="I46" s="21"/>
    </row>
    <row r="47" spans="1:9" ht="126" x14ac:dyDescent="0.25">
      <c r="A47" s="34"/>
      <c r="B47" s="17"/>
      <c r="C47" s="31" t="s">
        <v>62</v>
      </c>
      <c r="D47" s="19"/>
      <c r="E47" s="19"/>
      <c r="F47" s="32"/>
      <c r="G47" s="33"/>
      <c r="H47" s="26"/>
      <c r="I47" s="21"/>
    </row>
    <row r="48" spans="1:9" ht="162" x14ac:dyDescent="0.25">
      <c r="A48" s="34"/>
      <c r="B48" s="17"/>
      <c r="C48" s="31" t="s">
        <v>63</v>
      </c>
      <c r="D48" s="19"/>
      <c r="E48" s="19"/>
      <c r="F48" s="32"/>
      <c r="G48" s="33"/>
      <c r="H48" s="26"/>
      <c r="I48" s="21"/>
    </row>
    <row r="49" spans="1:9" ht="108" x14ac:dyDescent="0.25">
      <c r="A49" s="34"/>
      <c r="B49" s="17"/>
      <c r="C49" s="31" t="s">
        <v>64</v>
      </c>
      <c r="D49" s="19"/>
      <c r="E49" s="19"/>
      <c r="F49" s="32"/>
      <c r="G49" s="33"/>
      <c r="H49" s="26"/>
      <c r="I49" s="21"/>
    </row>
    <row r="50" spans="1:9" ht="36" x14ac:dyDescent="0.25">
      <c r="A50" s="34"/>
      <c r="B50" s="17"/>
      <c r="C50" s="31" t="s">
        <v>65</v>
      </c>
      <c r="D50" s="19"/>
      <c r="E50" s="19"/>
      <c r="F50" s="32"/>
      <c r="G50" s="33"/>
      <c r="H50" s="26"/>
      <c r="I50" s="21"/>
    </row>
    <row r="51" spans="1:9" ht="126" x14ac:dyDescent="0.25">
      <c r="A51" s="34"/>
      <c r="B51" s="17"/>
      <c r="C51" s="31" t="s">
        <v>66</v>
      </c>
      <c r="D51" s="19"/>
      <c r="E51" s="19"/>
      <c r="F51" s="32"/>
      <c r="G51" s="33"/>
      <c r="H51" s="26"/>
      <c r="I51" s="21"/>
    </row>
    <row r="52" spans="1:9" ht="90" x14ac:dyDescent="0.25">
      <c r="A52" s="34"/>
      <c r="B52" s="17"/>
      <c r="C52" s="31" t="s">
        <v>67</v>
      </c>
      <c r="D52" s="19"/>
      <c r="E52" s="19"/>
      <c r="F52" s="32"/>
      <c r="G52" s="33"/>
      <c r="H52" s="26"/>
      <c r="I52" s="21"/>
    </row>
    <row r="53" spans="1:9" ht="234" x14ac:dyDescent="0.25">
      <c r="A53" s="34"/>
      <c r="B53" s="17"/>
      <c r="C53" s="31" t="s">
        <v>68</v>
      </c>
      <c r="D53" s="19"/>
      <c r="E53" s="19"/>
      <c r="F53" s="32"/>
      <c r="G53" s="33"/>
      <c r="H53" s="26"/>
      <c r="I53" s="21"/>
    </row>
    <row r="54" spans="1:9" ht="108" x14ac:dyDescent="0.25">
      <c r="A54" s="35"/>
      <c r="B54" s="12"/>
      <c r="C54" s="31" t="s">
        <v>69</v>
      </c>
      <c r="D54" s="19"/>
      <c r="E54" s="19"/>
      <c r="F54" s="32"/>
      <c r="G54" s="33"/>
      <c r="H54" s="26"/>
      <c r="I54" s="21"/>
    </row>
    <row r="55" spans="1:9" ht="18" x14ac:dyDescent="0.25">
      <c r="A55" s="37"/>
      <c r="B55" s="38" t="s">
        <v>70</v>
      </c>
      <c r="C55" s="39"/>
      <c r="D55" s="40"/>
      <c r="E55" s="40"/>
      <c r="F55" s="41"/>
      <c r="G55" s="41">
        <f>SUM(G3:G54)</f>
        <v>14846525</v>
      </c>
      <c r="H55" s="42"/>
      <c r="I55" s="43"/>
    </row>
    <row r="56" spans="1:9" ht="18" x14ac:dyDescent="0.25">
      <c r="A56" s="44"/>
      <c r="B56" s="45" t="s">
        <v>71</v>
      </c>
      <c r="C56" s="46"/>
      <c r="D56" s="47"/>
      <c r="E56" s="47"/>
      <c r="F56" s="47"/>
      <c r="G56" s="48">
        <f>+G55*0.1</f>
        <v>1484652.5</v>
      </c>
      <c r="H56" s="49"/>
      <c r="I56" s="50"/>
    </row>
    <row r="57" spans="1:9" ht="18.75" thickBot="1" x14ac:dyDescent="0.3">
      <c r="A57" s="51"/>
      <c r="B57" s="52" t="s">
        <v>72</v>
      </c>
      <c r="C57" s="53"/>
      <c r="D57" s="54"/>
      <c r="E57" s="54"/>
      <c r="F57" s="54"/>
      <c r="G57" s="55">
        <f>+G56+G55</f>
        <v>16331177.5</v>
      </c>
      <c r="H57" s="56"/>
      <c r="I57" s="57"/>
    </row>
    <row r="58" spans="1:9" ht="15.75" thickTop="1" x14ac:dyDescent="0.25"/>
  </sheetData>
  <mergeCells count="34">
    <mergeCell ref="I41:I54"/>
    <mergeCell ref="B55:C55"/>
    <mergeCell ref="B56:C56"/>
    <mergeCell ref="B57:C57"/>
    <mergeCell ref="A41:A54"/>
    <mergeCell ref="B41:B54"/>
    <mergeCell ref="D41:D54"/>
    <mergeCell ref="E41:E54"/>
    <mergeCell ref="F41:F54"/>
    <mergeCell ref="G41:G54"/>
    <mergeCell ref="I3:I31"/>
    <mergeCell ref="A36:A40"/>
    <mergeCell ref="B36:B40"/>
    <mergeCell ref="D36:D40"/>
    <mergeCell ref="E36:E40"/>
    <mergeCell ref="F36:F40"/>
    <mergeCell ref="G36:G40"/>
    <mergeCell ref="I36:I40"/>
    <mergeCell ref="G1:G2"/>
    <mergeCell ref="H1:H2"/>
    <mergeCell ref="I1:I2"/>
    <mergeCell ref="A3:A31"/>
    <mergeCell ref="B3:B31"/>
    <mergeCell ref="D3:D31"/>
    <mergeCell ref="E3:E31"/>
    <mergeCell ref="F3:F31"/>
    <mergeCell ref="G3:G31"/>
    <mergeCell ref="H3:H3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2018-03-24T15:03:26Z</dcterms:modified>
</cp:coreProperties>
</file>