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autoCompressPictures="0"/>
  <bookViews>
    <workbookView xWindow="2145" yWindow="30" windowWidth="19515" windowHeight="8715" activeTab="5"/>
  </bookViews>
  <sheets>
    <sheet name="Datos generales" sheetId="8" r:id="rId1"/>
    <sheet name="Electricidad" sheetId="2" r:id="rId2"/>
    <sheet name="Gas" sheetId="5" r:id="rId3"/>
    <sheet name="Agua" sheetId="6" r:id="rId4"/>
    <sheet name="Residuos" sheetId="7" r:id="rId5"/>
    <sheet name="Base de datos" sheetId="4" r:id="rId6"/>
    <sheet name="Expressions" sheetId="9" r:id="rId7"/>
    <sheet name="Sheet1" sheetId="10" r:id="rId8"/>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R3" i="7" l="1"/>
  <c r="R2" i="7" l="1"/>
  <c r="F7" i="10" l="1"/>
  <c r="I2" i="2" l="1"/>
  <c r="I2" i="5"/>
  <c r="I2" i="6"/>
  <c r="K3" i="8"/>
  <c r="H3" i="8"/>
  <c r="D3" i="8"/>
  <c r="AI3" i="7" l="1"/>
  <c r="AI4" i="7"/>
  <c r="AI5" i="7"/>
  <c r="AI6" i="7"/>
  <c r="AI7" i="7"/>
  <c r="AI8" i="7"/>
  <c r="AI9" i="7"/>
  <c r="AI10" i="7"/>
  <c r="AI11" i="7"/>
  <c r="AI12" i="7"/>
  <c r="AI13" i="7"/>
  <c r="AI14" i="7"/>
  <c r="AI15" i="7"/>
  <c r="AI16" i="7"/>
  <c r="AI17" i="7"/>
  <c r="AI18" i="7"/>
  <c r="AI19" i="7"/>
  <c r="AI20" i="7"/>
  <c r="AI21" i="7"/>
  <c r="AI22" i="7"/>
  <c r="AI23" i="7"/>
  <c r="AI24" i="7"/>
  <c r="AI25" i="7"/>
  <c r="AI26" i="7"/>
  <c r="AI27" i="7"/>
  <c r="AI28" i="7"/>
  <c r="AI29" i="7"/>
  <c r="AI30" i="7"/>
  <c r="AI31" i="7"/>
  <c r="AI32" i="7"/>
  <c r="AI33" i="7"/>
  <c r="AI34" i="7"/>
  <c r="AI35" i="7"/>
  <c r="AI36" i="7"/>
  <c r="AI37" i="7"/>
  <c r="AI38" i="7"/>
  <c r="AI39" i="7"/>
  <c r="AI40" i="7"/>
  <c r="AI41" i="7"/>
  <c r="AI42" i="7"/>
  <c r="AI43" i="7"/>
  <c r="AI44" i="7"/>
  <c r="AI45" i="7"/>
  <c r="AI46" i="7"/>
  <c r="AI47" i="7"/>
  <c r="AI48" i="7"/>
  <c r="AI49" i="7"/>
  <c r="AI50" i="7"/>
  <c r="AI51" i="7"/>
  <c r="AI3" i="2"/>
  <c r="AI4" i="2"/>
  <c r="AI5" i="2"/>
  <c r="AI6" i="2"/>
  <c r="AI7" i="2"/>
  <c r="AI8" i="2"/>
  <c r="AI9" i="2"/>
  <c r="AI10" i="2"/>
  <c r="AI11" i="2"/>
  <c r="AI12" i="2"/>
  <c r="AI13" i="2"/>
  <c r="AI14" i="2"/>
  <c r="AI15" i="2"/>
  <c r="AI16" i="2"/>
  <c r="AI17" i="2"/>
  <c r="AI18" i="2"/>
  <c r="AI19" i="2"/>
  <c r="AI20" i="2"/>
  <c r="AI21" i="2"/>
  <c r="AI22" i="2"/>
  <c r="AI23" i="2"/>
  <c r="AI24" i="2"/>
  <c r="AI25" i="2"/>
  <c r="AI26" i="2"/>
  <c r="AI27" i="2"/>
  <c r="AI28" i="2"/>
  <c r="AI29" i="2"/>
  <c r="AI30" i="2"/>
  <c r="AI31" i="2"/>
  <c r="AI32" i="2"/>
  <c r="AI33" i="2"/>
  <c r="AI34" i="2"/>
  <c r="AI35" i="2"/>
  <c r="AI36" i="2"/>
  <c r="AI37" i="2"/>
  <c r="AI38" i="2"/>
  <c r="AI39" i="2"/>
  <c r="AI40" i="2"/>
  <c r="AI41" i="2"/>
  <c r="AI42" i="2"/>
  <c r="AI43" i="2"/>
  <c r="AI44" i="2"/>
  <c r="AI45" i="2"/>
  <c r="AI46" i="2"/>
  <c r="AI47" i="2"/>
  <c r="AI48" i="2"/>
  <c r="AI49" i="2"/>
  <c r="AI50" i="2"/>
  <c r="AI51" i="2"/>
  <c r="AI3" i="6"/>
  <c r="AI4" i="6"/>
  <c r="AI5" i="6"/>
  <c r="AI6" i="6"/>
  <c r="AI7" i="6"/>
  <c r="AI8" i="6"/>
  <c r="AI9" i="6"/>
  <c r="AI10" i="6"/>
  <c r="AI11" i="6"/>
  <c r="AI12" i="6"/>
  <c r="AI13" i="6"/>
  <c r="AI14" i="6"/>
  <c r="AI15" i="6"/>
  <c r="AI16" i="6"/>
  <c r="AI17" i="6"/>
  <c r="AI18" i="6"/>
  <c r="AI19" i="6"/>
  <c r="AI20" i="6"/>
  <c r="AI21" i="6"/>
  <c r="AI22" i="6"/>
  <c r="AI23" i="6"/>
  <c r="AI24" i="6"/>
  <c r="AI25" i="6"/>
  <c r="AI26" i="6"/>
  <c r="AI27" i="6"/>
  <c r="AI28" i="6"/>
  <c r="AI29" i="6"/>
  <c r="AI30" i="6"/>
  <c r="AI31" i="6"/>
  <c r="AI32" i="6"/>
  <c r="AI33" i="6"/>
  <c r="AI34" i="6"/>
  <c r="AI35" i="6"/>
  <c r="AI36" i="6"/>
  <c r="AI37" i="6"/>
  <c r="AI38" i="6"/>
  <c r="AI39" i="6"/>
  <c r="AI40" i="6"/>
  <c r="AI41" i="6"/>
  <c r="AI42" i="6"/>
  <c r="AI43" i="6"/>
  <c r="AI44" i="6"/>
  <c r="AI45" i="6"/>
  <c r="AI46" i="6"/>
  <c r="AI47" i="6"/>
  <c r="AI48" i="6"/>
  <c r="AI49" i="6"/>
  <c r="AI50" i="6"/>
  <c r="AI51" i="6"/>
  <c r="AI3" i="5"/>
  <c r="AI4" i="5"/>
  <c r="AI5" i="5"/>
  <c r="AI6" i="5"/>
  <c r="AI7" i="5"/>
  <c r="AI8" i="5"/>
  <c r="AI9" i="5"/>
  <c r="AI10" i="5"/>
  <c r="AI11" i="5"/>
  <c r="AI12" i="5"/>
  <c r="AI13" i="5"/>
  <c r="AI14" i="5"/>
  <c r="AI15" i="5"/>
  <c r="AI16" i="5"/>
  <c r="AI17" i="5"/>
  <c r="AI18" i="5"/>
  <c r="AI19" i="5"/>
  <c r="AI20" i="5"/>
  <c r="AI21" i="5"/>
  <c r="AI22" i="5"/>
  <c r="AI23" i="5"/>
  <c r="AI24" i="5"/>
  <c r="AI25" i="5"/>
  <c r="AI26" i="5"/>
  <c r="AI27" i="5"/>
  <c r="AI28" i="5"/>
  <c r="AI29" i="5"/>
  <c r="AI30" i="5"/>
  <c r="AI31" i="5"/>
  <c r="AI32" i="5"/>
  <c r="AI33" i="5"/>
  <c r="AI34" i="5"/>
  <c r="AI35" i="5"/>
  <c r="AI36" i="5"/>
  <c r="AI37" i="5"/>
  <c r="AI38" i="5"/>
  <c r="AI39" i="5"/>
  <c r="AI40" i="5"/>
  <c r="AI41" i="5"/>
  <c r="AI42" i="5"/>
  <c r="AI43" i="5"/>
  <c r="AI44" i="5"/>
  <c r="AI45" i="5"/>
  <c r="AI46" i="5"/>
  <c r="AI47" i="5"/>
  <c r="AI48" i="5"/>
  <c r="AI49" i="5"/>
  <c r="AI50" i="5"/>
  <c r="AI51" i="5"/>
  <c r="AD3" i="2"/>
  <c r="AL51" i="7"/>
  <c r="AD51" i="7"/>
  <c r="AF51" i="7" s="1"/>
  <c r="Y51" i="7"/>
  <c r="AA51" i="7"/>
  <c r="Q51" i="7"/>
  <c r="R51" i="7" s="1"/>
  <c r="I51" i="7"/>
  <c r="E51" i="7"/>
  <c r="K52" i="8"/>
  <c r="H52" i="8"/>
  <c r="C51" i="7"/>
  <c r="D52" i="8"/>
  <c r="B51" i="7" s="1"/>
  <c r="A51" i="7"/>
  <c r="AL50" i="7"/>
  <c r="AD50" i="7"/>
  <c r="AF50" i="7" s="1"/>
  <c r="Y50" i="7"/>
  <c r="AA50" i="7"/>
  <c r="Q50" i="7"/>
  <c r="R50" i="7" s="1"/>
  <c r="I50" i="7"/>
  <c r="E50" i="7"/>
  <c r="K51" i="8"/>
  <c r="H51" i="8"/>
  <c r="C50" i="7"/>
  <c r="D51" i="8"/>
  <c r="B50" i="7" s="1"/>
  <c r="A50" i="7"/>
  <c r="AL49" i="7"/>
  <c r="AD49" i="7"/>
  <c r="AF49" i="7" s="1"/>
  <c r="Y49" i="7"/>
  <c r="AA49" i="7"/>
  <c r="Q49" i="7"/>
  <c r="R49" i="7" s="1"/>
  <c r="I49" i="7"/>
  <c r="E49" i="7"/>
  <c r="K50" i="8"/>
  <c r="H50" i="8"/>
  <c r="C49" i="7"/>
  <c r="D50" i="8"/>
  <c r="A49" i="7"/>
  <c r="AL48" i="7"/>
  <c r="AD48" i="7"/>
  <c r="AF48" i="7" s="1"/>
  <c r="Y48" i="7"/>
  <c r="AA48" i="7"/>
  <c r="Q48" i="7"/>
  <c r="R48" i="7" s="1"/>
  <c r="I48" i="7"/>
  <c r="E48" i="7"/>
  <c r="K49" i="8"/>
  <c r="H49" i="8"/>
  <c r="C48" i="7"/>
  <c r="D49" i="8"/>
  <c r="B48" i="7" s="1"/>
  <c r="A48" i="7"/>
  <c r="AL47" i="7"/>
  <c r="AD47" i="7"/>
  <c r="AF47" i="7" s="1"/>
  <c r="Y47" i="7"/>
  <c r="AA47" i="7"/>
  <c r="Q47" i="7"/>
  <c r="R47" i="7" s="1"/>
  <c r="I47" i="7"/>
  <c r="E47" i="7"/>
  <c r="K48" i="8"/>
  <c r="H48" i="8"/>
  <c r="C47" i="7"/>
  <c r="D48" i="8"/>
  <c r="B47" i="7" s="1"/>
  <c r="A47" i="7"/>
  <c r="AL46" i="7"/>
  <c r="AD46" i="7"/>
  <c r="AF46" i="7" s="1"/>
  <c r="Y46" i="7"/>
  <c r="AA46" i="7"/>
  <c r="Q46" i="7"/>
  <c r="R46" i="7" s="1"/>
  <c r="I46" i="7"/>
  <c r="E46" i="7"/>
  <c r="K47" i="8"/>
  <c r="H47" i="8"/>
  <c r="C46" i="7"/>
  <c r="D47" i="8"/>
  <c r="B46" i="7" s="1"/>
  <c r="A46" i="7"/>
  <c r="AL45" i="7"/>
  <c r="AD45" i="7"/>
  <c r="AF45" i="7" s="1"/>
  <c r="Y45" i="7"/>
  <c r="AA45" i="7"/>
  <c r="Q45" i="7"/>
  <c r="R45" i="7" s="1"/>
  <c r="I45" i="7"/>
  <c r="E45" i="7"/>
  <c r="K46" i="8"/>
  <c r="H46" i="8"/>
  <c r="C45" i="7"/>
  <c r="D46" i="8"/>
  <c r="A45" i="7"/>
  <c r="AL44" i="7"/>
  <c r="AD44" i="7"/>
  <c r="AF44" i="7" s="1"/>
  <c r="Y44" i="7"/>
  <c r="AA44" i="7"/>
  <c r="Q44" i="7"/>
  <c r="R44" i="7" s="1"/>
  <c r="I44" i="7"/>
  <c r="E44" i="7"/>
  <c r="K45" i="8"/>
  <c r="D44" i="7" s="1"/>
  <c r="H45" i="8"/>
  <c r="C44" i="7"/>
  <c r="D45" i="8"/>
  <c r="B44" i="7" s="1"/>
  <c r="A44" i="7"/>
  <c r="AL43" i="7"/>
  <c r="AD43" i="7"/>
  <c r="AG43" i="7" s="1"/>
  <c r="Y43" i="7"/>
  <c r="AH43" i="7"/>
  <c r="AA43" i="7"/>
  <c r="Q43" i="7"/>
  <c r="R43" i="7"/>
  <c r="I43" i="7"/>
  <c r="E43" i="7"/>
  <c r="K44" i="8"/>
  <c r="D43" i="7"/>
  <c r="H44" i="8"/>
  <c r="D44" i="8"/>
  <c r="B43" i="7"/>
  <c r="A43" i="7"/>
  <c r="AL42" i="7"/>
  <c r="AD42" i="7"/>
  <c r="AF42" i="7"/>
  <c r="Y42" i="7"/>
  <c r="AA42" i="7" s="1"/>
  <c r="Q42" i="7"/>
  <c r="R42" i="7"/>
  <c r="I42" i="7"/>
  <c r="E42" i="7"/>
  <c r="K43" i="8"/>
  <c r="D42" i="7"/>
  <c r="H43" i="8"/>
  <c r="D43" i="8"/>
  <c r="B42" i="7"/>
  <c r="A42" i="7"/>
  <c r="AL41" i="7"/>
  <c r="AD41" i="7"/>
  <c r="AF41" i="7"/>
  <c r="Y41" i="7"/>
  <c r="AA41" i="7" s="1"/>
  <c r="Q41" i="7"/>
  <c r="R41" i="7"/>
  <c r="I41" i="7"/>
  <c r="E41" i="7"/>
  <c r="K42" i="8"/>
  <c r="D41" i="7"/>
  <c r="H42" i="8"/>
  <c r="D42" i="8"/>
  <c r="B41" i="7"/>
  <c r="A41" i="7"/>
  <c r="AL40" i="7"/>
  <c r="AD40" i="7"/>
  <c r="AF40" i="7"/>
  <c r="Y40" i="7"/>
  <c r="AA40" i="7" s="1"/>
  <c r="Q40" i="7"/>
  <c r="R40" i="7"/>
  <c r="I40" i="7"/>
  <c r="E40" i="7"/>
  <c r="K41" i="8"/>
  <c r="D40" i="7"/>
  <c r="H41" i="8"/>
  <c r="C40" i="7" s="1"/>
  <c r="D41" i="8"/>
  <c r="B40" i="7"/>
  <c r="A40" i="7"/>
  <c r="AL39" i="7"/>
  <c r="AD39" i="7"/>
  <c r="Y39" i="7"/>
  <c r="AA39" i="7"/>
  <c r="Q39" i="7"/>
  <c r="R39" i="7" s="1"/>
  <c r="I39" i="7"/>
  <c r="E39" i="7"/>
  <c r="K40" i="8"/>
  <c r="D39" i="2" s="1"/>
  <c r="H40" i="8"/>
  <c r="C39" i="7"/>
  <c r="D40" i="8"/>
  <c r="B39" i="7" s="1"/>
  <c r="A39" i="7"/>
  <c r="AL38" i="7"/>
  <c r="AD38" i="7"/>
  <c r="AF38" i="7" s="1"/>
  <c r="Y38" i="7"/>
  <c r="AA38" i="7"/>
  <c r="Q38" i="7"/>
  <c r="R38" i="7" s="1"/>
  <c r="I38" i="7"/>
  <c r="E38" i="7"/>
  <c r="K39" i="8"/>
  <c r="D38" i="2" s="1"/>
  <c r="H39" i="8"/>
  <c r="C38" i="7"/>
  <c r="D39" i="8"/>
  <c r="B38" i="7" s="1"/>
  <c r="A38" i="7"/>
  <c r="AL37" i="7"/>
  <c r="AD37" i="7"/>
  <c r="AF37" i="7" s="1"/>
  <c r="Y37" i="7"/>
  <c r="AA37" i="7"/>
  <c r="Q37" i="7"/>
  <c r="R37" i="7" s="1"/>
  <c r="I37" i="7"/>
  <c r="E37" i="7"/>
  <c r="K38" i="8"/>
  <c r="H38" i="8"/>
  <c r="C37" i="7"/>
  <c r="D38" i="8"/>
  <c r="B37" i="7" s="1"/>
  <c r="A37" i="7"/>
  <c r="AL36" i="7"/>
  <c r="AD36" i="7"/>
  <c r="Y36" i="7"/>
  <c r="AA36" i="7"/>
  <c r="Q36" i="7"/>
  <c r="R36" i="7"/>
  <c r="I36" i="7"/>
  <c r="E36" i="7"/>
  <c r="K37" i="8"/>
  <c r="D36" i="7"/>
  <c r="H37" i="8"/>
  <c r="C36" i="7"/>
  <c r="D37" i="8"/>
  <c r="B36" i="7"/>
  <c r="A36" i="7"/>
  <c r="AL35" i="7"/>
  <c r="AD35" i="7"/>
  <c r="AF35" i="7"/>
  <c r="Y35" i="7"/>
  <c r="AA35" i="7"/>
  <c r="Q35" i="7"/>
  <c r="R35" i="7"/>
  <c r="I35" i="7"/>
  <c r="E35" i="7"/>
  <c r="K36" i="8"/>
  <c r="D35" i="7"/>
  <c r="H36" i="8"/>
  <c r="C35" i="7"/>
  <c r="D36" i="8"/>
  <c r="B35" i="7"/>
  <c r="A35" i="7"/>
  <c r="AL34" i="7"/>
  <c r="AD34" i="7"/>
  <c r="AE34" i="7"/>
  <c r="Y34" i="7"/>
  <c r="AA34" i="7"/>
  <c r="Q34" i="7"/>
  <c r="R34" i="7"/>
  <c r="I34" i="7"/>
  <c r="E34" i="7"/>
  <c r="K35" i="8"/>
  <c r="D34" i="7"/>
  <c r="H35" i="8"/>
  <c r="C34" i="7"/>
  <c r="D35" i="8"/>
  <c r="B34" i="7"/>
  <c r="A34" i="7"/>
  <c r="AL33" i="7"/>
  <c r="AD33" i="7"/>
  <c r="AF33" i="7"/>
  <c r="Y33" i="7"/>
  <c r="AA33" i="7"/>
  <c r="Q33" i="7"/>
  <c r="R33" i="7"/>
  <c r="I33" i="7"/>
  <c r="E33" i="7"/>
  <c r="K34" i="8"/>
  <c r="D33" i="7"/>
  <c r="H34" i="8"/>
  <c r="C33" i="7"/>
  <c r="D34" i="8"/>
  <c r="B33" i="7"/>
  <c r="A33" i="7"/>
  <c r="AL32" i="7"/>
  <c r="AD32" i="7"/>
  <c r="Y32" i="7"/>
  <c r="AA32" i="7" s="1"/>
  <c r="Q32" i="7"/>
  <c r="R32" i="7"/>
  <c r="I32" i="7"/>
  <c r="E32" i="7"/>
  <c r="K33" i="8"/>
  <c r="D32" i="7"/>
  <c r="H33" i="8"/>
  <c r="C32" i="7" s="1"/>
  <c r="D33" i="8"/>
  <c r="B32" i="7"/>
  <c r="A32" i="7"/>
  <c r="AL31" i="7"/>
  <c r="AD31" i="7"/>
  <c r="AF31" i="7"/>
  <c r="Y31" i="7"/>
  <c r="Q31" i="7"/>
  <c r="R31" i="7"/>
  <c r="I31" i="7"/>
  <c r="E31" i="7"/>
  <c r="K32" i="8"/>
  <c r="D31" i="7"/>
  <c r="H32" i="8"/>
  <c r="C31" i="7" s="1"/>
  <c r="D32" i="8"/>
  <c r="B31" i="7"/>
  <c r="A31" i="7"/>
  <c r="AL30" i="7"/>
  <c r="AD30" i="7"/>
  <c r="Y30" i="7"/>
  <c r="AA30" i="7"/>
  <c r="Q30" i="7"/>
  <c r="R30" i="7"/>
  <c r="I30" i="7"/>
  <c r="E30" i="7"/>
  <c r="K31" i="8"/>
  <c r="D30" i="7"/>
  <c r="H31" i="8"/>
  <c r="C30" i="7"/>
  <c r="D31" i="8"/>
  <c r="B30" i="7"/>
  <c r="A30" i="7"/>
  <c r="AL29" i="7"/>
  <c r="AD29" i="7"/>
  <c r="Y29" i="7"/>
  <c r="Z29" i="7" s="1"/>
  <c r="AG29" i="7"/>
  <c r="AH29" i="7"/>
  <c r="Q29" i="7"/>
  <c r="R29" i="7"/>
  <c r="I29" i="7"/>
  <c r="E29" i="7"/>
  <c r="K30" i="8"/>
  <c r="D29" i="7"/>
  <c r="H30" i="8"/>
  <c r="C29" i="7" s="1"/>
  <c r="D30" i="8"/>
  <c r="B29" i="7"/>
  <c r="A29" i="7"/>
  <c r="AL28" i="7"/>
  <c r="AD28" i="7"/>
  <c r="Y28" i="7"/>
  <c r="AA28" i="7"/>
  <c r="Q28" i="7"/>
  <c r="R28" i="7"/>
  <c r="I28" i="7"/>
  <c r="E28" i="7"/>
  <c r="K29" i="8"/>
  <c r="D28" i="7"/>
  <c r="H29" i="8"/>
  <c r="C28" i="7"/>
  <c r="D29" i="8"/>
  <c r="B28" i="7"/>
  <c r="A28" i="7"/>
  <c r="AL27" i="7"/>
  <c r="AD27" i="7"/>
  <c r="AF27" i="7"/>
  <c r="Y27" i="7"/>
  <c r="AA27" i="7"/>
  <c r="Q27" i="7"/>
  <c r="R27" i="7"/>
  <c r="I27" i="7"/>
  <c r="E27" i="7"/>
  <c r="K28" i="8"/>
  <c r="D27" i="7"/>
  <c r="H28" i="8"/>
  <c r="C27" i="7"/>
  <c r="D28" i="8"/>
  <c r="B27" i="7"/>
  <c r="A27" i="7"/>
  <c r="AL26" i="7"/>
  <c r="AD26" i="7"/>
  <c r="AF26" i="7"/>
  <c r="Y26" i="7"/>
  <c r="AA26" i="7"/>
  <c r="Q26" i="7"/>
  <c r="R26" i="7"/>
  <c r="I26" i="7"/>
  <c r="E26" i="7"/>
  <c r="K27" i="8"/>
  <c r="D26" i="7"/>
  <c r="H27" i="8"/>
  <c r="C26" i="7"/>
  <c r="D27" i="8"/>
  <c r="B26" i="7"/>
  <c r="A26" i="7"/>
  <c r="AL25" i="7"/>
  <c r="AD25" i="7"/>
  <c r="AF25" i="7"/>
  <c r="Y25" i="7"/>
  <c r="AA25" i="7"/>
  <c r="Q25" i="7"/>
  <c r="R25" i="7"/>
  <c r="I25" i="7"/>
  <c r="E25" i="7"/>
  <c r="K26" i="8"/>
  <c r="D25" i="7"/>
  <c r="H26" i="8"/>
  <c r="C25" i="7"/>
  <c r="D26" i="8"/>
  <c r="B25" i="7"/>
  <c r="A25" i="7"/>
  <c r="AL24" i="7"/>
  <c r="AD24" i="7"/>
  <c r="AE24" i="7"/>
  <c r="Y24" i="7"/>
  <c r="AA24" i="7"/>
  <c r="Q24" i="7"/>
  <c r="R24" i="7"/>
  <c r="I24" i="7"/>
  <c r="E24" i="7"/>
  <c r="K25" i="8"/>
  <c r="D24" i="7"/>
  <c r="H25" i="8"/>
  <c r="C24" i="7"/>
  <c r="D25" i="8"/>
  <c r="B24" i="7"/>
  <c r="A24" i="7"/>
  <c r="AL23" i="7"/>
  <c r="AD23" i="7"/>
  <c r="Y23" i="7"/>
  <c r="Q23" i="7"/>
  <c r="R23" i="7"/>
  <c r="I23" i="7"/>
  <c r="E23" i="7"/>
  <c r="K24" i="8"/>
  <c r="D23" i="7"/>
  <c r="H24" i="8"/>
  <c r="C23" i="7"/>
  <c r="D24" i="8"/>
  <c r="B23" i="7"/>
  <c r="A23" i="7"/>
  <c r="AL22" i="7"/>
  <c r="AD22" i="7"/>
  <c r="Y22" i="7"/>
  <c r="AA22" i="7" s="1"/>
  <c r="Q22" i="7"/>
  <c r="R22" i="7" s="1"/>
  <c r="I22" i="7"/>
  <c r="E22" i="7"/>
  <c r="K23" i="8"/>
  <c r="D22" i="7" s="1"/>
  <c r="H23" i="8"/>
  <c r="C22" i="7"/>
  <c r="D23" i="8"/>
  <c r="B22" i="7" s="1"/>
  <c r="A22" i="7"/>
  <c r="AL21" i="7"/>
  <c r="AD21" i="7"/>
  <c r="Y21" i="7"/>
  <c r="Z21" i="7"/>
  <c r="Q21" i="7"/>
  <c r="R21" i="7"/>
  <c r="I21" i="7"/>
  <c r="E21" i="7"/>
  <c r="K22" i="8"/>
  <c r="D21" i="7"/>
  <c r="H22" i="8"/>
  <c r="C21" i="7"/>
  <c r="D22" i="8"/>
  <c r="B21" i="7"/>
  <c r="A21" i="7"/>
  <c r="AL20" i="7"/>
  <c r="AD20" i="7"/>
  <c r="Y20" i="7"/>
  <c r="AA20" i="7" s="1"/>
  <c r="Q20" i="7"/>
  <c r="R20" i="7"/>
  <c r="I20" i="7"/>
  <c r="E20" i="7"/>
  <c r="K21" i="8"/>
  <c r="D20" i="7"/>
  <c r="H21" i="8"/>
  <c r="C20" i="7" s="1"/>
  <c r="D21" i="8"/>
  <c r="A20" i="7"/>
  <c r="AL19" i="7"/>
  <c r="AD19" i="7"/>
  <c r="Y19" i="7"/>
  <c r="AA19" i="7"/>
  <c r="Q19" i="7"/>
  <c r="R19" i="7"/>
  <c r="I19" i="7"/>
  <c r="E19" i="7"/>
  <c r="K20" i="8"/>
  <c r="D19" i="7"/>
  <c r="H20" i="8"/>
  <c r="C19" i="7"/>
  <c r="D20" i="8"/>
  <c r="B19" i="7"/>
  <c r="A19" i="7"/>
  <c r="AL18" i="7"/>
  <c r="AD18" i="7"/>
  <c r="AE18" i="7"/>
  <c r="Y18" i="7"/>
  <c r="AA18" i="7"/>
  <c r="Q18" i="7"/>
  <c r="R18" i="7"/>
  <c r="I18" i="7"/>
  <c r="E18" i="7"/>
  <c r="K19" i="8"/>
  <c r="D18" i="7"/>
  <c r="H19" i="8"/>
  <c r="C18" i="7"/>
  <c r="D19" i="8"/>
  <c r="B18" i="7"/>
  <c r="A18" i="7"/>
  <c r="AL17" i="7"/>
  <c r="AD17" i="7"/>
  <c r="AE17" i="7"/>
  <c r="Y17" i="7"/>
  <c r="AA17" i="7"/>
  <c r="Q17" i="7"/>
  <c r="R17" i="7"/>
  <c r="I17" i="7"/>
  <c r="E17" i="7"/>
  <c r="K18" i="8"/>
  <c r="D17" i="7"/>
  <c r="H18" i="8"/>
  <c r="C17" i="7"/>
  <c r="D18" i="8"/>
  <c r="B17" i="7"/>
  <c r="A17" i="7"/>
  <c r="AL16" i="7"/>
  <c r="AD16" i="7"/>
  <c r="Y16" i="7"/>
  <c r="Q16" i="7"/>
  <c r="R16" i="7" s="1"/>
  <c r="I16" i="7"/>
  <c r="E16" i="7"/>
  <c r="K17" i="8"/>
  <c r="H17" i="8"/>
  <c r="C16" i="7"/>
  <c r="D17" i="8"/>
  <c r="A16" i="7"/>
  <c r="AL15" i="7"/>
  <c r="AD15" i="7"/>
  <c r="AG15" i="7" s="1"/>
  <c r="Y15" i="7"/>
  <c r="AH15" i="7"/>
  <c r="Q15" i="7"/>
  <c r="R15" i="7"/>
  <c r="I15" i="7"/>
  <c r="E15" i="7"/>
  <c r="K16" i="8"/>
  <c r="D15" i="7"/>
  <c r="H16" i="8"/>
  <c r="C15" i="7"/>
  <c r="D16" i="8"/>
  <c r="B15" i="7"/>
  <c r="A15" i="7"/>
  <c r="AL14" i="7"/>
  <c r="AD14" i="7"/>
  <c r="AE14" i="7"/>
  <c r="Y14" i="7"/>
  <c r="AA14" i="7"/>
  <c r="Q14" i="7"/>
  <c r="R14" i="7"/>
  <c r="I14" i="7"/>
  <c r="E14" i="7"/>
  <c r="K15" i="8"/>
  <c r="D14" i="7"/>
  <c r="H15" i="8"/>
  <c r="C14" i="7"/>
  <c r="D15" i="8"/>
  <c r="B14" i="7"/>
  <c r="A14" i="7"/>
  <c r="AL13" i="7"/>
  <c r="AD13" i="7"/>
  <c r="Y13" i="7"/>
  <c r="AA13" i="7" s="1"/>
  <c r="Q13" i="7"/>
  <c r="R13" i="7"/>
  <c r="I13" i="7"/>
  <c r="E13" i="7"/>
  <c r="K14" i="8"/>
  <c r="D13" i="7"/>
  <c r="H14" i="8"/>
  <c r="C13" i="7" s="1"/>
  <c r="D14" i="8"/>
  <c r="A13" i="7"/>
  <c r="AL12" i="7"/>
  <c r="AD12" i="7"/>
  <c r="Y12" i="7"/>
  <c r="Q12" i="7"/>
  <c r="R12" i="7" s="1"/>
  <c r="I12" i="7"/>
  <c r="E12" i="7"/>
  <c r="K13" i="8"/>
  <c r="D12" i="7" s="1"/>
  <c r="H13" i="8"/>
  <c r="D13" i="8"/>
  <c r="B12" i="7" s="1"/>
  <c r="A12" i="7"/>
  <c r="AL11" i="7"/>
  <c r="AD11" i="7"/>
  <c r="AF11" i="7" s="1"/>
  <c r="Y11" i="7"/>
  <c r="Q11" i="7"/>
  <c r="R11" i="7" s="1"/>
  <c r="I11" i="7"/>
  <c r="E11" i="7"/>
  <c r="K12" i="8"/>
  <c r="D11" i="7" s="1"/>
  <c r="H12" i="8"/>
  <c r="C11" i="7" s="1"/>
  <c r="D12" i="8"/>
  <c r="A11" i="7"/>
  <c r="AL10" i="7"/>
  <c r="AD10" i="7"/>
  <c r="Y10" i="7"/>
  <c r="AA10" i="7"/>
  <c r="Q10" i="7"/>
  <c r="R10" i="7" s="1"/>
  <c r="I10" i="7"/>
  <c r="E10" i="7"/>
  <c r="K11" i="8"/>
  <c r="H11" i="8"/>
  <c r="C10" i="7"/>
  <c r="D11" i="8"/>
  <c r="A10" i="7"/>
  <c r="AL9" i="7"/>
  <c r="AD9" i="7"/>
  <c r="AF9" i="7" s="1"/>
  <c r="Y9" i="7"/>
  <c r="Q9" i="7"/>
  <c r="R9" i="7"/>
  <c r="I9" i="7"/>
  <c r="E9" i="7"/>
  <c r="K10" i="8"/>
  <c r="D9" i="7"/>
  <c r="H10" i="8"/>
  <c r="C9" i="7" s="1"/>
  <c r="D10" i="8"/>
  <c r="A9" i="7"/>
  <c r="AL8" i="7"/>
  <c r="AD8" i="7"/>
  <c r="AF8" i="7" s="1"/>
  <c r="Y8" i="7"/>
  <c r="AA8" i="7"/>
  <c r="Q8" i="7"/>
  <c r="R8" i="7"/>
  <c r="I8" i="7"/>
  <c r="E8" i="7"/>
  <c r="K9" i="8"/>
  <c r="D8" i="7"/>
  <c r="H9" i="8"/>
  <c r="C8" i="7"/>
  <c r="A8" i="7"/>
  <c r="AL7" i="7"/>
  <c r="AD7" i="7"/>
  <c r="Y7" i="7"/>
  <c r="AA7" i="7" s="1"/>
  <c r="Q7" i="7"/>
  <c r="R7" i="7"/>
  <c r="I7" i="7"/>
  <c r="E7" i="7"/>
  <c r="K8" i="8"/>
  <c r="D7" i="7"/>
  <c r="H8" i="8"/>
  <c r="C7" i="7" s="1"/>
  <c r="D8" i="8"/>
  <c r="B7" i="7" s="1"/>
  <c r="A7" i="7"/>
  <c r="AL6" i="7"/>
  <c r="AD6" i="7"/>
  <c r="AE6" i="7" s="1"/>
  <c r="Y6" i="7"/>
  <c r="AA6" i="7" s="1"/>
  <c r="Q6" i="7"/>
  <c r="R6" i="7"/>
  <c r="I6" i="7"/>
  <c r="E6" i="7"/>
  <c r="K7" i="8"/>
  <c r="D6" i="7"/>
  <c r="H7" i="8"/>
  <c r="C6" i="7" s="1"/>
  <c r="A6" i="7"/>
  <c r="AL5" i="7"/>
  <c r="AD5" i="7"/>
  <c r="Y5" i="7"/>
  <c r="Z5" i="7"/>
  <c r="Q5" i="7"/>
  <c r="R5" i="7"/>
  <c r="I5" i="7"/>
  <c r="E5" i="7"/>
  <c r="D5" i="7"/>
  <c r="C5" i="7"/>
  <c r="B5" i="7"/>
  <c r="A5" i="7"/>
  <c r="AL4" i="7"/>
  <c r="AD4" i="7"/>
  <c r="Y4" i="7"/>
  <c r="Q4" i="7"/>
  <c r="R4" i="7"/>
  <c r="I4" i="7"/>
  <c r="E4" i="7"/>
  <c r="K5" i="8"/>
  <c r="D4" i="7"/>
  <c r="H5" i="8"/>
  <c r="C4" i="7" s="1"/>
  <c r="D5" i="8"/>
  <c r="B4" i="7" s="1"/>
  <c r="A4" i="7"/>
  <c r="AL3" i="7"/>
  <c r="AD3" i="7"/>
  <c r="Y3" i="7"/>
  <c r="AA3" i="7" s="1"/>
  <c r="Z3" i="7"/>
  <c r="Q3" i="7"/>
  <c r="I3" i="7"/>
  <c r="E3" i="7"/>
  <c r="K4" i="8"/>
  <c r="D3" i="7"/>
  <c r="H4" i="8"/>
  <c r="C3" i="7" s="1"/>
  <c r="D4" i="8"/>
  <c r="B3" i="6" s="1"/>
  <c r="A3" i="7"/>
  <c r="AL2" i="7"/>
  <c r="AD2" i="7"/>
  <c r="Y2" i="7"/>
  <c r="AA2" i="7" s="1"/>
  <c r="Q2" i="7"/>
  <c r="I2" i="7"/>
  <c r="E2" i="7"/>
  <c r="A2" i="7"/>
  <c r="AL51" i="6"/>
  <c r="AD51" i="6"/>
  <c r="AF51" i="6"/>
  <c r="Y51" i="6"/>
  <c r="Q51" i="6"/>
  <c r="R51" i="6"/>
  <c r="I51" i="6"/>
  <c r="E51" i="6"/>
  <c r="C51" i="6"/>
  <c r="B51" i="6"/>
  <c r="A51" i="6"/>
  <c r="AL50" i="6"/>
  <c r="AD50" i="6"/>
  <c r="AF50" i="6" s="1"/>
  <c r="Y50" i="6"/>
  <c r="AA50" i="6" s="1"/>
  <c r="Q50" i="6"/>
  <c r="R50" i="6"/>
  <c r="I50" i="6"/>
  <c r="E50" i="6"/>
  <c r="C50" i="6"/>
  <c r="B50" i="6"/>
  <c r="A50" i="6"/>
  <c r="AL49" i="6"/>
  <c r="AD49" i="6"/>
  <c r="Y49" i="6"/>
  <c r="AA49" i="6"/>
  <c r="Q49" i="6"/>
  <c r="R49" i="6" s="1"/>
  <c r="I49" i="6"/>
  <c r="E49" i="6"/>
  <c r="C49" i="6"/>
  <c r="A49" i="6"/>
  <c r="AL48" i="6"/>
  <c r="AD48" i="6"/>
  <c r="AF48" i="6" s="1"/>
  <c r="Y48" i="6"/>
  <c r="AA48" i="6"/>
  <c r="Q48" i="6"/>
  <c r="R48" i="6" s="1"/>
  <c r="I48" i="6"/>
  <c r="E48" i="6"/>
  <c r="D48" i="6"/>
  <c r="C48" i="6"/>
  <c r="B48" i="6"/>
  <c r="A48" i="6"/>
  <c r="AL47" i="6"/>
  <c r="AD47" i="6"/>
  <c r="AF47" i="6"/>
  <c r="Y47" i="6"/>
  <c r="AA47" i="6"/>
  <c r="Q47" i="6"/>
  <c r="R47" i="6"/>
  <c r="I47" i="6"/>
  <c r="E47" i="6"/>
  <c r="C47" i="6"/>
  <c r="B47" i="6"/>
  <c r="A47" i="6"/>
  <c r="AL46" i="6"/>
  <c r="AD46" i="6"/>
  <c r="AF46" i="6"/>
  <c r="Y46" i="6"/>
  <c r="AA46" i="6" s="1"/>
  <c r="Q46" i="6"/>
  <c r="R46" i="6" s="1"/>
  <c r="I46" i="6"/>
  <c r="E46" i="6"/>
  <c r="C46" i="6"/>
  <c r="B46" i="6"/>
  <c r="A46" i="6"/>
  <c r="AL45" i="6"/>
  <c r="AD45" i="6"/>
  <c r="AF45" i="6"/>
  <c r="Y45" i="6"/>
  <c r="AA45" i="6"/>
  <c r="Q45" i="6"/>
  <c r="R45" i="6"/>
  <c r="I45" i="6"/>
  <c r="E45" i="6"/>
  <c r="C45" i="6"/>
  <c r="A45" i="6"/>
  <c r="AL44" i="6"/>
  <c r="AD44" i="6"/>
  <c r="AF44" i="6" s="1"/>
  <c r="Y44" i="6"/>
  <c r="Q44" i="6"/>
  <c r="R44" i="6" s="1"/>
  <c r="I44" i="6"/>
  <c r="E44" i="6"/>
  <c r="C44" i="6"/>
  <c r="B44" i="6"/>
  <c r="A44" i="6"/>
  <c r="AL43" i="6"/>
  <c r="AD43" i="6"/>
  <c r="AF43" i="6"/>
  <c r="Y43" i="6"/>
  <c r="AA43" i="6"/>
  <c r="Q43" i="6"/>
  <c r="R43" i="6"/>
  <c r="I43" i="6"/>
  <c r="E43" i="6"/>
  <c r="D43" i="6"/>
  <c r="B43" i="6"/>
  <c r="A43" i="6"/>
  <c r="AL42" i="6"/>
  <c r="AD42" i="6"/>
  <c r="AF42" i="6" s="1"/>
  <c r="Y42" i="6"/>
  <c r="AA42" i="6" s="1"/>
  <c r="Q42" i="6"/>
  <c r="R42" i="6" s="1"/>
  <c r="I42" i="6"/>
  <c r="E42" i="6"/>
  <c r="D42" i="6"/>
  <c r="B42" i="6"/>
  <c r="A42" i="6"/>
  <c r="AL41" i="6"/>
  <c r="AD41" i="6"/>
  <c r="AF41" i="6"/>
  <c r="Y41" i="6"/>
  <c r="AA41" i="6" s="1"/>
  <c r="Z41" i="6"/>
  <c r="Q41" i="6"/>
  <c r="R41" i="6" s="1"/>
  <c r="I41" i="6"/>
  <c r="E41" i="6"/>
  <c r="D41" i="6"/>
  <c r="B41" i="6"/>
  <c r="A41" i="6"/>
  <c r="AL40" i="6"/>
  <c r="AD40" i="6"/>
  <c r="AF40" i="6"/>
  <c r="Y40" i="6"/>
  <c r="AA40" i="6"/>
  <c r="Q40" i="6"/>
  <c r="R40" i="6"/>
  <c r="I40" i="6"/>
  <c r="E40" i="6"/>
  <c r="D40" i="6"/>
  <c r="C40" i="6"/>
  <c r="B40" i="6"/>
  <c r="A40" i="6"/>
  <c r="AL39" i="6"/>
  <c r="AD39" i="6"/>
  <c r="AF39" i="6" s="1"/>
  <c r="Y39" i="6"/>
  <c r="Q39" i="6"/>
  <c r="R39" i="6" s="1"/>
  <c r="I39" i="6"/>
  <c r="E39" i="6"/>
  <c r="C39" i="6"/>
  <c r="B39" i="6"/>
  <c r="A39" i="6"/>
  <c r="AL38" i="6"/>
  <c r="AD38" i="6"/>
  <c r="AF38" i="6"/>
  <c r="Y38" i="6"/>
  <c r="AA38" i="6"/>
  <c r="Q38" i="6"/>
  <c r="R38" i="6"/>
  <c r="I38" i="6"/>
  <c r="E38" i="6"/>
  <c r="C38" i="6"/>
  <c r="B38" i="6"/>
  <c r="A38" i="6"/>
  <c r="AL37" i="6"/>
  <c r="AD37" i="6"/>
  <c r="Y37" i="6"/>
  <c r="AA37" i="6" s="1"/>
  <c r="Q37" i="6"/>
  <c r="R37" i="6" s="1"/>
  <c r="I37" i="6"/>
  <c r="E37" i="6"/>
  <c r="C37" i="6"/>
  <c r="B37" i="6"/>
  <c r="A37" i="6"/>
  <c r="AL36" i="6"/>
  <c r="AD36" i="6"/>
  <c r="AF36" i="6"/>
  <c r="Y36" i="6"/>
  <c r="AA36" i="6"/>
  <c r="Q36" i="6"/>
  <c r="R36" i="6"/>
  <c r="I36" i="6"/>
  <c r="E36" i="6"/>
  <c r="D36" i="6"/>
  <c r="C36" i="6"/>
  <c r="B36" i="6"/>
  <c r="A36" i="6"/>
  <c r="AL35" i="6"/>
  <c r="AD35" i="6"/>
  <c r="Y35" i="6"/>
  <c r="AA35" i="6" s="1"/>
  <c r="Q35" i="6"/>
  <c r="R35" i="6" s="1"/>
  <c r="I35" i="6"/>
  <c r="E35" i="6"/>
  <c r="D35" i="6"/>
  <c r="C35" i="6"/>
  <c r="B35" i="6"/>
  <c r="A35" i="6"/>
  <c r="AL34" i="6"/>
  <c r="AD34" i="6"/>
  <c r="AF34" i="6"/>
  <c r="Y34" i="6"/>
  <c r="AA34" i="6"/>
  <c r="Q34" i="6"/>
  <c r="R34" i="6"/>
  <c r="I34" i="6"/>
  <c r="E34" i="6"/>
  <c r="D34" i="6"/>
  <c r="C34" i="6"/>
  <c r="B34" i="6"/>
  <c r="A34" i="6"/>
  <c r="AL33" i="6"/>
  <c r="AD33" i="6"/>
  <c r="AF33" i="6" s="1"/>
  <c r="Y33" i="6"/>
  <c r="Z33" i="6" s="1"/>
  <c r="Q33" i="6"/>
  <c r="R33" i="6"/>
  <c r="I33" i="6"/>
  <c r="E33" i="6"/>
  <c r="D33" i="6"/>
  <c r="C33" i="6"/>
  <c r="B33" i="6"/>
  <c r="A33" i="6"/>
  <c r="AL32" i="6"/>
  <c r="AD32" i="6"/>
  <c r="AF32" i="6" s="1"/>
  <c r="Y32" i="6"/>
  <c r="Z32" i="6" s="1"/>
  <c r="Q32" i="6"/>
  <c r="R32" i="6" s="1"/>
  <c r="I32" i="6"/>
  <c r="E32" i="6"/>
  <c r="D32" i="6"/>
  <c r="C32" i="6"/>
  <c r="B32" i="6"/>
  <c r="A32" i="6"/>
  <c r="AL31" i="6"/>
  <c r="AD31" i="6"/>
  <c r="AF31" i="6"/>
  <c r="Y31" i="6"/>
  <c r="AA31" i="6"/>
  <c r="Q31" i="6"/>
  <c r="R31" i="6"/>
  <c r="I31" i="6"/>
  <c r="E31" i="6"/>
  <c r="D31" i="6"/>
  <c r="C31" i="6"/>
  <c r="B31" i="6"/>
  <c r="A31" i="6"/>
  <c r="AL30" i="6"/>
  <c r="AD30" i="6"/>
  <c r="AF30" i="6" s="1"/>
  <c r="Y30" i="6"/>
  <c r="AA30" i="6" s="1"/>
  <c r="Q30" i="6"/>
  <c r="R30" i="6" s="1"/>
  <c r="I30" i="6"/>
  <c r="E30" i="6"/>
  <c r="D30" i="6"/>
  <c r="C30" i="6"/>
  <c r="B30" i="6"/>
  <c r="A30" i="6"/>
  <c r="AL29" i="6"/>
  <c r="AD29" i="6"/>
  <c r="AF29" i="6"/>
  <c r="Y29" i="6"/>
  <c r="AA29" i="6"/>
  <c r="Q29" i="6"/>
  <c r="R29" i="6"/>
  <c r="I29" i="6"/>
  <c r="E29" i="6"/>
  <c r="D29" i="6"/>
  <c r="C29" i="6"/>
  <c r="B29" i="6"/>
  <c r="A29" i="6"/>
  <c r="AL28" i="6"/>
  <c r="AD28" i="6"/>
  <c r="AE28" i="6" s="1"/>
  <c r="Y28" i="6"/>
  <c r="AA28" i="6" s="1"/>
  <c r="Q28" i="6"/>
  <c r="R28" i="6" s="1"/>
  <c r="I28" i="6"/>
  <c r="E28" i="6"/>
  <c r="D28" i="6"/>
  <c r="C28" i="6"/>
  <c r="B28" i="6"/>
  <c r="A28" i="6"/>
  <c r="AL27" i="6"/>
  <c r="AD27" i="6"/>
  <c r="AF27" i="6"/>
  <c r="Y27" i="6"/>
  <c r="AA27" i="6"/>
  <c r="Q27" i="6"/>
  <c r="R27" i="6"/>
  <c r="I27" i="6"/>
  <c r="E27" i="6"/>
  <c r="D27" i="6"/>
  <c r="C27" i="6"/>
  <c r="B27" i="6"/>
  <c r="A27" i="6"/>
  <c r="AL26" i="6"/>
  <c r="AD26" i="6"/>
  <c r="Y26" i="6"/>
  <c r="Q26" i="6"/>
  <c r="R26" i="6" s="1"/>
  <c r="I26" i="6"/>
  <c r="E26" i="6"/>
  <c r="D26" i="6"/>
  <c r="C26" i="6"/>
  <c r="B26" i="6"/>
  <c r="A26" i="6"/>
  <c r="AL25" i="6"/>
  <c r="AD25" i="6"/>
  <c r="AF25" i="6" s="1"/>
  <c r="AE25" i="6"/>
  <c r="Y25" i="6"/>
  <c r="AA25" i="6" s="1"/>
  <c r="Q25" i="6"/>
  <c r="R25" i="6" s="1"/>
  <c r="I25" i="6"/>
  <c r="E25" i="6"/>
  <c r="D25" i="6"/>
  <c r="C25" i="6"/>
  <c r="B25" i="6"/>
  <c r="A25" i="6"/>
  <c r="AL24" i="6"/>
  <c r="AD24" i="6"/>
  <c r="AF24" i="6"/>
  <c r="Y24" i="6"/>
  <c r="AA24" i="6" s="1"/>
  <c r="Z24" i="6"/>
  <c r="Q24" i="6"/>
  <c r="R24" i="6" s="1"/>
  <c r="I24" i="6"/>
  <c r="E24" i="6"/>
  <c r="D24" i="6"/>
  <c r="C24" i="6"/>
  <c r="B24" i="6"/>
  <c r="A24" i="6"/>
  <c r="AL23" i="6"/>
  <c r="AD23" i="6"/>
  <c r="AE23" i="6"/>
  <c r="Y23" i="6"/>
  <c r="AA23" i="6"/>
  <c r="Q23" i="6"/>
  <c r="R23" i="6"/>
  <c r="I23" i="6"/>
  <c r="E23" i="6"/>
  <c r="D23" i="6"/>
  <c r="C23" i="6"/>
  <c r="B23" i="6"/>
  <c r="A23" i="6"/>
  <c r="AL22" i="6"/>
  <c r="AD22" i="6"/>
  <c r="AE22" i="6" s="1"/>
  <c r="Y22" i="6"/>
  <c r="AG22" i="6"/>
  <c r="AH22" i="6" s="1"/>
  <c r="Q22" i="6"/>
  <c r="R22" i="6" s="1"/>
  <c r="I22" i="6"/>
  <c r="E22" i="6"/>
  <c r="D22" i="6"/>
  <c r="C22" i="6"/>
  <c r="B22" i="6"/>
  <c r="A22" i="6"/>
  <c r="AL21" i="6"/>
  <c r="AD21" i="6"/>
  <c r="AF21" i="6"/>
  <c r="Y21" i="6"/>
  <c r="Q21" i="6"/>
  <c r="R21" i="6" s="1"/>
  <c r="I21" i="6"/>
  <c r="E21" i="6"/>
  <c r="D21" i="6"/>
  <c r="C21" i="6"/>
  <c r="B21" i="6"/>
  <c r="A21" i="6"/>
  <c r="AL20" i="6"/>
  <c r="AD20" i="6"/>
  <c r="AF20" i="6" s="1"/>
  <c r="AE20" i="6"/>
  <c r="Y20" i="6"/>
  <c r="AG20" i="6" s="1"/>
  <c r="AH20" i="6"/>
  <c r="Q20" i="6"/>
  <c r="R20" i="6"/>
  <c r="I20" i="6"/>
  <c r="E20" i="6"/>
  <c r="D20" i="6"/>
  <c r="C20" i="6"/>
  <c r="A20" i="6"/>
  <c r="AL19" i="6"/>
  <c r="AD19" i="6"/>
  <c r="AF19" i="6" s="1"/>
  <c r="Y19" i="6"/>
  <c r="Q19" i="6"/>
  <c r="R19" i="6"/>
  <c r="I19" i="6"/>
  <c r="E19" i="6"/>
  <c r="D19" i="6"/>
  <c r="C19" i="6"/>
  <c r="B19" i="6"/>
  <c r="A19" i="6"/>
  <c r="AL18" i="6"/>
  <c r="AD18" i="6"/>
  <c r="AF18" i="6"/>
  <c r="Y18" i="6"/>
  <c r="Q18" i="6"/>
  <c r="R18" i="6" s="1"/>
  <c r="I18" i="6"/>
  <c r="E18" i="6"/>
  <c r="D18" i="6"/>
  <c r="C18" i="6"/>
  <c r="B18" i="6"/>
  <c r="A18" i="6"/>
  <c r="AL17" i="6"/>
  <c r="AD17" i="6"/>
  <c r="AF17" i="6"/>
  <c r="Y17" i="6"/>
  <c r="Q17" i="6"/>
  <c r="R17" i="6" s="1"/>
  <c r="I17" i="6"/>
  <c r="E17" i="6"/>
  <c r="D17" i="6"/>
  <c r="C17" i="6"/>
  <c r="B17" i="6"/>
  <c r="A17" i="6"/>
  <c r="AL16" i="6"/>
  <c r="AD16" i="6"/>
  <c r="AE16" i="6"/>
  <c r="AF16" i="6"/>
  <c r="Y16" i="6"/>
  <c r="AG16" i="6" s="1"/>
  <c r="AH16" i="6" s="1"/>
  <c r="Q16" i="6"/>
  <c r="R16" i="6"/>
  <c r="I16" i="6"/>
  <c r="E16" i="6"/>
  <c r="C16" i="6"/>
  <c r="A16" i="6"/>
  <c r="AL15" i="6"/>
  <c r="AD15" i="6"/>
  <c r="AF15" i="6" s="1"/>
  <c r="Y15" i="6"/>
  <c r="AA15" i="6" s="1"/>
  <c r="Q15" i="6"/>
  <c r="R15" i="6" s="1"/>
  <c r="I15" i="6"/>
  <c r="E15" i="6"/>
  <c r="D15" i="6"/>
  <c r="C15" i="6"/>
  <c r="B15" i="6"/>
  <c r="A15" i="6"/>
  <c r="AL14" i="6"/>
  <c r="AD14" i="6"/>
  <c r="AE14" i="6"/>
  <c r="AF14" i="6"/>
  <c r="Y14" i="6"/>
  <c r="AG14" i="6" s="1"/>
  <c r="AH14" i="6" s="1"/>
  <c r="Q14" i="6"/>
  <c r="R14" i="6" s="1"/>
  <c r="I14" i="6"/>
  <c r="E14" i="6"/>
  <c r="D14" i="6"/>
  <c r="C14" i="6"/>
  <c r="B14" i="6"/>
  <c r="A14" i="6"/>
  <c r="AL13" i="6"/>
  <c r="AD13" i="6"/>
  <c r="AE13" i="6"/>
  <c r="AF13" i="6"/>
  <c r="Y13" i="6"/>
  <c r="Q13" i="6"/>
  <c r="R13" i="6"/>
  <c r="I13" i="6"/>
  <c r="E13" i="6"/>
  <c r="D13" i="6"/>
  <c r="C13" i="6"/>
  <c r="A13" i="6"/>
  <c r="AL12" i="6"/>
  <c r="AD12" i="6"/>
  <c r="Y12" i="6"/>
  <c r="AG12" i="6"/>
  <c r="AH12" i="6" s="1"/>
  <c r="Q12" i="6"/>
  <c r="R12" i="6" s="1"/>
  <c r="I12" i="6"/>
  <c r="E12" i="6"/>
  <c r="D12" i="6"/>
  <c r="B12" i="6"/>
  <c r="A12" i="6"/>
  <c r="AL11" i="6"/>
  <c r="AD11" i="6"/>
  <c r="AE11" i="6"/>
  <c r="Y11" i="6"/>
  <c r="AA11" i="6"/>
  <c r="Q11" i="6"/>
  <c r="R11" i="6"/>
  <c r="I11" i="6"/>
  <c r="E11" i="6"/>
  <c r="D11" i="6"/>
  <c r="A11" i="6"/>
  <c r="AL10" i="6"/>
  <c r="AD10" i="6"/>
  <c r="AG10" i="6" s="1"/>
  <c r="AH10" i="6" s="1"/>
  <c r="Y10" i="6"/>
  <c r="AA10" i="6"/>
  <c r="Q10" i="6"/>
  <c r="R10" i="6"/>
  <c r="I10" i="6"/>
  <c r="E10" i="6"/>
  <c r="C10" i="6"/>
  <c r="A10" i="6"/>
  <c r="AL9" i="6"/>
  <c r="AD9" i="6"/>
  <c r="AE9" i="6" s="1"/>
  <c r="AF9" i="6"/>
  <c r="Y9" i="6"/>
  <c r="AG9" i="6"/>
  <c r="AH9" i="6" s="1"/>
  <c r="AA9" i="6"/>
  <c r="Q9" i="6"/>
  <c r="R9" i="6"/>
  <c r="I9" i="6"/>
  <c r="E9" i="6"/>
  <c r="D9" i="6"/>
  <c r="C9" i="6"/>
  <c r="A9" i="6"/>
  <c r="AL8" i="6"/>
  <c r="AD8" i="6"/>
  <c r="Y8" i="6"/>
  <c r="Q8" i="6"/>
  <c r="R8" i="6" s="1"/>
  <c r="I8" i="6"/>
  <c r="E8" i="6"/>
  <c r="D8" i="6"/>
  <c r="C8" i="6"/>
  <c r="A8" i="6"/>
  <c r="AL7" i="6"/>
  <c r="AD7" i="6"/>
  <c r="AE7" i="6" s="1"/>
  <c r="AF7" i="6"/>
  <c r="Y7" i="6"/>
  <c r="AG7" i="6"/>
  <c r="AH7" i="6" s="1"/>
  <c r="Q7" i="6"/>
  <c r="R7" i="6" s="1"/>
  <c r="I7" i="6"/>
  <c r="E7" i="6"/>
  <c r="D7" i="6"/>
  <c r="C7" i="6"/>
  <c r="B7" i="6"/>
  <c r="A7" i="6"/>
  <c r="AL6" i="6"/>
  <c r="AD6" i="6"/>
  <c r="AF6" i="6" s="1"/>
  <c r="AE6" i="6"/>
  <c r="Y6" i="6"/>
  <c r="Q6" i="6"/>
  <c r="R6" i="6" s="1"/>
  <c r="I6" i="6"/>
  <c r="E6" i="6"/>
  <c r="D6" i="6"/>
  <c r="C6" i="6"/>
  <c r="A6" i="6"/>
  <c r="AL5" i="6"/>
  <c r="AD5" i="6"/>
  <c r="Y5" i="6"/>
  <c r="Q5" i="6"/>
  <c r="R5" i="6"/>
  <c r="I5" i="6"/>
  <c r="E5" i="6"/>
  <c r="D5" i="6"/>
  <c r="C5" i="6"/>
  <c r="B5" i="6"/>
  <c r="A5" i="6"/>
  <c r="AL4" i="6"/>
  <c r="AD4" i="6"/>
  <c r="AF4" i="6" s="1"/>
  <c r="Y4" i="6"/>
  <c r="AA4" i="6" s="1"/>
  <c r="Q4" i="6"/>
  <c r="R4" i="6" s="1"/>
  <c r="I4" i="6"/>
  <c r="E4" i="6"/>
  <c r="D4" i="6"/>
  <c r="C4" i="6"/>
  <c r="B4" i="6"/>
  <c r="A4" i="6"/>
  <c r="AL3" i="6"/>
  <c r="AD3" i="6"/>
  <c r="AF3" i="6"/>
  <c r="Y3" i="6"/>
  <c r="Q3" i="6"/>
  <c r="R3" i="6" s="1"/>
  <c r="I3" i="6"/>
  <c r="E3" i="6"/>
  <c r="D3" i="6"/>
  <c r="C3" i="6"/>
  <c r="A3" i="6"/>
  <c r="AL2" i="6"/>
  <c r="AD2" i="6"/>
  <c r="AF2" i="6"/>
  <c r="Y2" i="6"/>
  <c r="AA2" i="6" s="1"/>
  <c r="Q2" i="6"/>
  <c r="R2" i="6" s="1"/>
  <c r="E2" i="6"/>
  <c r="A2" i="6"/>
  <c r="AL51" i="5"/>
  <c r="AD51" i="5"/>
  <c r="AF51" i="5" s="1"/>
  <c r="Y51" i="5"/>
  <c r="Z51" i="5" s="1"/>
  <c r="Q51" i="5"/>
  <c r="R51" i="5" s="1"/>
  <c r="I51" i="5"/>
  <c r="E51" i="5"/>
  <c r="C51" i="5"/>
  <c r="B51" i="5"/>
  <c r="A51" i="5"/>
  <c r="AL50" i="5"/>
  <c r="AD50" i="5"/>
  <c r="AF50" i="5"/>
  <c r="Y50" i="5"/>
  <c r="Z50" i="5"/>
  <c r="Q50" i="5"/>
  <c r="R50" i="5"/>
  <c r="I50" i="5"/>
  <c r="E50" i="5"/>
  <c r="C50" i="5"/>
  <c r="B50" i="5"/>
  <c r="A50" i="5"/>
  <c r="AL49" i="5"/>
  <c r="AD49" i="5"/>
  <c r="Y49" i="5"/>
  <c r="Z49" i="5" s="1"/>
  <c r="Q49" i="5"/>
  <c r="R49" i="5" s="1"/>
  <c r="I49" i="5"/>
  <c r="E49" i="5"/>
  <c r="C49" i="5"/>
  <c r="B49" i="5"/>
  <c r="A49" i="5"/>
  <c r="AL48" i="5"/>
  <c r="AD48" i="5"/>
  <c r="AF48" i="5"/>
  <c r="Y48" i="5"/>
  <c r="Z48" i="5"/>
  <c r="Q48" i="5"/>
  <c r="R48" i="5"/>
  <c r="I48" i="5"/>
  <c r="E48" i="5"/>
  <c r="C48" i="5"/>
  <c r="B48" i="5"/>
  <c r="A48" i="5"/>
  <c r="AL47" i="5"/>
  <c r="AD47" i="5"/>
  <c r="AF47" i="5" s="1"/>
  <c r="Y47" i="5"/>
  <c r="Q47" i="5"/>
  <c r="R47" i="5"/>
  <c r="I47" i="5"/>
  <c r="E47" i="5"/>
  <c r="C47" i="5"/>
  <c r="B47" i="5"/>
  <c r="A47" i="5"/>
  <c r="AL46" i="5"/>
  <c r="AD46" i="5"/>
  <c r="AF46" i="5" s="1"/>
  <c r="Y46" i="5"/>
  <c r="Z46" i="5" s="1"/>
  <c r="Q46" i="5"/>
  <c r="R46" i="5" s="1"/>
  <c r="I46" i="5"/>
  <c r="E46" i="5"/>
  <c r="C46" i="5"/>
  <c r="B46" i="5"/>
  <c r="A46" i="5"/>
  <c r="AL45" i="5"/>
  <c r="AD45" i="5"/>
  <c r="AE45" i="5"/>
  <c r="Y45" i="5"/>
  <c r="Z45" i="5"/>
  <c r="Q45" i="5"/>
  <c r="R45" i="5"/>
  <c r="I45" i="5"/>
  <c r="E45" i="5"/>
  <c r="C45" i="5"/>
  <c r="B45" i="5"/>
  <c r="A45" i="5"/>
  <c r="AL44" i="5"/>
  <c r="AD44" i="5"/>
  <c r="AF44" i="5" s="1"/>
  <c r="Y44" i="5"/>
  <c r="Q44" i="5"/>
  <c r="R44" i="5" s="1"/>
  <c r="I44" i="5"/>
  <c r="E44" i="5"/>
  <c r="D44" i="5"/>
  <c r="C44" i="5"/>
  <c r="B44" i="5"/>
  <c r="A44" i="5"/>
  <c r="AL43" i="5"/>
  <c r="AD43" i="5"/>
  <c r="AF43" i="5"/>
  <c r="Y43" i="5"/>
  <c r="Z43" i="5"/>
  <c r="Q43" i="5"/>
  <c r="R43" i="5"/>
  <c r="I43" i="5"/>
  <c r="E43" i="5"/>
  <c r="D43" i="5"/>
  <c r="B43" i="5"/>
  <c r="A43" i="5"/>
  <c r="AL42" i="5"/>
  <c r="AD42" i="5"/>
  <c r="AE42" i="5" s="1"/>
  <c r="Y42" i="5"/>
  <c r="Z42" i="5" s="1"/>
  <c r="Q42" i="5"/>
  <c r="R42" i="5" s="1"/>
  <c r="I42" i="5"/>
  <c r="E42" i="5"/>
  <c r="D42" i="5"/>
  <c r="B42" i="5"/>
  <c r="A42" i="5"/>
  <c r="AL41" i="5"/>
  <c r="AD41" i="5"/>
  <c r="AF41" i="5" s="1"/>
  <c r="AE41" i="5"/>
  <c r="Y41" i="5"/>
  <c r="Q41" i="5"/>
  <c r="R41" i="5" s="1"/>
  <c r="I41" i="5"/>
  <c r="E41" i="5"/>
  <c r="D41" i="5"/>
  <c r="B41" i="5"/>
  <c r="A41" i="5"/>
  <c r="AL40" i="5"/>
  <c r="AD40" i="5"/>
  <c r="AF40" i="5"/>
  <c r="Y40" i="5"/>
  <c r="Z40" i="5"/>
  <c r="Q40" i="5"/>
  <c r="R40" i="5"/>
  <c r="I40" i="5"/>
  <c r="E40" i="5"/>
  <c r="D40" i="5"/>
  <c r="C40" i="5"/>
  <c r="B40" i="5"/>
  <c r="A40" i="5"/>
  <c r="AL39" i="5"/>
  <c r="AD39" i="5"/>
  <c r="AF39" i="5" s="1"/>
  <c r="Y39" i="5"/>
  <c r="Z39" i="5" s="1"/>
  <c r="Q39" i="5"/>
  <c r="R39" i="5" s="1"/>
  <c r="I39" i="5"/>
  <c r="E39" i="5"/>
  <c r="C39" i="5"/>
  <c r="B39" i="5"/>
  <c r="A39" i="5"/>
  <c r="AL38" i="5"/>
  <c r="AD38" i="5"/>
  <c r="AF38" i="5"/>
  <c r="Y38" i="5"/>
  <c r="Z38" i="5"/>
  <c r="Q38" i="5"/>
  <c r="R38" i="5"/>
  <c r="I38" i="5"/>
  <c r="E38" i="5"/>
  <c r="C38" i="5"/>
  <c r="B38" i="5"/>
  <c r="A38" i="5"/>
  <c r="AL37" i="5"/>
  <c r="AD37" i="5"/>
  <c r="AF37" i="5"/>
  <c r="Y37" i="5"/>
  <c r="Z37" i="5"/>
  <c r="Q37" i="5"/>
  <c r="R37" i="5"/>
  <c r="I37" i="5"/>
  <c r="E37" i="5"/>
  <c r="C37" i="5"/>
  <c r="B37" i="5"/>
  <c r="A37" i="5"/>
  <c r="AL36" i="5"/>
  <c r="AD36" i="5"/>
  <c r="AE36" i="5" s="1"/>
  <c r="Y36" i="5"/>
  <c r="Z36" i="5" s="1"/>
  <c r="Q36" i="5"/>
  <c r="R36" i="5" s="1"/>
  <c r="I36" i="5"/>
  <c r="E36" i="5"/>
  <c r="D36" i="5"/>
  <c r="C36" i="5"/>
  <c r="B36" i="5"/>
  <c r="A36" i="5"/>
  <c r="AL35" i="5"/>
  <c r="AD35" i="5"/>
  <c r="AE35" i="5"/>
  <c r="Y35" i="5"/>
  <c r="Z35" i="5"/>
  <c r="Q35" i="5"/>
  <c r="R35" i="5"/>
  <c r="I35" i="5"/>
  <c r="E35" i="5"/>
  <c r="D35" i="5"/>
  <c r="C35" i="5"/>
  <c r="B35" i="5"/>
  <c r="A35" i="5"/>
  <c r="AL34" i="5"/>
  <c r="AD34" i="5"/>
  <c r="AF34" i="5" s="1"/>
  <c r="Y34" i="5"/>
  <c r="Q34" i="5"/>
  <c r="R34" i="5" s="1"/>
  <c r="I34" i="5"/>
  <c r="E34" i="5"/>
  <c r="D34" i="5"/>
  <c r="C34" i="5"/>
  <c r="B34" i="5"/>
  <c r="A34" i="5"/>
  <c r="AL33" i="5"/>
  <c r="AD33" i="5"/>
  <c r="AE33" i="5"/>
  <c r="AF33" i="5"/>
  <c r="Y33" i="5"/>
  <c r="AA33" i="5" s="1"/>
  <c r="Z33" i="5"/>
  <c r="Q33" i="5"/>
  <c r="R33" i="5" s="1"/>
  <c r="I33" i="5"/>
  <c r="E33" i="5"/>
  <c r="D33" i="5"/>
  <c r="C33" i="5"/>
  <c r="B33" i="5"/>
  <c r="A33" i="5"/>
  <c r="AL32" i="5"/>
  <c r="AD32" i="5"/>
  <c r="AE32" i="5" s="1"/>
  <c r="AF32" i="5"/>
  <c r="Y32" i="5"/>
  <c r="Q32" i="5"/>
  <c r="R32" i="5"/>
  <c r="I32" i="5"/>
  <c r="E32" i="5"/>
  <c r="D32" i="5"/>
  <c r="C32" i="5"/>
  <c r="B32" i="5"/>
  <c r="A32" i="5"/>
  <c r="AL31" i="5"/>
  <c r="AD31" i="5"/>
  <c r="AE31" i="5" s="1"/>
  <c r="Y31" i="5"/>
  <c r="Q31" i="5"/>
  <c r="R31" i="5"/>
  <c r="I31" i="5"/>
  <c r="E31" i="5"/>
  <c r="D31" i="5"/>
  <c r="C31" i="5"/>
  <c r="B31" i="5"/>
  <c r="A31" i="5"/>
  <c r="AL30" i="5"/>
  <c r="AD30" i="5"/>
  <c r="Y30" i="5"/>
  <c r="Z30" i="5" s="1"/>
  <c r="Q30" i="5"/>
  <c r="R30" i="5"/>
  <c r="I30" i="5"/>
  <c r="E30" i="5"/>
  <c r="D30" i="5"/>
  <c r="C30" i="5"/>
  <c r="B30" i="5"/>
  <c r="A30" i="5"/>
  <c r="AL29" i="5"/>
  <c r="AD29" i="5"/>
  <c r="AE29" i="5" s="1"/>
  <c r="Y29" i="5"/>
  <c r="Z29" i="5" s="1"/>
  <c r="Q29" i="5"/>
  <c r="R29" i="5" s="1"/>
  <c r="I29" i="5"/>
  <c r="E29" i="5"/>
  <c r="D29" i="5"/>
  <c r="C29" i="5"/>
  <c r="B29" i="5"/>
  <c r="A29" i="5"/>
  <c r="AL28" i="5"/>
  <c r="AD28" i="5"/>
  <c r="AG28" i="5" s="1"/>
  <c r="Y28" i="5"/>
  <c r="AH28" i="5"/>
  <c r="Z28" i="5"/>
  <c r="AA28" i="5"/>
  <c r="Q28" i="5"/>
  <c r="R28" i="5"/>
  <c r="I28" i="5"/>
  <c r="E28" i="5"/>
  <c r="D28" i="5"/>
  <c r="C28" i="5"/>
  <c r="B28" i="5"/>
  <c r="A28" i="5"/>
  <c r="AL27" i="5"/>
  <c r="AD27" i="5"/>
  <c r="Y27" i="5"/>
  <c r="AA27" i="5" s="1"/>
  <c r="Q27" i="5"/>
  <c r="R27" i="5" s="1"/>
  <c r="I27" i="5"/>
  <c r="E27" i="5"/>
  <c r="D27" i="5"/>
  <c r="C27" i="5"/>
  <c r="B27" i="5"/>
  <c r="A27" i="5"/>
  <c r="AL26" i="5"/>
  <c r="AD26" i="5"/>
  <c r="AE26" i="5" s="1"/>
  <c r="Y26" i="5"/>
  <c r="Z26" i="5" s="1"/>
  <c r="Q26" i="5"/>
  <c r="R26" i="5" s="1"/>
  <c r="I26" i="5"/>
  <c r="E26" i="5"/>
  <c r="D26" i="5"/>
  <c r="C26" i="5"/>
  <c r="B26" i="5"/>
  <c r="A26" i="5"/>
  <c r="AL25" i="5"/>
  <c r="AD25" i="5"/>
  <c r="AF25" i="5"/>
  <c r="Y25" i="5"/>
  <c r="AA25" i="5" s="1"/>
  <c r="Q25" i="5"/>
  <c r="R25" i="5"/>
  <c r="I25" i="5"/>
  <c r="E25" i="5"/>
  <c r="D25" i="5"/>
  <c r="C25" i="5"/>
  <c r="B25" i="5"/>
  <c r="A25" i="5"/>
  <c r="AL24" i="5"/>
  <c r="AD24" i="5"/>
  <c r="Y24" i="5"/>
  <c r="Q24" i="5"/>
  <c r="R24" i="5"/>
  <c r="I24" i="5"/>
  <c r="E24" i="5"/>
  <c r="D24" i="5"/>
  <c r="C24" i="5"/>
  <c r="B24" i="5"/>
  <c r="A24" i="5"/>
  <c r="AL23" i="5"/>
  <c r="AD23" i="5"/>
  <c r="AF23" i="5" s="1"/>
  <c r="Y23" i="5"/>
  <c r="Z23" i="5"/>
  <c r="AA23" i="5"/>
  <c r="Q23" i="5"/>
  <c r="R23" i="5" s="1"/>
  <c r="I23" i="5"/>
  <c r="E23" i="5"/>
  <c r="D23" i="5"/>
  <c r="C23" i="5"/>
  <c r="B23" i="5"/>
  <c r="A23" i="5"/>
  <c r="AL22" i="5"/>
  <c r="AD22" i="5"/>
  <c r="Y22" i="5"/>
  <c r="AA22" i="5" s="1"/>
  <c r="AG22" i="5"/>
  <c r="AH22" i="5" s="1"/>
  <c r="Q22" i="5"/>
  <c r="R22" i="5" s="1"/>
  <c r="I22" i="5"/>
  <c r="E22" i="5"/>
  <c r="D22" i="5"/>
  <c r="C22" i="5"/>
  <c r="B22" i="5"/>
  <c r="A22" i="5"/>
  <c r="AL21" i="5"/>
  <c r="AD21" i="5"/>
  <c r="AE21" i="5"/>
  <c r="Y21" i="5"/>
  <c r="AG21" i="5"/>
  <c r="AH21" i="5" s="1"/>
  <c r="Z21" i="5"/>
  <c r="AA21" i="5"/>
  <c r="Q21" i="5"/>
  <c r="R21" i="5" s="1"/>
  <c r="I21" i="5"/>
  <c r="E21" i="5"/>
  <c r="D21" i="5"/>
  <c r="C21" i="5"/>
  <c r="B21" i="5"/>
  <c r="A21" i="5"/>
  <c r="AL20" i="5"/>
  <c r="AD20" i="5"/>
  <c r="AF20" i="5"/>
  <c r="Y20" i="5"/>
  <c r="AA20" i="5"/>
  <c r="Q20" i="5"/>
  <c r="R20" i="5"/>
  <c r="I20" i="5"/>
  <c r="E20" i="5"/>
  <c r="D20" i="5"/>
  <c r="C20" i="5"/>
  <c r="A20" i="5"/>
  <c r="AL19" i="5"/>
  <c r="AD19" i="5"/>
  <c r="Y19" i="5"/>
  <c r="Q19" i="5"/>
  <c r="R19" i="5" s="1"/>
  <c r="I19" i="5"/>
  <c r="E19" i="5"/>
  <c r="D19" i="5"/>
  <c r="C19" i="5"/>
  <c r="B19" i="5"/>
  <c r="A19" i="5"/>
  <c r="AL18" i="5"/>
  <c r="AD18" i="5"/>
  <c r="AE18" i="5" s="1"/>
  <c r="Y18" i="5"/>
  <c r="Z18" i="5"/>
  <c r="AA18" i="5"/>
  <c r="Q18" i="5"/>
  <c r="R18" i="5" s="1"/>
  <c r="I18" i="5"/>
  <c r="E18" i="5"/>
  <c r="D18" i="5"/>
  <c r="C18" i="5"/>
  <c r="B18" i="5"/>
  <c r="A18" i="5"/>
  <c r="AL17" i="5"/>
  <c r="AD17" i="5"/>
  <c r="Y17" i="5"/>
  <c r="AA17" i="5" s="1"/>
  <c r="Q17" i="5"/>
  <c r="R17" i="5" s="1"/>
  <c r="I17" i="5"/>
  <c r="E17" i="5"/>
  <c r="D17" i="5"/>
  <c r="C17" i="5"/>
  <c r="B17" i="5"/>
  <c r="A17" i="5"/>
  <c r="AL16" i="5"/>
  <c r="AD16" i="5"/>
  <c r="AF16" i="5"/>
  <c r="Y16" i="5"/>
  <c r="AA16" i="5" s="1"/>
  <c r="Q16" i="5"/>
  <c r="R16" i="5" s="1"/>
  <c r="I16" i="5"/>
  <c r="E16" i="5"/>
  <c r="C16" i="5"/>
  <c r="B16" i="5"/>
  <c r="A16" i="5"/>
  <c r="AL15" i="5"/>
  <c r="AD15" i="5"/>
  <c r="AF15" i="5"/>
  <c r="Y15" i="5"/>
  <c r="AA15" i="5"/>
  <c r="Q15" i="5"/>
  <c r="R15" i="5"/>
  <c r="I15" i="5"/>
  <c r="E15" i="5"/>
  <c r="D15" i="5"/>
  <c r="C15" i="5"/>
  <c r="B15" i="5"/>
  <c r="A15" i="5"/>
  <c r="AL14" i="5"/>
  <c r="AD14" i="5"/>
  <c r="AG14" i="5" s="1"/>
  <c r="AH14" i="5" s="1"/>
  <c r="Y14" i="5"/>
  <c r="Z14" i="5"/>
  <c r="AA14" i="5"/>
  <c r="Q14" i="5"/>
  <c r="R14" i="5" s="1"/>
  <c r="I14" i="5"/>
  <c r="E14" i="5"/>
  <c r="D14" i="5"/>
  <c r="C14" i="5"/>
  <c r="B14" i="5"/>
  <c r="A14" i="5"/>
  <c r="AL13" i="5"/>
  <c r="AD13" i="5"/>
  <c r="Y13" i="5"/>
  <c r="Z13" i="5" s="1"/>
  <c r="Q13" i="5"/>
  <c r="R13" i="5" s="1"/>
  <c r="I13" i="5"/>
  <c r="E13" i="5"/>
  <c r="D13" i="5"/>
  <c r="C13" i="5"/>
  <c r="B13" i="5"/>
  <c r="A13" i="5"/>
  <c r="AL12" i="5"/>
  <c r="AD12" i="5"/>
  <c r="AG12" i="5" s="1"/>
  <c r="Y12" i="5"/>
  <c r="AH12" i="5"/>
  <c r="Z12" i="5"/>
  <c r="AA12" i="5"/>
  <c r="Q12" i="5"/>
  <c r="R12" i="5"/>
  <c r="I12" i="5"/>
  <c r="E12" i="5"/>
  <c r="D12" i="5"/>
  <c r="C12" i="5"/>
  <c r="B12" i="5"/>
  <c r="A12" i="5"/>
  <c r="AL11" i="5"/>
  <c r="AD11" i="5"/>
  <c r="AE11" i="5" s="1"/>
  <c r="AF11" i="5"/>
  <c r="Y11" i="5"/>
  <c r="Z11" i="5" s="1"/>
  <c r="Q11" i="5"/>
  <c r="R11" i="5"/>
  <c r="I11" i="5"/>
  <c r="E11" i="5"/>
  <c r="D11" i="5"/>
  <c r="B11" i="5"/>
  <c r="A11" i="5"/>
  <c r="AL10" i="5"/>
  <c r="AD10" i="5"/>
  <c r="AE10" i="5" s="1"/>
  <c r="Y10" i="5"/>
  <c r="AG10" i="5"/>
  <c r="AH10" i="5" s="1"/>
  <c r="Z10" i="5"/>
  <c r="AA10" i="5"/>
  <c r="Q10" i="5"/>
  <c r="R10" i="5" s="1"/>
  <c r="I10" i="5"/>
  <c r="E10" i="5"/>
  <c r="D10" i="5"/>
  <c r="C10" i="5"/>
  <c r="B10" i="5"/>
  <c r="A10" i="5"/>
  <c r="AL9" i="5"/>
  <c r="AD9" i="5"/>
  <c r="Y9" i="5"/>
  <c r="AA9" i="5" s="1"/>
  <c r="Q9" i="5"/>
  <c r="R9" i="5"/>
  <c r="I9" i="5"/>
  <c r="E9" i="5"/>
  <c r="D9" i="5"/>
  <c r="C9" i="5"/>
  <c r="B9" i="5"/>
  <c r="A9" i="5"/>
  <c r="AL8" i="5"/>
  <c r="AD8" i="5"/>
  <c r="AF8" i="5" s="1"/>
  <c r="Y8" i="5"/>
  <c r="Q8" i="5"/>
  <c r="R8" i="5"/>
  <c r="I8" i="5"/>
  <c r="E8" i="5"/>
  <c r="D8" i="5"/>
  <c r="C8" i="5"/>
  <c r="A8" i="5"/>
  <c r="AL7" i="5"/>
  <c r="AD7" i="5"/>
  <c r="AE7" i="5"/>
  <c r="Y7" i="5"/>
  <c r="AA7" i="5" s="1"/>
  <c r="Q7" i="5"/>
  <c r="R7" i="5"/>
  <c r="I7" i="5"/>
  <c r="E7" i="5"/>
  <c r="D7" i="5"/>
  <c r="C7" i="5"/>
  <c r="B7" i="5"/>
  <c r="A7" i="5"/>
  <c r="AL6" i="5"/>
  <c r="AD6" i="5"/>
  <c r="AF6" i="5" s="1"/>
  <c r="Y6" i="5"/>
  <c r="Z6" i="5"/>
  <c r="AA6" i="5"/>
  <c r="Q6" i="5"/>
  <c r="R6" i="5" s="1"/>
  <c r="I6" i="5"/>
  <c r="E6" i="5"/>
  <c r="D6" i="5"/>
  <c r="C6" i="5"/>
  <c r="A6" i="5"/>
  <c r="AL5" i="5"/>
  <c r="AD5" i="5"/>
  <c r="Y5" i="5"/>
  <c r="AG5" i="5"/>
  <c r="AH5" i="5"/>
  <c r="Z5" i="5"/>
  <c r="AA5" i="5"/>
  <c r="Q5" i="5"/>
  <c r="R5" i="5"/>
  <c r="I5" i="5"/>
  <c r="E5" i="5"/>
  <c r="D5" i="5"/>
  <c r="C5" i="5"/>
  <c r="B5" i="5"/>
  <c r="A5" i="5"/>
  <c r="AL4" i="5"/>
  <c r="AD4" i="5"/>
  <c r="Y4" i="5"/>
  <c r="Q4" i="5"/>
  <c r="R4" i="5"/>
  <c r="I4" i="5"/>
  <c r="E4" i="5"/>
  <c r="D4" i="5"/>
  <c r="C4" i="5"/>
  <c r="B4" i="5"/>
  <c r="A4" i="5"/>
  <c r="AL3" i="5"/>
  <c r="AD3" i="5"/>
  <c r="Y3" i="5"/>
  <c r="Z3" i="5" s="1"/>
  <c r="Q3" i="5"/>
  <c r="R3" i="5"/>
  <c r="I3" i="5"/>
  <c r="E3" i="5"/>
  <c r="D3" i="5"/>
  <c r="C3" i="5"/>
  <c r="A3" i="5"/>
  <c r="AL2" i="5"/>
  <c r="AD2" i="5"/>
  <c r="AF2" i="5" s="1"/>
  <c r="Y2" i="5"/>
  <c r="Q2" i="5"/>
  <c r="R2" i="5" s="1"/>
  <c r="E2" i="5"/>
  <c r="A2" i="5"/>
  <c r="Y2" i="2"/>
  <c r="AA2" i="2"/>
  <c r="Z28" i="7"/>
  <c r="Z35" i="7"/>
  <c r="Z36" i="7"/>
  <c r="Z38" i="7"/>
  <c r="Z40" i="7"/>
  <c r="Z42" i="7"/>
  <c r="Z44" i="7"/>
  <c r="Z48" i="7"/>
  <c r="Z50" i="7"/>
  <c r="Z28" i="6"/>
  <c r="Z36" i="6"/>
  <c r="Z37" i="6"/>
  <c r="Z48" i="6"/>
  <c r="Z50" i="6"/>
  <c r="AG2" i="6"/>
  <c r="AH2" i="6" s="1"/>
  <c r="AE2" i="6"/>
  <c r="AE3" i="6"/>
  <c r="AE4" i="6"/>
  <c r="AE5" i="6"/>
  <c r="Z27" i="6"/>
  <c r="Z30" i="6"/>
  <c r="Z31" i="6"/>
  <c r="Z34" i="6"/>
  <c r="Z38" i="6"/>
  <c r="Z39" i="6"/>
  <c r="Z42" i="6"/>
  <c r="Z43" i="6"/>
  <c r="Z45" i="6"/>
  <c r="Z47" i="6"/>
  <c r="Z49" i="6"/>
  <c r="AG3" i="7"/>
  <c r="AH3" i="7"/>
  <c r="AG6" i="7"/>
  <c r="AH6" i="7" s="1"/>
  <c r="Z7" i="7"/>
  <c r="AG14" i="7"/>
  <c r="AH14" i="7"/>
  <c r="Z15" i="7"/>
  <c r="Z17" i="7"/>
  <c r="AG18" i="7"/>
  <c r="AH18" i="7"/>
  <c r="Z19" i="7"/>
  <c r="Z23" i="7"/>
  <c r="Z26" i="7"/>
  <c r="Z30" i="7"/>
  <c r="Z33" i="7"/>
  <c r="Z34" i="7"/>
  <c r="Z37" i="7"/>
  <c r="Z39" i="7"/>
  <c r="Z43" i="7"/>
  <c r="Z45" i="7"/>
  <c r="Z47" i="7"/>
  <c r="Z49" i="7"/>
  <c r="Z51" i="7"/>
  <c r="AG19" i="7"/>
  <c r="AH19" i="7"/>
  <c r="AE2" i="7"/>
  <c r="AF6" i="7"/>
  <c r="AF7" i="7"/>
  <c r="AF10" i="7"/>
  <c r="AF13" i="7"/>
  <c r="AF15" i="7"/>
  <c r="AF16" i="7"/>
  <c r="AF18" i="7"/>
  <c r="AF19" i="7"/>
  <c r="AF20" i="7"/>
  <c r="AF21" i="7"/>
  <c r="AF23" i="7"/>
  <c r="AG26" i="7"/>
  <c r="AH26" i="7"/>
  <c r="AE26" i="7"/>
  <c r="AG28" i="7"/>
  <c r="AH28" i="7" s="1"/>
  <c r="AE28" i="7"/>
  <c r="AG30" i="7"/>
  <c r="AH30" i="7" s="1"/>
  <c r="AE30" i="7"/>
  <c r="AE32" i="7"/>
  <c r="AG36" i="7"/>
  <c r="AH36" i="7" s="1"/>
  <c r="AE36" i="7"/>
  <c r="AF3" i="7"/>
  <c r="AE3" i="7"/>
  <c r="AE7" i="7"/>
  <c r="AE8" i="7"/>
  <c r="AE10" i="7"/>
  <c r="AE13" i="7"/>
  <c r="AE15" i="7"/>
  <c r="AE16" i="7"/>
  <c r="AE19" i="7"/>
  <c r="AE20" i="7"/>
  <c r="AE21" i="7"/>
  <c r="AE22" i="7"/>
  <c r="AE23" i="7"/>
  <c r="AG25" i="7"/>
  <c r="AH25" i="7"/>
  <c r="AE25" i="7"/>
  <c r="AG27" i="7"/>
  <c r="AH27" i="7" s="1"/>
  <c r="AE27" i="7"/>
  <c r="AF28" i="7"/>
  <c r="AF30" i="7"/>
  <c r="AE31" i="7"/>
  <c r="AF32" i="7"/>
  <c r="AG33" i="7"/>
  <c r="AH33" i="7"/>
  <c r="AE33" i="7"/>
  <c r="AG35" i="7"/>
  <c r="AH35" i="7" s="1"/>
  <c r="AE35" i="7"/>
  <c r="AF36" i="7"/>
  <c r="AE38" i="7"/>
  <c r="AG38" i="7"/>
  <c r="AH38" i="7"/>
  <c r="AE40" i="7"/>
  <c r="AG40" i="7"/>
  <c r="AH40" i="7" s="1"/>
  <c r="AE41" i="7"/>
  <c r="AG41" i="7"/>
  <c r="AH41" i="7" s="1"/>
  <c r="AE42" i="7"/>
  <c r="AG42" i="7"/>
  <c r="AH42" i="7"/>
  <c r="AE43" i="7"/>
  <c r="AE44" i="7"/>
  <c r="AG44" i="7"/>
  <c r="AH44" i="7"/>
  <c r="AE45" i="7"/>
  <c r="AG45" i="7"/>
  <c r="AH45" i="7"/>
  <c r="AE46" i="7"/>
  <c r="AG46" i="7"/>
  <c r="AH46" i="7" s="1"/>
  <c r="AE47" i="7"/>
  <c r="AG47" i="7"/>
  <c r="AH47" i="7" s="1"/>
  <c r="AE48" i="7"/>
  <c r="AG48" i="7"/>
  <c r="AH48" i="7" s="1"/>
  <c r="AE49" i="7"/>
  <c r="AG49" i="7"/>
  <c r="AH49" i="7"/>
  <c r="AE50" i="7"/>
  <c r="AG50" i="7"/>
  <c r="AH50" i="7" s="1"/>
  <c r="AE51" i="7"/>
  <c r="AG51" i="7"/>
  <c r="AH51" i="7" s="1"/>
  <c r="AA3" i="6"/>
  <c r="AA7" i="6"/>
  <c r="AA8" i="6"/>
  <c r="AA12" i="6"/>
  <c r="AA13" i="6"/>
  <c r="AG15" i="6"/>
  <c r="AH15" i="6" s="1"/>
  <c r="Z2" i="6"/>
  <c r="Z4" i="6"/>
  <c r="Z5" i="6"/>
  <c r="Z7" i="6"/>
  <c r="Z8" i="6"/>
  <c r="Z9" i="6"/>
  <c r="Z10" i="6"/>
  <c r="Z11" i="6"/>
  <c r="Z12" i="6"/>
  <c r="Z13" i="6"/>
  <c r="Z16" i="6"/>
  <c r="Z17" i="6"/>
  <c r="Z18" i="6"/>
  <c r="Z20" i="6"/>
  <c r="Z21" i="6"/>
  <c r="Z22" i="6"/>
  <c r="Z23" i="6"/>
  <c r="AG24" i="6"/>
  <c r="AH24" i="6" s="1"/>
  <c r="AE24" i="6"/>
  <c r="AG28" i="6"/>
  <c r="AH28" i="6" s="1"/>
  <c r="AG30" i="6"/>
  <c r="AH30" i="6" s="1"/>
  <c r="AE30" i="6"/>
  <c r="AG32" i="6"/>
  <c r="AH32" i="6" s="1"/>
  <c r="AE32" i="6"/>
  <c r="AG34" i="6"/>
  <c r="AH34" i="6"/>
  <c r="AE36" i="6"/>
  <c r="AG38" i="6"/>
  <c r="AH38" i="6"/>
  <c r="AE38" i="6"/>
  <c r="AG40" i="6"/>
  <c r="AH40" i="6" s="1"/>
  <c r="AE40" i="6"/>
  <c r="AG42" i="6"/>
  <c r="AH42" i="6" s="1"/>
  <c r="AE42" i="6"/>
  <c r="AA16" i="6"/>
  <c r="AA17" i="6"/>
  <c r="AA19" i="6"/>
  <c r="AA20" i="6"/>
  <c r="AA21" i="6"/>
  <c r="AG27" i="6"/>
  <c r="AH27" i="6" s="1"/>
  <c r="AE27" i="6"/>
  <c r="AG29" i="6"/>
  <c r="AH29" i="6"/>
  <c r="AE29" i="6"/>
  <c r="AG31" i="6"/>
  <c r="AH31" i="6"/>
  <c r="AG33" i="6"/>
  <c r="AH33" i="6" s="1"/>
  <c r="AE33" i="6"/>
  <c r="AE37" i="6"/>
  <c r="AE39" i="6"/>
  <c r="AG41" i="6"/>
  <c r="AH41" i="6" s="1"/>
  <c r="AE41" i="6"/>
  <c r="AE43" i="6"/>
  <c r="AG43" i="6"/>
  <c r="AH43" i="6" s="1"/>
  <c r="AE45" i="6"/>
  <c r="AG45" i="6"/>
  <c r="AH45" i="6" s="1"/>
  <c r="AE46" i="6"/>
  <c r="AG46" i="6"/>
  <c r="AH46" i="6"/>
  <c r="AE47" i="6"/>
  <c r="AG47" i="6"/>
  <c r="AH47" i="6" s="1"/>
  <c r="AE48" i="6"/>
  <c r="AG48" i="6"/>
  <c r="AH48" i="6" s="1"/>
  <c r="AE50" i="6"/>
  <c r="AG50" i="6"/>
  <c r="AH50" i="6"/>
  <c r="AE51" i="6"/>
  <c r="AF5" i="5"/>
  <c r="AF9" i="5"/>
  <c r="AF17" i="5"/>
  <c r="AF18" i="5"/>
  <c r="AF19" i="5"/>
  <c r="AF21" i="5"/>
  <c r="AF22" i="5"/>
  <c r="AF26" i="5"/>
  <c r="AF27" i="5"/>
  <c r="AF29" i="5"/>
  <c r="AF7" i="5"/>
  <c r="AF13" i="5"/>
  <c r="AE6" i="5"/>
  <c r="AE9" i="5"/>
  <c r="AE12" i="5"/>
  <c r="AE13" i="5"/>
  <c r="AE14" i="5"/>
  <c r="AE15" i="5"/>
  <c r="AE17" i="5"/>
  <c r="AE19" i="5"/>
  <c r="AE20" i="5"/>
  <c r="AE22" i="5"/>
  <c r="AE25" i="5"/>
  <c r="AE28" i="5"/>
  <c r="AG33" i="5"/>
  <c r="AH33" i="5" s="1"/>
  <c r="AG35" i="5"/>
  <c r="AH35" i="5" s="1"/>
  <c r="AA39" i="5"/>
  <c r="AG39" i="5"/>
  <c r="AH39" i="5" s="1"/>
  <c r="AA40" i="5"/>
  <c r="AG40" i="5"/>
  <c r="AH40" i="5" s="1"/>
  <c r="AA42" i="5"/>
  <c r="AA43" i="5"/>
  <c r="AG43" i="5"/>
  <c r="AH43" i="5"/>
  <c r="AA45" i="5"/>
  <c r="AG45" i="5"/>
  <c r="AH45" i="5" s="1"/>
  <c r="AA46" i="5"/>
  <c r="AG46" i="5"/>
  <c r="AH46" i="5" s="1"/>
  <c r="AA48" i="5"/>
  <c r="AG48" i="5"/>
  <c r="AH48" i="5"/>
  <c r="AA49" i="5"/>
  <c r="AA50" i="5"/>
  <c r="AG50" i="5"/>
  <c r="AH50" i="5" s="1"/>
  <c r="AA51" i="5"/>
  <c r="AG51" i="5"/>
  <c r="AH51" i="5" s="1"/>
  <c r="AD2" i="2"/>
  <c r="AF2" i="2"/>
  <c r="Q4" i="2"/>
  <c r="R4" i="2" s="1"/>
  <c r="Q5" i="2"/>
  <c r="R5" i="2"/>
  <c r="Q6" i="2"/>
  <c r="R6" i="2" s="1"/>
  <c r="Q7" i="2"/>
  <c r="R7" i="2"/>
  <c r="Q8" i="2"/>
  <c r="R8" i="2" s="1"/>
  <c r="Q9" i="2"/>
  <c r="R9" i="2"/>
  <c r="Q10" i="2"/>
  <c r="R10" i="2" s="1"/>
  <c r="Q11" i="2"/>
  <c r="R11" i="2"/>
  <c r="Q12" i="2"/>
  <c r="R12" i="2" s="1"/>
  <c r="Q13" i="2"/>
  <c r="R13" i="2"/>
  <c r="Q14" i="2"/>
  <c r="R14" i="2" s="1"/>
  <c r="Q15" i="2"/>
  <c r="R15" i="2"/>
  <c r="Q16" i="2"/>
  <c r="R16" i="2" s="1"/>
  <c r="Q17" i="2"/>
  <c r="R17" i="2"/>
  <c r="Q18" i="2"/>
  <c r="R18" i="2" s="1"/>
  <c r="Q19" i="2"/>
  <c r="R19" i="2"/>
  <c r="Q20" i="2"/>
  <c r="R20" i="2" s="1"/>
  <c r="Q21" i="2"/>
  <c r="R21" i="2"/>
  <c r="Q22" i="2"/>
  <c r="R22" i="2" s="1"/>
  <c r="Q23" i="2"/>
  <c r="R23" i="2"/>
  <c r="Q24" i="2"/>
  <c r="R24" i="2" s="1"/>
  <c r="Q25" i="2"/>
  <c r="R25" i="2"/>
  <c r="Q26" i="2"/>
  <c r="R26" i="2" s="1"/>
  <c r="Q27" i="2"/>
  <c r="R27" i="2"/>
  <c r="Q28" i="2"/>
  <c r="R28" i="2" s="1"/>
  <c r="Q29" i="2"/>
  <c r="R29" i="2"/>
  <c r="Q30" i="2"/>
  <c r="R30" i="2" s="1"/>
  <c r="Q31" i="2"/>
  <c r="R31" i="2"/>
  <c r="Q32" i="2"/>
  <c r="R32" i="2" s="1"/>
  <c r="Q33" i="2"/>
  <c r="R33" i="2"/>
  <c r="Q34" i="2"/>
  <c r="R34" i="2" s="1"/>
  <c r="Q35" i="2"/>
  <c r="R35" i="2"/>
  <c r="Q36" i="2"/>
  <c r="R36" i="2" s="1"/>
  <c r="Q37" i="2"/>
  <c r="R37" i="2"/>
  <c r="Q38" i="2"/>
  <c r="R38" i="2" s="1"/>
  <c r="Q39" i="2"/>
  <c r="R39" i="2"/>
  <c r="Q40" i="2"/>
  <c r="R40" i="2" s="1"/>
  <c r="Q41" i="2"/>
  <c r="R41" i="2"/>
  <c r="Q42" i="2"/>
  <c r="R42" i="2" s="1"/>
  <c r="Q43" i="2"/>
  <c r="R43" i="2"/>
  <c r="Q44" i="2"/>
  <c r="R44" i="2" s="1"/>
  <c r="Q45" i="2"/>
  <c r="R45" i="2"/>
  <c r="Q46" i="2"/>
  <c r="R46" i="2" s="1"/>
  <c r="Q47" i="2"/>
  <c r="R47" i="2"/>
  <c r="Q48" i="2"/>
  <c r="R48" i="2"/>
  <c r="Q49" i="2"/>
  <c r="R49" i="2"/>
  <c r="Q50" i="2"/>
  <c r="R50" i="2"/>
  <c r="Q51" i="2"/>
  <c r="R51" i="2"/>
  <c r="Q3" i="2"/>
  <c r="R3" i="2"/>
  <c r="Q2" i="2"/>
  <c r="R2" i="2"/>
  <c r="AL3" i="2"/>
  <c r="AL4" i="2"/>
  <c r="AL5" i="2"/>
  <c r="AL6" i="2"/>
  <c r="AL7" i="2"/>
  <c r="AL8" i="2"/>
  <c r="AL9" i="2"/>
  <c r="AL10" i="2"/>
  <c r="AL11" i="2"/>
  <c r="AL12" i="2"/>
  <c r="AL13" i="2"/>
  <c r="AL14" i="2"/>
  <c r="AL15" i="2"/>
  <c r="AL16" i="2"/>
  <c r="AL17" i="2"/>
  <c r="AL18" i="2"/>
  <c r="AL19" i="2"/>
  <c r="AL20" i="2"/>
  <c r="AL21" i="2"/>
  <c r="AL22" i="2"/>
  <c r="AL23" i="2"/>
  <c r="AL24" i="2"/>
  <c r="AL25" i="2"/>
  <c r="AL26" i="2"/>
  <c r="AL27" i="2"/>
  <c r="AL28" i="2"/>
  <c r="AL29" i="2"/>
  <c r="AL30" i="2"/>
  <c r="AL31" i="2"/>
  <c r="AL32" i="2"/>
  <c r="AL33" i="2"/>
  <c r="AL34" i="2"/>
  <c r="AL35" i="2"/>
  <c r="AL36" i="2"/>
  <c r="AL37" i="2"/>
  <c r="AL38" i="2"/>
  <c r="AL39" i="2"/>
  <c r="AL40" i="2"/>
  <c r="AL41" i="2"/>
  <c r="AL42" i="2"/>
  <c r="AL43" i="2"/>
  <c r="AL44" i="2"/>
  <c r="AL45" i="2"/>
  <c r="AL46" i="2"/>
  <c r="AL47" i="2"/>
  <c r="AL48" i="2"/>
  <c r="AL49" i="2"/>
  <c r="AL50" i="2"/>
  <c r="AL51" i="2"/>
  <c r="AL2" i="2"/>
  <c r="AD5" i="2"/>
  <c r="AD4" i="2"/>
  <c r="AF4" i="2" s="1"/>
  <c r="Y5" i="2"/>
  <c r="Z5" i="2"/>
  <c r="Y3" i="2"/>
  <c r="Z3" i="2"/>
  <c r="Y4" i="2"/>
  <c r="Z4" i="2"/>
  <c r="Y6" i="2"/>
  <c r="Z6" i="2"/>
  <c r="Y7" i="2"/>
  <c r="Z7" i="2"/>
  <c r="Y8" i="2"/>
  <c r="Z8" i="2"/>
  <c r="Y9" i="2"/>
  <c r="Z9" i="2"/>
  <c r="Y10" i="2"/>
  <c r="Z10" i="2"/>
  <c r="Y11" i="2"/>
  <c r="Z11" i="2"/>
  <c r="Y12" i="2"/>
  <c r="Z12" i="2"/>
  <c r="Y13" i="2"/>
  <c r="Z13" i="2"/>
  <c r="Y14" i="2"/>
  <c r="Z14" i="2"/>
  <c r="Y15" i="2"/>
  <c r="Z15" i="2"/>
  <c r="Y16" i="2"/>
  <c r="Z16" i="2"/>
  <c r="Y17" i="2"/>
  <c r="Z17" i="2"/>
  <c r="Y18" i="2"/>
  <c r="Z18" i="2"/>
  <c r="Y19" i="2"/>
  <c r="Z19" i="2"/>
  <c r="Y20" i="2"/>
  <c r="Z20" i="2"/>
  <c r="Y21" i="2"/>
  <c r="Z21" i="2"/>
  <c r="Y22" i="2"/>
  <c r="Z22" i="2"/>
  <c r="Y23" i="2"/>
  <c r="Z23" i="2"/>
  <c r="Y24" i="2"/>
  <c r="Z24" i="2"/>
  <c r="Y25" i="2"/>
  <c r="Z25" i="2"/>
  <c r="Y26" i="2"/>
  <c r="Z26" i="2"/>
  <c r="Y27" i="2"/>
  <c r="Z27" i="2"/>
  <c r="Y28" i="2"/>
  <c r="Z28" i="2"/>
  <c r="Y29" i="2"/>
  <c r="Z29" i="2"/>
  <c r="Y30" i="2"/>
  <c r="Z30" i="2"/>
  <c r="Y31" i="2"/>
  <c r="Z31" i="2"/>
  <c r="Y32" i="2"/>
  <c r="Z32" i="2"/>
  <c r="Y33" i="2"/>
  <c r="Z33" i="2"/>
  <c r="Y34" i="2"/>
  <c r="Z34" i="2"/>
  <c r="Y35" i="2"/>
  <c r="Z35" i="2"/>
  <c r="Y36" i="2"/>
  <c r="Z36" i="2"/>
  <c r="Y37" i="2"/>
  <c r="Z37" i="2"/>
  <c r="Y38" i="2"/>
  <c r="Z38" i="2"/>
  <c r="Y39" i="2"/>
  <c r="Z39" i="2"/>
  <c r="Y40" i="2"/>
  <c r="Z40" i="2"/>
  <c r="Y41" i="2"/>
  <c r="Z41" i="2"/>
  <c r="Y42" i="2"/>
  <c r="Z42" i="2"/>
  <c r="Y43" i="2"/>
  <c r="Z43" i="2"/>
  <c r="Y44" i="2"/>
  <c r="Z44" i="2"/>
  <c r="Y45" i="2"/>
  <c r="Z45" i="2"/>
  <c r="Y46" i="2"/>
  <c r="Z46" i="2"/>
  <c r="Y47" i="2"/>
  <c r="Z47" i="2"/>
  <c r="Y48" i="2"/>
  <c r="Z48" i="2"/>
  <c r="Y49" i="2"/>
  <c r="Y50" i="2"/>
  <c r="Z50" i="2" s="1"/>
  <c r="Y51" i="2"/>
  <c r="AA51" i="2" s="1"/>
  <c r="Z51" i="2"/>
  <c r="AE3" i="2"/>
  <c r="AD51" i="2"/>
  <c r="AD50" i="2"/>
  <c r="AF50" i="2" s="1"/>
  <c r="AD49" i="2"/>
  <c r="AF49" i="2" s="1"/>
  <c r="AD48" i="2"/>
  <c r="AF48" i="2" s="1"/>
  <c r="AD47" i="2"/>
  <c r="AD46" i="2"/>
  <c r="AD45" i="2"/>
  <c r="AD44" i="2"/>
  <c r="AF44" i="2" s="1"/>
  <c r="AD43" i="2"/>
  <c r="AD42" i="2"/>
  <c r="AE42" i="2" s="1"/>
  <c r="AD41" i="2"/>
  <c r="AF41" i="2" s="1"/>
  <c r="AD40" i="2"/>
  <c r="AF40" i="2" s="1"/>
  <c r="AD39" i="2"/>
  <c r="AD38" i="2"/>
  <c r="AF38" i="2" s="1"/>
  <c r="AD37" i="2"/>
  <c r="AD36" i="2"/>
  <c r="AF36" i="2" s="1"/>
  <c r="AD35" i="2"/>
  <c r="AD34" i="2"/>
  <c r="AF34" i="2" s="1"/>
  <c r="AD33" i="2"/>
  <c r="AF33" i="2" s="1"/>
  <c r="AD32" i="2"/>
  <c r="AF32" i="2" s="1"/>
  <c r="AD31" i="2"/>
  <c r="AF31" i="2"/>
  <c r="AD30" i="2"/>
  <c r="AF30" i="2" s="1"/>
  <c r="AD29" i="2"/>
  <c r="AD28" i="2"/>
  <c r="AD27" i="2"/>
  <c r="AE27" i="2" s="1"/>
  <c r="AD26" i="2"/>
  <c r="AF26" i="2" s="1"/>
  <c r="AD25" i="2"/>
  <c r="AD24" i="2"/>
  <c r="AD23" i="2"/>
  <c r="AE23" i="2" s="1"/>
  <c r="AF23" i="2"/>
  <c r="AD22" i="2"/>
  <c r="AD21" i="2"/>
  <c r="AD20" i="2"/>
  <c r="AF20" i="2" s="1"/>
  <c r="AD19" i="2"/>
  <c r="AF19" i="2" s="1"/>
  <c r="AD18" i="2"/>
  <c r="AD17" i="2"/>
  <c r="AD16" i="2"/>
  <c r="AF16" i="2" s="1"/>
  <c r="AD15" i="2"/>
  <c r="AF15" i="2" s="1"/>
  <c r="AD14" i="2"/>
  <c r="AD13" i="2"/>
  <c r="AE13" i="2" s="1"/>
  <c r="AD12" i="2"/>
  <c r="AF12" i="2" s="1"/>
  <c r="AD11" i="2"/>
  <c r="AF11" i="2" s="1"/>
  <c r="AD10" i="2"/>
  <c r="AF10" i="2" s="1"/>
  <c r="AD9" i="2"/>
  <c r="AF9" i="2" s="1"/>
  <c r="AD8" i="2"/>
  <c r="AD7" i="2"/>
  <c r="AF7" i="2"/>
  <c r="AD6" i="2"/>
  <c r="AF6" i="2" s="1"/>
  <c r="AA6" i="2"/>
  <c r="AA8" i="2"/>
  <c r="AA10" i="2"/>
  <c r="AA12" i="2"/>
  <c r="AA14" i="2"/>
  <c r="AA16" i="2"/>
  <c r="AA18" i="2"/>
  <c r="AA20" i="2"/>
  <c r="AA22" i="2"/>
  <c r="AA24" i="2"/>
  <c r="AA26" i="2"/>
  <c r="AA28" i="2"/>
  <c r="AA30" i="2"/>
  <c r="AA32" i="2"/>
  <c r="AA34" i="2"/>
  <c r="AA36" i="2"/>
  <c r="AA38" i="2"/>
  <c r="AG39" i="2"/>
  <c r="AH39" i="2" s="1"/>
  <c r="AA40" i="2"/>
  <c r="AG41" i="2"/>
  <c r="AH41" i="2" s="1"/>
  <c r="AA42" i="2"/>
  <c r="AG43" i="2"/>
  <c r="AH43" i="2"/>
  <c r="AA44" i="2"/>
  <c r="AA46" i="2"/>
  <c r="AG47" i="2"/>
  <c r="AH47" i="2" s="1"/>
  <c r="AA48" i="2"/>
  <c r="AA50" i="2"/>
  <c r="AG51" i="2"/>
  <c r="AH51" i="2" s="1"/>
  <c r="E2" i="2"/>
  <c r="AF5" i="2"/>
  <c r="AE5" i="2"/>
  <c r="AE7" i="2"/>
  <c r="AE11" i="2"/>
  <c r="AF13" i="2"/>
  <c r="AF17" i="2"/>
  <c r="AE17" i="2"/>
  <c r="AE19" i="2"/>
  <c r="AF21" i="2"/>
  <c r="AE21" i="2"/>
  <c r="AF25" i="2"/>
  <c r="AE25" i="2"/>
  <c r="AF29" i="2"/>
  <c r="AE29" i="2"/>
  <c r="AE31" i="2"/>
  <c r="AF35" i="2"/>
  <c r="AE35" i="2"/>
  <c r="AE37" i="2"/>
  <c r="AF39" i="2"/>
  <c r="AE39" i="2"/>
  <c r="AF43" i="2"/>
  <c r="AE43" i="2"/>
  <c r="AF47" i="2"/>
  <c r="AE47" i="2"/>
  <c r="AF51" i="2"/>
  <c r="AE51" i="2"/>
  <c r="AE12" i="2"/>
  <c r="AF14" i="2"/>
  <c r="AE14" i="2"/>
  <c r="AE16" i="2"/>
  <c r="AF18" i="2"/>
  <c r="AE18" i="2"/>
  <c r="AF22" i="2"/>
  <c r="AE22" i="2"/>
  <c r="AF24" i="2"/>
  <c r="AE24" i="2"/>
  <c r="AE26" i="2"/>
  <c r="AF28" i="2"/>
  <c r="AE28" i="2"/>
  <c r="AE30" i="2"/>
  <c r="AE32" i="2"/>
  <c r="AE34" i="2"/>
  <c r="AE36" i="2"/>
  <c r="AE40" i="2"/>
  <c r="AF42" i="2"/>
  <c r="AE44" i="2"/>
  <c r="AF46" i="2"/>
  <c r="AE46" i="2"/>
  <c r="AE48" i="2"/>
  <c r="AE50" i="2"/>
  <c r="AE4" i="2"/>
  <c r="AE10" i="2"/>
  <c r="AF3" i="2"/>
  <c r="AA3" i="2"/>
  <c r="AG3" i="2"/>
  <c r="AH3" i="2"/>
  <c r="AG35" i="2"/>
  <c r="AH35" i="2"/>
  <c r="AG31" i="2"/>
  <c r="AH31" i="2"/>
  <c r="AG29" i="2"/>
  <c r="AH29" i="2"/>
  <c r="AG25" i="2"/>
  <c r="AH25" i="2"/>
  <c r="AG21" i="2"/>
  <c r="AH21" i="2"/>
  <c r="AG17" i="2"/>
  <c r="AH17" i="2"/>
  <c r="AG13" i="2"/>
  <c r="AH13" i="2"/>
  <c r="AG11" i="2"/>
  <c r="AH11" i="2"/>
  <c r="AG9" i="2"/>
  <c r="AH9" i="2"/>
  <c r="AG7" i="2"/>
  <c r="AH7" i="2"/>
  <c r="AG5" i="2"/>
  <c r="AH5" i="2"/>
  <c r="AA47" i="2"/>
  <c r="AA45" i="2"/>
  <c r="AA43" i="2"/>
  <c r="AA41" i="2"/>
  <c r="AA39" i="2"/>
  <c r="AA37" i="2"/>
  <c r="AA35" i="2"/>
  <c r="AA33" i="2"/>
  <c r="AA31" i="2"/>
  <c r="AA29" i="2"/>
  <c r="AA27" i="2"/>
  <c r="AA25" i="2"/>
  <c r="AA23" i="2"/>
  <c r="AA21" i="2"/>
  <c r="AA19" i="2"/>
  <c r="AA17" i="2"/>
  <c r="AA15" i="2"/>
  <c r="AA13" i="2"/>
  <c r="AA11" i="2"/>
  <c r="AA9" i="2"/>
  <c r="AA7" i="2"/>
  <c r="AG50" i="2"/>
  <c r="AH50" i="2"/>
  <c r="AG48" i="2"/>
  <c r="AH48" i="2"/>
  <c r="AG46" i="2"/>
  <c r="AH46" i="2"/>
  <c r="AG44" i="2"/>
  <c r="AH44" i="2"/>
  <c r="AG42" i="2"/>
  <c r="AH42" i="2"/>
  <c r="AG40" i="2"/>
  <c r="AH40" i="2"/>
  <c r="AG38" i="2"/>
  <c r="AH38" i="2"/>
  <c r="AG36" i="2"/>
  <c r="AH36" i="2"/>
  <c r="AG34" i="2"/>
  <c r="AH34" i="2"/>
  <c r="AG32" i="2"/>
  <c r="AH32" i="2"/>
  <c r="AG28" i="2"/>
  <c r="AH28" i="2"/>
  <c r="AG24" i="2"/>
  <c r="AH24" i="2"/>
  <c r="AG22" i="2"/>
  <c r="AH22" i="2"/>
  <c r="AG18" i="2"/>
  <c r="AH18" i="2"/>
  <c r="AG14" i="2"/>
  <c r="AH14" i="2"/>
  <c r="AG10" i="2"/>
  <c r="AH10" i="2"/>
  <c r="AG6" i="2"/>
  <c r="AH6" i="2"/>
  <c r="AA5" i="2"/>
  <c r="AA4" i="2"/>
  <c r="D2" i="7"/>
  <c r="D2" i="5"/>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B2" i="6"/>
  <c r="B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2" i="2"/>
  <c r="E42" i="2"/>
  <c r="E43" i="2"/>
  <c r="E44" i="2"/>
  <c r="E45" i="2"/>
  <c r="E46" i="2"/>
  <c r="E47" i="2"/>
  <c r="E48" i="2"/>
  <c r="E49" i="2"/>
  <c r="E50" i="2"/>
  <c r="E51" i="2"/>
  <c r="B42" i="2"/>
  <c r="C42" i="2"/>
  <c r="D42" i="2"/>
  <c r="B43" i="2"/>
  <c r="D43" i="2"/>
  <c r="B44" i="2"/>
  <c r="C44" i="2"/>
  <c r="B45" i="2"/>
  <c r="C45" i="2"/>
  <c r="D45" i="2"/>
  <c r="B46" i="2"/>
  <c r="C46" i="2"/>
  <c r="D46" i="2"/>
  <c r="B47" i="2"/>
  <c r="C47" i="2"/>
  <c r="B48" i="2"/>
  <c r="C48" i="2"/>
  <c r="B49" i="2"/>
  <c r="C49" i="2"/>
  <c r="D49" i="2"/>
  <c r="B50" i="2"/>
  <c r="C50" i="2"/>
  <c r="D50" i="2"/>
  <c r="B51" i="2"/>
  <c r="C51" i="2"/>
  <c r="C3" i="2"/>
  <c r="C2" i="2"/>
  <c r="C4" i="2"/>
  <c r="C5" i="2"/>
  <c r="C6" i="2"/>
  <c r="C7" i="2"/>
  <c r="C8" i="2"/>
  <c r="C9" i="2"/>
  <c r="C10"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40" i="2"/>
  <c r="D41"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 i="2"/>
  <c r="B5" i="2"/>
  <c r="D7" i="8"/>
  <c r="B7" i="2"/>
  <c r="D9" i="8"/>
  <c r="B8" i="2" s="1"/>
  <c r="B9" i="2"/>
  <c r="B10" i="2"/>
  <c r="B11" i="2"/>
  <c r="B12" i="2"/>
  <c r="B13" i="2"/>
  <c r="B8" i="5"/>
  <c r="B6" i="2"/>
  <c r="B6" i="7"/>
  <c r="B6" i="5"/>
  <c r="B6" i="6"/>
  <c r="D2" i="6"/>
  <c r="C2" i="7"/>
  <c r="AF22" i="7"/>
  <c r="AF4" i="7"/>
  <c r="AE9" i="7"/>
  <c r="AF14" i="7"/>
  <c r="AG23" i="7"/>
  <c r="AH23" i="7"/>
  <c r="AF2" i="7"/>
  <c r="AE4" i="7"/>
  <c r="AG10" i="7"/>
  <c r="AH10" i="7" s="1"/>
  <c r="AA4" i="7"/>
  <c r="AG7" i="7"/>
  <c r="AH7" i="7"/>
  <c r="AG39" i="7"/>
  <c r="AH39" i="7"/>
  <c r="AE44" i="6"/>
  <c r="AG25" i="6"/>
  <c r="AH25" i="6" s="1"/>
  <c r="AE34" i="6"/>
  <c r="AG23" i="6"/>
  <c r="AH23" i="6"/>
  <c r="AG11" i="6"/>
  <c r="AH11" i="6"/>
  <c r="AG3" i="6"/>
  <c r="AH3" i="6"/>
  <c r="AF11" i="6"/>
  <c r="AG13" i="6"/>
  <c r="AH13" i="6"/>
  <c r="AF28" i="6"/>
  <c r="AG44" i="6"/>
  <c r="AH44" i="6"/>
  <c r="AE31" i="6"/>
  <c r="AG36" i="6"/>
  <c r="AH36" i="6" s="1"/>
  <c r="AF23" i="6"/>
  <c r="AE12" i="6"/>
  <c r="AE10" i="6"/>
  <c r="AF12" i="6"/>
  <c r="AE15" i="6"/>
  <c r="AE17" i="6"/>
  <c r="AE19" i="6"/>
  <c r="AE21" i="6"/>
  <c r="AF10" i="6"/>
  <c r="AG17" i="6"/>
  <c r="AH17" i="6"/>
  <c r="AG21" i="6"/>
  <c r="AH21" i="6"/>
  <c r="AA18" i="6"/>
  <c r="Z19" i="6"/>
  <c r="Z3" i="6"/>
  <c r="Z51" i="6"/>
  <c r="Z35" i="6"/>
  <c r="Z46" i="6"/>
  <c r="AA5" i="6"/>
  <c r="AA22" i="6"/>
  <c r="Z15" i="6"/>
  <c r="AG4" i="6"/>
  <c r="AH4" i="6"/>
  <c r="Z29" i="6"/>
  <c r="Z40" i="6"/>
  <c r="AF12" i="5"/>
  <c r="AF35" i="5"/>
  <c r="AE39" i="5"/>
  <c r="AF42" i="5"/>
  <c r="AG47" i="5"/>
  <c r="AH47" i="5"/>
  <c r="AE43" i="5"/>
  <c r="AG42" i="5"/>
  <c r="AH42" i="5" s="1"/>
  <c r="AF30" i="5"/>
  <c r="AG7" i="5"/>
  <c r="AH7" i="5" s="1"/>
  <c r="AG19" i="5"/>
  <c r="AH19" i="5"/>
  <c r="AG24" i="5"/>
  <c r="AH24" i="5" s="1"/>
  <c r="AF36" i="5"/>
  <c r="AF45" i="5"/>
  <c r="AE50" i="5"/>
  <c r="AE47" i="5"/>
  <c r="AG6" i="5"/>
  <c r="AH6" i="5"/>
  <c r="AA3" i="5"/>
  <c r="AA26" i="5"/>
  <c r="Z34" i="5"/>
  <c r="Z47" i="5"/>
  <c r="AG25" i="5"/>
  <c r="AH25" i="5" s="1"/>
  <c r="AA47" i="5"/>
  <c r="AG9" i="5"/>
  <c r="AH9" i="5"/>
  <c r="Z9" i="5"/>
  <c r="AG31" i="5"/>
  <c r="AH31" i="5" s="1"/>
  <c r="AA35" i="5"/>
  <c r="AG15" i="5"/>
  <c r="AH15" i="5"/>
  <c r="AG20" i="5"/>
  <c r="AH20" i="5"/>
  <c r="AG38" i="5"/>
  <c r="AH38" i="5"/>
  <c r="AA13" i="5"/>
  <c r="AG26" i="5"/>
  <c r="AH26" i="5" s="1"/>
  <c r="AA38" i="5"/>
  <c r="Z49" i="2"/>
  <c r="AA49" i="2"/>
  <c r="AG37" i="7"/>
  <c r="AH37" i="7"/>
  <c r="AE37" i="7"/>
  <c r="AE29" i="7"/>
  <c r="AE11" i="7"/>
  <c r="AF34" i="7"/>
  <c r="AG34" i="7"/>
  <c r="AH34" i="7" s="1"/>
  <c r="AG17" i="7"/>
  <c r="AH17" i="7"/>
  <c r="Z46" i="7"/>
  <c r="Z27" i="7"/>
  <c r="Z6" i="7"/>
  <c r="AA15" i="7"/>
  <c r="Z24" i="7"/>
  <c r="AF29" i="7"/>
  <c r="AF39" i="7"/>
  <c r="AF43" i="7"/>
  <c r="AE39" i="7"/>
  <c r="AG24" i="7"/>
  <c r="AH24" i="7"/>
  <c r="AG11" i="7"/>
  <c r="AH11" i="7"/>
  <c r="Z8" i="7"/>
  <c r="AF24" i="7"/>
  <c r="AF17" i="7"/>
  <c r="Z31" i="7"/>
  <c r="AG32" i="7"/>
  <c r="AH32" i="7"/>
  <c r="Z4" i="5"/>
  <c r="Z8" i="5"/>
  <c r="Z19" i="5"/>
  <c r="Z24" i="5"/>
  <c r="AE40" i="5"/>
  <c r="AE48" i="5"/>
  <c r="AE51" i="5"/>
  <c r="AE5" i="5"/>
  <c r="AF10" i="5"/>
  <c r="AA4" i="5"/>
  <c r="AA8" i="5"/>
  <c r="AG11" i="5"/>
  <c r="AH11" i="5"/>
  <c r="Z15" i="5"/>
  <c r="AA19" i="5"/>
  <c r="Z20" i="5"/>
  <c r="AA24" i="5"/>
  <c r="AA36" i="5"/>
  <c r="AE38" i="5"/>
  <c r="AE46" i="5"/>
  <c r="AE23" i="5"/>
  <c r="AF14" i="5"/>
  <c r="AF28" i="5"/>
  <c r="AA2" i="5"/>
  <c r="AG23" i="5"/>
  <c r="AH23" i="5"/>
  <c r="AA32" i="5"/>
  <c r="AE34" i="5"/>
  <c r="AA37" i="5"/>
  <c r="AE44" i="5"/>
  <c r="AE16" i="5"/>
  <c r="Z2" i="5"/>
  <c r="Z7" i="5"/>
  <c r="AG18" i="5"/>
  <c r="AH18" i="5" s="1"/>
  <c r="Z22" i="5"/>
  <c r="B2" i="7"/>
  <c r="B2" i="5"/>
  <c r="AG21" i="7"/>
  <c r="AH21" i="7"/>
  <c r="AG13" i="7"/>
  <c r="AH13" i="7"/>
  <c r="Z25" i="7"/>
  <c r="Z13" i="7"/>
  <c r="AA5" i="7"/>
  <c r="AA9" i="7"/>
  <c r="AA21" i="7"/>
  <c r="AA23" i="7"/>
  <c r="AA29" i="7"/>
  <c r="AG20" i="7"/>
  <c r="AH20" i="7" s="1"/>
  <c r="Z9" i="7"/>
  <c r="Z10" i="7"/>
  <c r="Z12" i="7"/>
  <c r="Z14" i="7"/>
  <c r="Z18" i="7"/>
  <c r="Z20" i="7"/>
  <c r="Z22" i="7"/>
  <c r="Z32" i="7"/>
  <c r="AA12" i="7"/>
  <c r="AE2" i="2"/>
  <c r="AG2" i="2"/>
  <c r="AH2" i="2" s="1"/>
  <c r="Z2" i="2"/>
  <c r="AI2" i="2" l="1"/>
  <c r="AE2" i="5"/>
  <c r="AI2" i="5"/>
  <c r="AG2" i="5"/>
  <c r="AH2" i="5" s="1"/>
  <c r="AI2" i="6"/>
  <c r="Z2" i="7"/>
  <c r="AG2" i="7"/>
  <c r="AH2" i="7" s="1"/>
  <c r="AG37" i="2"/>
  <c r="AH37" i="2" s="1"/>
  <c r="AF37" i="2"/>
  <c r="AG45" i="2"/>
  <c r="AH45" i="2" s="1"/>
  <c r="AF45" i="2"/>
  <c r="AF4" i="5"/>
  <c r="AE4" i="5"/>
  <c r="Z41" i="5"/>
  <c r="AA41" i="5"/>
  <c r="Z44" i="5"/>
  <c r="AA44" i="5"/>
  <c r="AG44" i="5"/>
  <c r="AH44" i="5" s="1"/>
  <c r="AG6" i="6"/>
  <c r="AH6" i="6" s="1"/>
  <c r="AA6" i="6"/>
  <c r="Z6" i="6"/>
  <c r="AF35" i="6"/>
  <c r="AE35" i="6"/>
  <c r="AA31" i="7"/>
  <c r="AG31" i="7"/>
  <c r="AH31" i="7" s="1"/>
  <c r="AF31" i="5"/>
  <c r="AG26" i="2"/>
  <c r="AH26" i="2" s="1"/>
  <c r="AG30" i="2"/>
  <c r="AH30" i="2" s="1"/>
  <c r="AE3" i="5"/>
  <c r="AF3" i="5"/>
  <c r="AG27" i="5"/>
  <c r="AH27" i="5" s="1"/>
  <c r="AF49" i="5"/>
  <c r="AG49" i="5"/>
  <c r="AH49" i="5" s="1"/>
  <c r="AF12" i="7"/>
  <c r="AE12" i="7"/>
  <c r="C41" i="7"/>
  <c r="C41" i="6"/>
  <c r="C41" i="5"/>
  <c r="C43" i="7"/>
  <c r="C43" i="6"/>
  <c r="C43" i="5"/>
  <c r="D45" i="7"/>
  <c r="D45" i="6"/>
  <c r="D45" i="5"/>
  <c r="D47" i="7"/>
  <c r="D47" i="6"/>
  <c r="D47" i="5"/>
  <c r="D50" i="7"/>
  <c r="D50" i="6"/>
  <c r="D50" i="5"/>
  <c r="D51" i="7"/>
  <c r="D51" i="6"/>
  <c r="AE8" i="5"/>
  <c r="AG8" i="5"/>
  <c r="AH8" i="5" s="1"/>
  <c r="AG9" i="7"/>
  <c r="AH9" i="7" s="1"/>
  <c r="C2" i="5"/>
  <c r="D2" i="2"/>
  <c r="B8" i="7"/>
  <c r="B3" i="2"/>
  <c r="D51" i="2"/>
  <c r="D47" i="2"/>
  <c r="AE38" i="2"/>
  <c r="AE20" i="2"/>
  <c r="AE45" i="2"/>
  <c r="AE9" i="2"/>
  <c r="AE6" i="2"/>
  <c r="AE27" i="5"/>
  <c r="AG35" i="6"/>
  <c r="AH35" i="6" s="1"/>
  <c r="Z41" i="7"/>
  <c r="AG8" i="7"/>
  <c r="AH8" i="7" s="1"/>
  <c r="C11" i="5"/>
  <c r="Z32" i="5"/>
  <c r="AG32" i="5"/>
  <c r="AH32" i="5" s="1"/>
  <c r="AA34" i="5"/>
  <c r="AG34" i="5"/>
  <c r="AH34" i="5" s="1"/>
  <c r="AE37" i="5"/>
  <c r="AG37" i="5"/>
  <c r="AH37" i="5" s="1"/>
  <c r="D51" i="5"/>
  <c r="C11" i="6"/>
  <c r="AF37" i="6"/>
  <c r="AG37" i="6"/>
  <c r="AH37" i="6" s="1"/>
  <c r="D44" i="6"/>
  <c r="AA44" i="6"/>
  <c r="Z44" i="6"/>
  <c r="AA11" i="7"/>
  <c r="Z11" i="7"/>
  <c r="D16" i="7"/>
  <c r="D16" i="6"/>
  <c r="D16" i="5"/>
  <c r="B20" i="7"/>
  <c r="B20" i="6"/>
  <c r="B20" i="5"/>
  <c r="AF8" i="2"/>
  <c r="AE8" i="2"/>
  <c r="AE24" i="5"/>
  <c r="AF24" i="5"/>
  <c r="AE8" i="6"/>
  <c r="AG8" i="6"/>
  <c r="AH8" i="6" s="1"/>
  <c r="AF26" i="6"/>
  <c r="AE26" i="6"/>
  <c r="AF49" i="6"/>
  <c r="AE49" i="6"/>
  <c r="B3" i="7"/>
  <c r="B3" i="5"/>
  <c r="D37" i="7"/>
  <c r="D37" i="5"/>
  <c r="D37" i="6"/>
  <c r="D38" i="7"/>
  <c r="D38" i="5"/>
  <c r="D38" i="6"/>
  <c r="D39" i="7"/>
  <c r="D39" i="5"/>
  <c r="AG29" i="5"/>
  <c r="AH29" i="5" s="1"/>
  <c r="Z17" i="5"/>
  <c r="AG17" i="5"/>
  <c r="AH17" i="5" s="1"/>
  <c r="AA32" i="6"/>
  <c r="B8" i="6"/>
  <c r="AG33" i="2"/>
  <c r="AH33" i="2" s="1"/>
  <c r="AG4" i="2"/>
  <c r="AH4" i="2" s="1"/>
  <c r="AE41" i="2"/>
  <c r="AG26" i="6"/>
  <c r="AH26" i="6" s="1"/>
  <c r="AG30" i="5"/>
  <c r="AH30" i="5" s="1"/>
  <c r="AE30" i="5"/>
  <c r="AE18" i="6"/>
  <c r="AG18" i="6"/>
  <c r="AH18" i="6" s="1"/>
  <c r="AE5" i="7"/>
  <c r="AG5" i="7"/>
  <c r="AH5" i="7" s="1"/>
  <c r="D46" i="7"/>
  <c r="D46" i="5"/>
  <c r="D46" i="6"/>
  <c r="D48" i="7"/>
  <c r="D48" i="5"/>
  <c r="D49" i="7"/>
  <c r="D49" i="6"/>
  <c r="D49" i="5"/>
  <c r="AG16" i="5"/>
  <c r="AH16" i="5" s="1"/>
  <c r="AG49" i="2"/>
  <c r="AH49" i="2" s="1"/>
  <c r="AA29" i="5"/>
  <c r="Z25" i="6"/>
  <c r="AG13" i="5"/>
  <c r="AH13" i="5" s="1"/>
  <c r="Z27" i="5"/>
  <c r="AG3" i="5"/>
  <c r="AH3" i="5" s="1"/>
  <c r="AG36" i="5"/>
  <c r="AH36" i="5" s="1"/>
  <c r="AE49" i="5"/>
  <c r="AG4" i="5"/>
  <c r="AH4" i="5" s="1"/>
  <c r="AG19" i="6"/>
  <c r="AH19" i="6" s="1"/>
  <c r="AF5" i="7"/>
  <c r="AG12" i="7"/>
  <c r="AH12" i="7" s="1"/>
  <c r="C2" i="6"/>
  <c r="D37" i="2"/>
  <c r="C11" i="2"/>
  <c r="D48" i="2"/>
  <c r="D44" i="2"/>
  <c r="C43" i="2"/>
  <c r="AG8" i="2"/>
  <c r="AH8" i="2" s="1"/>
  <c r="AG12" i="2"/>
  <c r="AH12" i="2" s="1"/>
  <c r="AG16" i="2"/>
  <c r="AH16" i="2" s="1"/>
  <c r="AG20" i="2"/>
  <c r="AH20" i="2" s="1"/>
  <c r="AG15" i="2"/>
  <c r="AH15" i="2" s="1"/>
  <c r="AG19" i="2"/>
  <c r="AH19" i="2" s="1"/>
  <c r="AG23" i="2"/>
  <c r="AH23" i="2" s="1"/>
  <c r="AG27" i="2"/>
  <c r="AH27" i="2" s="1"/>
  <c r="AE49" i="2"/>
  <c r="AE33" i="2"/>
  <c r="AF27" i="2"/>
  <c r="AE15" i="2"/>
  <c r="AG41" i="5"/>
  <c r="AH41" i="5" s="1"/>
  <c r="AG49" i="6"/>
  <c r="AH49" i="6" s="1"/>
  <c r="Z16" i="5"/>
  <c r="AA30" i="5"/>
  <c r="Z31" i="5"/>
  <c r="AA31" i="5"/>
  <c r="AF8" i="6"/>
  <c r="AA14" i="6"/>
  <c r="Z14" i="6"/>
  <c r="AA26" i="6"/>
  <c r="Z26" i="6"/>
  <c r="AA33" i="6"/>
  <c r="D39" i="6"/>
  <c r="AA39" i="6"/>
  <c r="AG39" i="6"/>
  <c r="AH39" i="6" s="1"/>
  <c r="AA51" i="6"/>
  <c r="AG51" i="6"/>
  <c r="AH51" i="6" s="1"/>
  <c r="AA11" i="5"/>
  <c r="Z25" i="5"/>
  <c r="AF22" i="6"/>
  <c r="D10" i="7"/>
  <c r="D10" i="6"/>
  <c r="C12" i="6"/>
  <c r="C12" i="7"/>
  <c r="B16" i="7"/>
  <c r="B16" i="6"/>
  <c r="Z16" i="7"/>
  <c r="AG16" i="7"/>
  <c r="AH16" i="7" s="1"/>
  <c r="AA16" i="7"/>
  <c r="AF5" i="6"/>
  <c r="AG5" i="6"/>
  <c r="AH5" i="6" s="1"/>
  <c r="Z4" i="7"/>
  <c r="AG4" i="7"/>
  <c r="AH4" i="7" s="1"/>
  <c r="B9" i="7"/>
  <c r="B9" i="6"/>
  <c r="B10" i="6"/>
  <c r="B10" i="7"/>
  <c r="B11" i="7"/>
  <c r="B11" i="6"/>
  <c r="B13" i="7"/>
  <c r="B13" i="6"/>
  <c r="C42" i="7"/>
  <c r="C42" i="5"/>
  <c r="C42" i="6"/>
  <c r="AG22" i="7"/>
  <c r="AH22" i="7" s="1"/>
  <c r="B45" i="7"/>
  <c r="B45" i="6"/>
  <c r="B49" i="7"/>
  <c r="B49" i="6"/>
  <c r="AI2" i="7" l="1"/>
</calcChain>
</file>

<file path=xl/sharedStrings.xml><?xml version="1.0" encoding="utf-8"?>
<sst xmlns="http://schemas.openxmlformats.org/spreadsheetml/2006/main" count="770" uniqueCount="219">
  <si>
    <t>Escuela</t>
  </si>
  <si>
    <t>1. Comprensión de la situación del hogar</t>
  </si>
  <si>
    <t>2. Planificación de estrategias</t>
  </si>
  <si>
    <t xml:space="preserve">Realizaste los registros de datos con éxito. </t>
  </si>
  <si>
    <t>Bien (B)</t>
  </si>
  <si>
    <t xml:space="preserve">Lograste analizar la situación de tu hogar. </t>
  </si>
  <si>
    <t xml:space="preserve">Planificaste estrategias de forma creativa y  orientadas hacia un consumo responsable. </t>
  </si>
  <si>
    <t>Regular (R)</t>
  </si>
  <si>
    <t xml:space="preserve">Planificaste estrategias de forma creativa. Buscá orientarlas hacia un consumo responsable. </t>
  </si>
  <si>
    <t>N°</t>
  </si>
  <si>
    <t xml:space="preserve">Estuviste realizando los registros necesarios. Recordá siempre que cuando los obtengas tenés que hacerlo cuidadosamente. </t>
  </si>
  <si>
    <t xml:space="preserve">Seguí buscando formas eficientes de llevarlas a cabo para incorporar nuevos hábitos. </t>
  </si>
  <si>
    <t>N° de escuela</t>
  </si>
  <si>
    <t>N° Distrito Escolar</t>
  </si>
  <si>
    <t>Nombre de la escuela</t>
  </si>
  <si>
    <t>TOTAL: Escuela</t>
  </si>
  <si>
    <t>Grado</t>
  </si>
  <si>
    <t>División</t>
  </si>
  <si>
    <t>Fecha de evaluación</t>
  </si>
  <si>
    <t>Apellido y Nombre</t>
  </si>
  <si>
    <t>Estudiante</t>
  </si>
  <si>
    <t>Curso</t>
  </si>
  <si>
    <t>Sensibilización sobre la cuestión ambiental</t>
  </si>
  <si>
    <t>Apellido y Nombre del Docente Instructor</t>
  </si>
  <si>
    <t>Variación del consumo del hogar por día</t>
  </si>
  <si>
    <t>Frase Data</t>
  </si>
  <si>
    <t>Si</t>
  </si>
  <si>
    <t>No</t>
  </si>
  <si>
    <t>1) Consumo total registrado (antes de la estrategia)</t>
  </si>
  <si>
    <t>2) N° de días registrados (antes de la estrategia)</t>
  </si>
  <si>
    <t>3) Consumo promedio por día (antes de la estrategia)</t>
  </si>
  <si>
    <t>4) Consumo promedio por día por persona (antes de la estrategia)</t>
  </si>
  <si>
    <t>1) Consumo total registrado (durante de la estrategia)</t>
  </si>
  <si>
    <t>2) N° de días registrados (durante de la estrategia)</t>
  </si>
  <si>
    <t>3) Promedio consumo por día (durante de la estrategia)</t>
  </si>
  <si>
    <t>4) Consumo promedio por día por persona (durante de la estrategia)</t>
  </si>
  <si>
    <t xml:space="preserve">Apellido del Docente </t>
  </si>
  <si>
    <t xml:space="preserve">Nombres del Docente </t>
  </si>
  <si>
    <t>Apellido del Estudiante</t>
  </si>
  <si>
    <t>Nombres del Estudiante</t>
  </si>
  <si>
    <t>N° de personas convivientes</t>
  </si>
  <si>
    <t>Ciudad, País</t>
  </si>
  <si>
    <t>Medidor accesible</t>
  </si>
  <si>
    <t>Hay medidor accesible</t>
  </si>
  <si>
    <t>Toma de datos</t>
  </si>
  <si>
    <t>Consumo</t>
  </si>
  <si>
    <t>energía eléctrica</t>
  </si>
  <si>
    <t>Evaluación de habilidad de gestión</t>
  </si>
  <si>
    <t>Evaluación conductual</t>
  </si>
  <si>
    <t>Redondeo</t>
  </si>
  <si>
    <t>Sabías que</t>
  </si>
  <si>
    <t>Números</t>
  </si>
  <si>
    <t>Letras</t>
  </si>
  <si>
    <t>A</t>
  </si>
  <si>
    <t>B</t>
  </si>
  <si>
    <t>C</t>
  </si>
  <si>
    <t>Observaste cuidadosamente los hábitos de tu hogar.</t>
  </si>
  <si>
    <t xml:space="preserve">Hiciste un excelente trabajo en la comparación de datos antes y después estrategia. </t>
  </si>
  <si>
    <t xml:space="preserve">Hiciste un excelente trabajo en la comparación de datos antes y durante la puesta en marcha de la estrategia. </t>
  </si>
  <si>
    <t xml:space="preserve">Observar los hábitos de tu hogar es muy importante para implementarlas. Recordá realizarlo cuidadosamente. </t>
  </si>
  <si>
    <t xml:space="preserve">Es necesario que trabajes en la comparación de datos antes y después de la estrategia. </t>
  </si>
  <si>
    <t xml:space="preserve">Es necesario que trabajes en la comparación de datos antes y durante la puesta en marcha de la estrategia. </t>
  </si>
  <si>
    <t xml:space="preserve">Estuviste realizando las observaciones necesarias. Recordá siempre que cuando las realices tenés que hacerlo cuidadosamente. </t>
  </si>
  <si>
    <t xml:space="preserve">Intentá comparar los datos antes y después de la estrategia más atentamente. </t>
  </si>
  <si>
    <t xml:space="preserve">Intentá comparar los datos antes y durante la puesta en marcha de la estrategia más atentamente. </t>
  </si>
  <si>
    <t>3. Observación de hábitos</t>
  </si>
  <si>
    <t>4. Análisis de Datos</t>
  </si>
  <si>
    <t>5. Resultados de la implementación de la estrategia</t>
  </si>
  <si>
    <t>Evaluación cuantitativa</t>
  </si>
  <si>
    <t>1, Registro de datos</t>
  </si>
  <si>
    <t>2, Procesamiento de datos</t>
  </si>
  <si>
    <t>1. Registro de datos</t>
  </si>
  <si>
    <t>2. Procesamiento de datos</t>
  </si>
  <si>
    <t>Contador</t>
  </si>
  <si>
    <t>D</t>
  </si>
  <si>
    <t>E</t>
  </si>
  <si>
    <t>F</t>
  </si>
  <si>
    <t>¿Sabías que las lámparas de bajo consumo gastan hasta cinco veces menos electricidad que las incandescentes y duran siete veces más?</t>
  </si>
  <si>
    <t xml:space="preserve">Registrar los datos es importante para implementar tus estrategias. Recordá realizarlo cuidadosamente. </t>
  </si>
  <si>
    <t xml:space="preserve">Es importante que profundices el análisis y observes cuidadosamente la situación de tu hogar. </t>
  </si>
  <si>
    <t xml:space="preserve">Encontraste dificultades para elaborar las estrategias. Seguí pensando qué otras ideas son posibles y orientadas hacia un consumo responsable. </t>
  </si>
  <si>
    <t>Case Number</t>
  </si>
  <si>
    <t>Evaluation Result</t>
  </si>
  <si>
    <t>Lograste analizar la situación de tu hogar. Hiciste un excelente trabajo en la comparación de datos antes y durante la puesta en marcha de la estrategia. Planificaste estrategias de forma creativa. Buscá orientarlas hacia un consumo responsable. Estuviste realizando los registros necesarios. Recordá siempre que cuando los obtengas tenés que hacerlo cuidadosamente. Seguí buscando formas eficientes de llevarlas a cabo para incorporar nuevos hábitos.</t>
  </si>
  <si>
    <t>Lograste analizar la situación de tu hogar. Planificaste estrategias de forma creativa. Buscá orientarlas hacia un consumo responsable. Estuviste realizando los registros necesarios. Recordá siempre que cuando los obtengas tenés que hacerlo cuidadosamente. Intentá comparar los datos antes y durante la puesta en marcha de la estrategia más atentamente. Seguí buscando formas eficientes de llevarlas a cabo para incorporar nuevos hábitos.</t>
  </si>
  <si>
    <t>Lograste analizar la situación de tu hogar.　 Planificaste estrategias de forma creativa. Buscá orientarlas hacia un consumo responsable.　 Estuviste realizando los registros necesarios. Recordá siempre que cuando los obtengas tenés que hacerlo cuidadosamente.　 Es necesario que trabajes en la comparación de datos antes y durante la puesta en marcha de la estrategia.　 Seguí buscando formas eficientes de llevarlas a cabo para incorporar nuevos hábitos.</t>
  </si>
  <si>
    <t>Lograste analizar la situación de tu hogar.　 Hiciste un excelente trabajo en la comparación de datos antes y durante la puesta en marcha de la estrategia.　 Planificaste estrategias de forma creativa. Buscá orientarlas hacia un consumo responsable.　 Registrar los datos es importante para implementarlas. Recordá realizarlo cuidadosamente.　 Seguí buscando formas eficientes de llevarlas a cabo para incorporar nuevos hábitos.　</t>
  </si>
  <si>
    <t>Lograste analizar la situación de tu hogar.　 Planificaste estrategias de forma creativa. Buscá orientarlas hacia un consumo responsable.　 Registrar los datos es importante para implementarlas. Recordá realizarlo cuidadosamente.　 Intentá comparar los datos antes y durante la puesta en marcha de la estrategia más atentamente.　 Seguí buscando formas eficientes de llevarlas a cabo para incorporar nuevos hábitos.</t>
  </si>
  <si>
    <t>Lograste analizar la situación de tu hogar.　 Planificaste estrategias de forma creativa. Buscá orientarlas hacia un consumo responsable.　 Registrar los datos es importante para implementarlas. Recordá realizarlo cuidadosamente.　 Es necesario que trabajes en la comparación de datos antes y durante la puesta en marcha de la estrategia.　 Seguí buscando formas eficientes de llevarlas a cabo para incorporar nuevos hábitos.</t>
  </si>
  <si>
    <t>Lograste analizar la situación de tu hogar. Hiciste un excelente trabajo en la comparación de datos antes y durante la puesta en marcha de la estrategia. Trabajaste de maneraeficiente e incorporaste nuevos hábitos. Planificaste estrategias de forma creativa. Buscá orientarlas hacia un consumo responsable. Estuviste realizando los registros necesarios. Recordá siempre que cuando los obtengas tenés que hacerlo cuidadosamente.</t>
  </si>
  <si>
    <t>Lograste analizar la situación de tu hogar. Trabajaste de maneraeficiente e incorporaste nuevos hábitos. Planificaste estrategias de forma creativa. Buscá orientarlas hacia un consumo responsable. Estuviste realizando los registros necesarios. Recordá siempre que cuando los obtengas tenés que hacerlo cuidadosamente. Intentá comparar los datos antes y durante la puesta en marcha de la estrategia más atentamente.</t>
  </si>
  <si>
    <t>Lograste analizar la situación de tu hogar.　 Trabajaste de maneraeficiente e incorporaste nuevos hábitos.　 Planificaste estrategias de forma creativa. Buscá orientarlas hacia un consumo responsable.　 Estuviste realizando los registros necesarios. Recordá siempre que cuando los obtengas tenés que hacerlo cuidadosamente.　 Es necesario que trabajes en la comparación de datos antes y durante la puesta en marcha de la estrategia.</t>
  </si>
  <si>
    <t>Lograste analizar la situación de tu hogar.　 Hiciste un excelente trabajo en la comparación de datos antes y durante la puesta en marcha de la estrategia.　 Trabajaste de maneraeficiente e incorporaste nuevos hábitos.　 Planificaste estrategias de forma creativa. Buscá orientarlas hacia un consumo responsable.　 Registrar los datos es importante para implementarlas. Recordá realizarlo cuidadosamente.</t>
  </si>
  <si>
    <t>Lograste analizar la situación de tu hogar.　 Trabajaste de maneraeficiente e incorporaste nuevos hábitos.　 Planificaste estrategias de forma creativa. Buscá orientarlas hacia un consumo responsable.　 Registrar los datos es importante para implementarlas. Recordá realizarlo cuidadosamente.　 Intentá comparar los datos antes y durante la puesta en marcha de la estrategia más atentamente.　</t>
  </si>
  <si>
    <t>Lograste analizar la situación de tu hogar.　 Trabajaste de maneraeficiente e incorporaste nuevos hábitos.　 Planificaste estrategias de forma creativa. Buscá orientarlas hacia un consumo responsable.　 Registrar los datos es importante para implementarlas. Recordá realizarlo cuidadosamente.　 Es necesario que trabajes en la comparación de datos antes y durante la puesta en marcha de la estrategia.</t>
  </si>
  <si>
    <t>Hiciste un excelente trabajo en la comparación de datos antes y durante la puesta en marcha de la estrategia. Es importante que profundices el análisis y observes cuidadosamente la situación de tu hogar. Planificaste estrategias de forma creativa. Buscá orientarlas hacia un consumo responsable. Estuviste realizando los registros necesarios. Recordá siempre que cuando los obtengas tenés que hacerlo cuidadosamente. Seguí buscando formas eficientes de llevarlas a cabo para incorporar nuevos hábitos.</t>
  </si>
  <si>
    <t>Trabajaste de maneraeficiente e incorporaste nuevos hábitos. Es importante que profundices el análisis y observes cuidadosamente la situación de tu hogar. Planificaste estrategias de forma creativa. Buscá orientarlas hacia un consumo responsable. Estuviste realizando los registros necesarios. Recordá siempre que cuando los obtengas tenés que hacerlo cuidadosamente. Intentá comparar los datos antes y durante la puesta en marcha de la estrategia más atentamente.</t>
  </si>
  <si>
    <t>Es importante que profundices el análisis y observes cuidadosamente la situación de tu hogar. Planificaste estrategias de forma creativa. Buscá orientarlas hacia un consumo responsable. Estuviste realizando los registros necesarios. Recordá siempre que cuando los obtengas tenés que hacerlo cuidadosamente. Intentá comparar los datos antes y durante la puesta en marcha de la estrategia más atentamente. Seguí buscando formas eficientes de llevarlas a cabo para incorporar nuevos hábitos.</t>
  </si>
  <si>
    <t>Trabajaste de maneraeficiente e incorporaste nuevos hábitos. Es importante que profundices el análisis y observes cuidadosamente la situación de tu hogar. Planificaste estrategias de forma creativa. Buscá orientarlas hacia un consumo responsable. Estuviste realizando los registros necesarios. Recordá siempre que cuando los obtengas tenés que hacerlo cuidadosamente. Es necesario que trabajes en la comparación de datos antes y durante la puesta en marcha de la estrategia.</t>
  </si>
  <si>
    <t>Es importante que profundices el análisis y observes cuidadosamente la situación de tu hogar. Planificaste estrategias de forma creativa. Buscá orientarlas hacia un consumo responsable. Estuviste realizando los registros necesarios. Recordá siempre que cuando los obtengas tenés que hacerlo cuidadosamente. Es necesario que trabajes en la comparación de datos antes y durante la puesta en marcha de la estrategia. Seguí buscando formas eficientes de llevarlas a cabo para incorporar nuevos hábitos.</t>
  </si>
  <si>
    <t>Hiciste un excelente trabajo en la comparación de datos antes y durante la puesta en marcha de la estrategia. Es importante que profundices el análisis y observes cuidadosamente la situación de tu hogar. Planificaste estrategias de forma creativa. Buscá orientarlas hacia un consumo responsable. Registrar los datos es importante para implementarlas. Recordá realizarlo cuidadosamente. Seguí buscando formas eficientes de llevarlas a cabo para incorporar nuevos hábitos.</t>
  </si>
  <si>
    <t>Trabajaste de maneraeficiente e incorporaste nuevos hábitos. Es importante que profundices el análisis y observes cuidadosamente la situación de tu hogar. Planificaste estrategias de forma creativa. Buscá orientarlas hacia un consumo responsable. Registrar los datos es importante para implementarlas. Recordá realizarlo cuidadosamente. Intentá comparar los datos antes y durante la puesta en marcha de la estrategia más atentamente.</t>
  </si>
  <si>
    <t>Es importante que profundices el análisis y observes cuidadosamente la situación de tu hogar. Planificaste estrategias de forma creativa. Buscá orientarlas hacia un consumo responsable. Registrar los datos es importante para implementarlas. Recordá realizarlo cuidadosamente. Intentá comparar los datos antes y durante la puesta en marcha de la estrategia más atentamente. Seguí buscando formas eficientes de llevarlas a cabo para incorporar nuevos hábitos.</t>
  </si>
  <si>
    <t>Trabajaste de maneraeficiente e incorporaste nuevos hábitos. Es importante que profundices el análisis y observes cuidadosamente la situación de tu hogar. Planificaste estrategias de forma creativa. Buscá orientarlas hacia un consumo responsable. Registrar los datos es importante para implementarlas. Recordá realizarlo cuidadosamente. Es necesario que trabajes en la comparación de datos antes y durante la puesta en marcha de la estrategia.</t>
  </si>
  <si>
    <t>Es importante que profundices el análisis y observes cuidadosamente la situación de tu hogar. Planificaste estrategias de forma creativa. Buscá orientarlas hacia un consumo responsable. Registrar los datos es importante para implementarlas. Recordá realizarlo cuidadosamente. Es necesario que trabajes en la comparación de datos antes y durante la puesta en marcha de la estrategia. Seguí buscando formas eficientes de llevarlas a cabo para incorporar nuevos hábitos.</t>
  </si>
  <si>
    <t>Lograste analizar la situación de tu hogar. Hiciste un excelente trabajo en la comparación de datos antes y durante la puesta en marcha de la estrategia. Trabajaste de maneraeficiente e incorporaste nuevos hábitos. Encontraste dificultades para elaborar las estrategias. Seguí pensando qué otras ideas son posibles y orientadas hacia un consumo responsable. Estuviste realizando los registros necesarios. Recordá siempre que cuando los obtengas tenés que hacerlo cuidadosamente.</t>
  </si>
  <si>
    <t>Lograste analizar la situación de tu hogar. Hiciste un excelente trabajo en la comparación de datos antes y durante la puesta en marcha de la estrategia. Encontraste dificultades para elaborar las estrategias. Seguí pensando qué otras ideas son posibles y orientadas hacia un consumo responsable. Estuviste realizando los registros necesarios. Recordá siempre que cuando los obtengas tenés que hacerlo cuidadosamente. Seguí buscando formas eficientes de llevarlas a cabo para incorporar nuevos hábitos.</t>
  </si>
  <si>
    <t>Lograste analizar la situación de tu hogar. Encontraste dificultades para elaborar las estrategias. Seguí pensando qué otras ideas son posibles y orientadas hacia un consumo responsable. Estuviste realizando los registros necesarios. Recordá siempre que cuando los obtengas tenés que hacerlo cuidadosamente. Intentá comparar los datos antes y durante la puesta en marcha de la estrategia más atentamente. Seguí buscando formas eficientes de llevarlas a cabo para incorporar nuevos hábitos.</t>
  </si>
  <si>
    <t>Lograste analizar la situación de tu hogar. Encontraste dificultades para elaborar las estrategias. Seguí pensando qué otras ideas son posibles y orientadas hacia un consumo responsable. Estuviste realizando los registros necesarios. Recordá siempre que cuando los obtengas tenés que hacerlo cuidadosamente. Es necesario que trabajes en la comparación de datos antes y durante la puesta en marcha de la estrategia. Seguí buscando formas eficientes de llevarlas a cabo para incorporar nuevos hábitos.</t>
  </si>
  <si>
    <t>Lograste analizar la situación de tu hogar. Hiciste un excelente trabajo en la comparación de datos antes y durante la puesta en marcha de la estrategia. Trabajaste de maneraeficiente e incorporaste nuevos hábitos. Encontraste dificultades para elaborar las estrategias. Seguí pensando qué otras ideas son posibles y orientadas hacia un consumo responsable. Registrar los datos es importante para implementarlas. Recordá realizarlo cuidadosamente.</t>
  </si>
  <si>
    <t xml:space="preserve">Lograste analizar la situación de tu hogar. Hiciste un excelente trabajo en la comparación de datos antes y durante la puesta en marcha de la estrategia. Encontraste dificultades para elaborar las estrategias. Seguí pensando qué otras ideas son posibles y orientadas hacia un consumo responsable. Registrar los datos es importante para implementarlas. Recordá realizarlo cuidadosamente. Seguí buscando formas eficientes de llevarlas a cabo para incorporar nuevos hábitos. </t>
  </si>
  <si>
    <t>Lograste analizar la situación de tu hogar. Trabajaste de maneraeficiente e incorporaste nuevos hábitos. Encontraste dificultades para elaborar las estrategias. Seguí pensando qué otras ideas son posibles y orientadas hacia un consumo responsable. Registrar los datos es importante para implementarlas. Recordá realizarlo cuidadosamente. Intentá comparar los datos antes y durante la puesta en marcha de la estrategia más atentamente.</t>
  </si>
  <si>
    <t>Lograste analizar la situación de tu hogar. Encontraste dificultades para elaborar las estrategias. Seguí pensando qué otras ideas son posibles y orientadas hacia un consumo responsable. Registrar los datos es importante para implementarlas. Recordá realizarlo cuidadosamente. Intentá comparar los datos antes y durante la puesta en marcha de la estrategia más atentamente. Seguí buscando formas eficientes de llevarlas a cabo para incorporar nuevos hábitos.</t>
  </si>
  <si>
    <t>Lograste analizar la situación de tu hogar. Trabajaste de maneraeficiente e incorporaste nuevos hábitos. Encontraste dificultades para elaborar las estrategias. Seguí pensando qué otras ideas son posibles y orientadas hacia un consumo responsable. Registrar los datos es importante para implementarlas. Recordá realizarlo cuidadosamente. Es necesario que trabajes en la comparación de datos antes y durante la puesta en marcha de la estrategia.</t>
  </si>
  <si>
    <t>Lograste analizar la situación de tu hogar. Encontraste dificultades para elaborar las estrategias. Seguí pensando qué otras ideas son posibles y orientadas hacia un consumo responsable. Registrar los datos es importante para implementarlas. Recordá realizarlo cuidadosamente. Es necesario que trabajes en la comparación de datos antes y durante la puesta en marcha de la estrategia. Seguí buscando formas eficientes de llevarlas a cabo para incorporar nuevos hábitos.</t>
  </si>
  <si>
    <t>Hiciste un excelente trabajo en la comparación de datos antes y durante la puesta en marcha de la estrategia. Trabajaste de maneraeficiente e incorporaste nuevos hábitos. Es importante que profundices el análisis y observes cuidadosamente la situación de tu hogar. Encontraste dificultades para elaborar las estrategias. Seguí pensando qué otras ideas son posibles y orientadas hacia un consumo responsable. Estuviste realizando los registros necesarios. Recordá siempre que cuando los obtengas tenés que hacerlo cuidadosamente.</t>
  </si>
  <si>
    <t>Hiciste un excelente trabajo en la comparación de datos antes y durante la puesta en marcha de la estrategia. Es importante que profundices el análisis y observes cuidadosamente la situación de tu hogar. Encontraste dificultades para elaborar las estrategias. Seguí pensando qué otras ideas son posibles y orientadas hacia un consumo responsable. Estuviste realizando los registros necesarios. Recordá siempre que cuando los obtengas tenés que hacerlo cuidadosamente. Seguí buscando formas eficientes de llevarlas a cabo para incorporar nuevos hábitos.</t>
  </si>
  <si>
    <t>Trabajaste de maneraeficiente e incorporaste nuevos hábitos. Es importante que profundices el análisis y observes cuidadosamente la situación de tu hogar. Encontraste dificultades para elaborar las estrategias. Seguí pensando qué otras ideas son posibles y orientadas hacia un consumo responsable. Estuviste realizando los registros necesarios. Recordá siempre que cuando los obtengas tenés que hacerlo cuidadosamente. Intentá comparar los datos antes y durante la puesta en marcha de la estrategia más atentamente.</t>
  </si>
  <si>
    <t>Es importante que profundices el análisis y observes cuidadosamente la situación de tu hogar. Encontraste dificultades para elaborar las estrategias. Seguí pensando qué otras ideas son posibles y orientadas hacia un consumo responsable. Estuviste realizando los registros necesarios. Recordá siempre que cuando los obtengas tenés que hacerlo cuidadosamente. Intentá comparar los datos antes y durante la puesta en marcha de la estrategia más atentamente. Seguí buscando formas eficientes de llevarlas a cabo para incorporar nuevos hábitos.</t>
  </si>
  <si>
    <t>Trabajaste de maneraeficiente e incorporaste nuevos hábitos. Es importante que profundices el análisis y observes cuidadosamente la situación de tu hogar. Encontraste dificultades para elaborar las estrategias. Seguí pensando qué otras ideas son posibles y orientadas hacia un consumo responsable. Estuviste realizando los registros necesarios. Recordá siempre que cuando los obtengas tenés que hacerlo cuidadosamente. Es necesario que trabajes en la comparación de datos antes y durante la puesta en marcha de la estrategia.</t>
  </si>
  <si>
    <t>Es importante que profundices el análisis y observes cuidadosamente la situación de tu hogar. Encontraste dificultades para elaborar las estrategias. Seguí pensando qué otras ideas son posibles y orientadas hacia un consumo responsable. Estuviste realizando los registros necesarios. Recordá siempre que cuando los obtengas tenés que hacerlo cuidadosamente. Es necesario que trabajes en la comparación de datos antes y durante la puesta en marcha de la estrategia. Seguí buscando formas eficientes de llevarlas a cabo para incorporar nuevos hábitos.</t>
  </si>
  <si>
    <t>Hiciste un excelente trabajo en la comparación de datos antes y durante la puesta en marcha de la estrategia. Trabajaste de maneraeficiente e incorporaste nuevos hábitos. Es importante que profundices el análisis y observes cuidadosamente la situación de tu hogar. Encontraste dificultades para elaborar las estrategias. Seguí pensando qué otras ideas son posibles y orientadas hacia un consumo responsable. Registrar los datos es importante para implementarlas. Recordá realizarlo cuidadosamente.</t>
  </si>
  <si>
    <t>Hiciste un excelente trabajo en la comparación de datos antes y durante la puesta en marcha de la estrategia. Es importante que profundices el análisis y observes cuidadosamente la situación de tu hogar. Encontraste dificultades para elaborar las estrategias. Seguí pensando qué otras ideas son posibles y orientadas hacia un consumo responsable. Registrar los datos es importante para implementarlas. Recordá realizarlo cuidadosamente. Seguí buscando formas eficientes de llevarlas a cabo para incorporar nuevos hábitos.</t>
  </si>
  <si>
    <t>Trabajaste de maneraeficiente e incorporaste nuevos hábitos. Es importante que profundices el análisis y observes cuidadosamente la situación de tu hogar. Encontraste dificultades para elaborar las estrategias. Seguí pensando qué otras ideas son posibles y orientadas hacia un consumo responsable. Registrar los datos es importante para implementarlas. Recordá realizarlo cuidadosamente. Intentá comparar los datos antes y durante la puesta en marcha de la estrategia más atentamente.</t>
  </si>
  <si>
    <t>Es importante que profundices el análisis y observes cuidadosamente la situación de tu hogar. Encontraste dificultades para elaborar las estrategias. Seguí pensando qué otras ideas son posibles y orientadas hacia un consumo responsable. Registrar los datos es importante para implementarlas. Recordá realizarlo cuidadosamente. Intentá comparar los datos antes y durante la puesta en marcha de la estrategia más atentamente. Seguí buscando formas eficientes de llevarlas a cabo para incorporar nuevos hábitos.</t>
  </si>
  <si>
    <t>Trabajaste de maneraeficiente e incorporaste nuevos hábitos. Es importante que profundices el análisis y observes cuidadosamente la situación de tu hogar. Encontraste dificultades para elaborar las estrategias. Seguí pensando qué otras ideas son posibles y orientadas hacia un consumo responsable. Registrar los datos es importante para implementarlas. Recordá realizarlo cuidadosamente. Es necesario que trabajes en la comparación de datos antes y durante la puesta en marcha de la estrategia.</t>
  </si>
  <si>
    <t>Es importante que profundices el análisis y observes cuidadosamente la situación de tu hogar. Encontraste dificultades para elaborar las estrategias. Seguí pensando qué otras ideas son posibles y orientadas hacia un consumo responsable. Registrar los datos es importante para implementarlas. Recordá realizarlo cuidadosamente. Es necesario que trabajes en la comparación de datos antes y durante la puesta en marcha de la estrategia. Seguí buscando formas eficientes de llevarlas a cabo para incorporar nuevos hábitos.</t>
  </si>
  <si>
    <t>Lograste analizar la situación de tu hogar. Planificaste estrategias de forma creativa y orientadas hacia un consumo responsable. Hiciste un excelente trabajo en la comparación de datos antes y durante la puesta en marcha de la estrategia. Trabajaste de maneraeficiente e incorporaste nuevos hábitos. Estuviste realizando los registros necesarios. Recordá siempre que cuando los obtengas tenés que hacerlo cuidadosamente.</t>
  </si>
  <si>
    <t>Lograste analizar la situación de tu hogar. Planificaste estrategias de forma creativa y orientadas hacia un consumo responsable. Hiciste un excelente trabajo en la comparación de datos antes y durante la puesta en marcha de la estrategia. Estuviste realizando los registros necesarios. Recordá siempre que cuando los obtengas tenés que hacerlo cuidadosamente. Seguí buscando formas eficientes de llevarlas a cabo para incorporar nuevos hábitos.</t>
  </si>
  <si>
    <t>Lograste analizar la situación de tu hogar. Planificaste estrategias de forma creativa y orientadas hacia un consumo responsable. Trabajaste de maneraeficiente e incorporaste nuevos hábitos. Estuviste realizando los registros necesarios. Recordá siempre que cuando los obtengas tenés que hacerlo cuidadosamente. Intentá comparar los datos antes y durante la puesta en marcha de la estrategia más atentamente.</t>
  </si>
  <si>
    <t>Lograste analizar la situación de tu hogar. Planificaste estrategias de forma creativa y orientadas hacia un consumo responsable. Estuviste realizando los registros necesarios. Recordá siempre que cuando los obtengas tenés que hacerlo cuidadosamente. Intentá comparar los datos antes y durante la puesta en marcha de la estrategia más atentamente. Seguí buscando formas eficientes de llevarlas a cabo para incorporar nuevos hábitos.</t>
  </si>
  <si>
    <t>Lograste analizar la situación de tu hogar. Planificaste estrategias de forma creativa y orientadas hacia un consumo responsable. Trabajaste de maneraeficiente e incorporaste nuevos hábitos. Estuviste realizando los registros necesarios. Recordá siempre que cuando los obtengas tenés que hacerlo cuidadosamente. Es necesario que trabajes en la comparación de datos antes y durante la puesta en marcha de la estrategia.</t>
  </si>
  <si>
    <t>Lograste analizar la situación de tu hogar. Planificaste estrategias de forma creativa y orientadas hacia un consumo responsable. Estuviste realizando los registros necesarios. Recordá siempre que cuando los obtengas tenés que hacerlo cuidadosamente. Es necesario que trabajes en la comparación de datos antes y durante la puesta en marcha de la estrategia. Seguí buscando formas eficientes de llevarlas a cabo para incorporar nuevos hábitos.</t>
  </si>
  <si>
    <t>Lograste analizar la situación de tu hogar. Planificaste estrategias de forma creativa y orientadas hacia un consumo responsable. Hiciste un excelente trabajo en la comparación de datos antes y durante la puesta en marcha de la estrategia. Trabajaste de maneraeficiente e incorporaste nuevos hábitos. Registrar los datos es importante para implementarlas. Recordá realizarlo cuidadosamente.</t>
  </si>
  <si>
    <t>Lograste analizar la situación de tu hogar. Planificaste estrategias de forma creativa y orientadas hacia un consumo responsable. Hiciste un excelente trabajo en la comparación de datos antes y durante la puesta en marcha de la estrategia. Registrar los datos es importante para implementarlas. Recordá realizarlo cuidadosamente. Seguí buscando formas eficientes de llevarlas a cabo para incorporar nuevos hábitos.</t>
  </si>
  <si>
    <t>Lograste analizar la situación de tu hogar. Planificaste estrategias de forma creativa y orientadas hacia un consumo responsable. Trabajaste de maneraeficiente e incorporaste nuevos hábitos. Registrar los datos es importante para implementarlas. Recordá realizarlo cuidadosamente. Intentá comparar los datos antes y durante la puesta en marcha de la estrategia más atentamente.</t>
  </si>
  <si>
    <t>Lograste analizar la situación de tu hogar. Planificaste estrategias de forma creativa y orientadas hacia un consumo responsable. Registrar los datos es importante para implementarlas. Recordá realizarlo cuidadosamente. Intentá comparar los datos antes y durante la puesta en marcha de la estrategia más atentamente. Seguí buscando formas eficientes de llevarlas a cabo para incorporar nuevos hábitos.</t>
  </si>
  <si>
    <t>Lograste analizar la situación de tu hogar. Planificaste estrategias de forma creativa y orientadas hacia un consumo responsable. Trabajaste de maneraeficiente e incorporaste nuevos hábitos. Registrar los datos es importante para implementarlas. Recordá realizarlo cuidadosamente. Es necesario que trabajes en la comparación de datos antes y durante la puesta en marcha de la estrategia.</t>
  </si>
  <si>
    <t xml:space="preserve">Lograste analizar la situación de tu hogar. Planificaste estrategias de forma creativa y orientadas hacia un consumo responsable. Registrar los datos es importante para implementarlas. Recordá realizarlo cuidadosamente. Es necesario que trabajes en la comparación de datos antes y durante la puesta en marcha de la estrategia. Seguí buscando formas eficientes de llevarlas a cabo para incorporar nuevos hábitos. </t>
  </si>
  <si>
    <t>Lograste analizar la situación de tu hogar. Trabajaste de maneraeficiente e incorporaste nuevos hábitos. Encontraste dificultades para elaborar las estrategias. Seguí pensando qué otras ideas son posibles y orientadas hacia un consumo responsable. Estuviste realizando los registros necesarios. Recordá siempre que cuando los obtengas tenés que hacerlo cuidadosamente. Intentá comparar los datos antes y durante la puesta en marcha de la estrategia más atentamente.</t>
  </si>
  <si>
    <t>Lograste analizar la situación de tu hogar. Trabajaste de maneraeficiente e incorporaste nuevos hábitos. Encontraste dificultades para elaborar las estrategias. Seguí pensando qué otras ideas son posibles y orientadas hacia un consumo responsable. Estuviste realizando los registros necesarios. Recordá siempre que cuando los obtengas tenés que hacerlo cuidadosamente. Es necesario que trabajes en la comparación de datos antes y durante la puesta en marcha de la estrategia.</t>
  </si>
  <si>
    <t>Planificaste estrategias de forma creativa y orientadas hacia un consumo responsable. Hiciste un excelente trabajo en la comparación de datos antes y durante la puesta en marcha de la estrategia. Trabajaste de maneraeficiente e incorporaste nuevos hábitos. Es importante que profundices el análisis y observes cuidadosamente la situación de tu hogar. Estuviste realizando los registros necesarios. Recordá siempre que cuando los obtengas tenés que hacerlo cuidadosamente.</t>
  </si>
  <si>
    <t>Planificaste estrategias de forma creativa y orientadas hacia un consumo responsable. Hiciste un excelente trabajo en la comparación de datos antes y durante la puesta en marcha de la estrategia. Es importante que profundices el análisis y observes cuidadosamente la situación de tu hogar. Estuviste realizando los registros necesarios. Recordá siempre que cuando los obtengas tenés que hacerlo cuidadosamente. Seguí buscando formas eficientes de llevarlas a cabo para incorporar nuevos hábitos.</t>
  </si>
  <si>
    <t>Planificaste estrategias de forma creativa y orientadas hacia un consumo responsable. Trabajaste de maneraeficiente e incorporaste nuevos hábitos. Es importante que profundices el análisis y observes cuidadosamente la situación de tu hogar. Estuviste realizando los registros necesarios. Recordá siempre que cuando los obtengas tenés que hacerlo cuidadosamente. Intentá comparar los datos antes y durante la puesta en marcha de la estrategia más atentamente.</t>
  </si>
  <si>
    <t>Planificaste estrategias de forma creativa y orientadas hacia un consumo responsable. Es importante que profundices el análisis y observes cuidadosamente la situación de tu hogar. Estuviste realizando los registros necesarios. Recordá siempre que cuando los obtengas tenés que hacerlo cuidadosamente. Intentá comparar los datos antes y durante la puesta en marcha de la estrategia más atentamente. Seguí buscando formas eficientes de llevarlas a cabo para incorporar nuevos hábitos.</t>
  </si>
  <si>
    <t>Planificaste estrategias de forma creativa y orientadas hacia un consumo responsable. Trabajaste de maneraeficiente e incorporaste nuevos hábitos. Es importante que profundices el análisis y observes cuidadosamente la situación de tu hogar. Estuviste realizando los registros necesarios. Recordá siempre que cuando los obtengas tenés que hacerlo cuidadosamente. Es necesario que trabajes en la comparación de datos antes y durante la puesta en marcha de la estrategia.</t>
  </si>
  <si>
    <t>Planificaste estrategias de forma creativa y orientadas hacia un consumo responsable. Es importante que profundices el análisis y observes cuidadosamente la situación de tu hogar. Estuviste realizando los registros necesarios. Recordá siempre que cuando los obtengas tenés que hacerlo cuidadosamente. Es necesario que trabajes en la comparación de datos antes y durante la puesta en marcha de la estrategia. Seguí buscando formas eficientes de llevarlas a cabo para incorporar nuevos hábitos.</t>
  </si>
  <si>
    <t>Planificaste estrategias de forma creativa y orientadas hacia un consumo responsable. Hiciste un excelente trabajo en la comparación de datos antes y durante la puesta en marcha de la estrategia. Trabajaste de maneraeficiente e incorporaste nuevos hábitos. Es importante que profundices el análisis y observes cuidadosamente la situación de tu hogar. Registrar los datos es importante para implementarlas. Recordá realizarlo cuidadosamente.</t>
  </si>
  <si>
    <t>Planificaste estrategias de forma creativa y orientadas hacia un consumo responsable. Hiciste un excelente trabajo en la comparación de datos antes y durante la puesta en marcha de la estrategia. Es importante que profundices el análisis y observes cuidadosamente la situación de tu hogar. Registrar los datos es importante para implementarlas. Recordá realizarlo cuidadosamente. Seguí buscando formas eficientes de llevarlas a cabo para incorporar nuevos hábitos.</t>
  </si>
  <si>
    <t>Planificaste estrategias de forma creativa y orientadas hacia un consumo responsable. Trabajaste de maneraeficiente e incorporaste nuevos hábitos. Es importante que profundices el análisis y observes cuidadosamente la situación de tu hogar. Registrar los datos es importante para implementarlas. Recordá realizarlo cuidadosamente. Intentá comparar los datos antes y durante la puesta en marcha de la estrategia más atentamente.</t>
  </si>
  <si>
    <t>Planificaste estrategias de forma creativa y orientadas hacia un consumo responsable. Es importante que profundices el análisis y observes cuidadosamente la situación de tu hogar. Registrar los datos es importante para implementarlas. Recordá realizarlo cuidadosamente. Intentá comparar los datos antes y durante la puesta en marcha de la estrategia más atentamente. Seguí buscando formas eficientes de llevarlas a cabo para incorporar nuevos hábitos.</t>
  </si>
  <si>
    <t>Planificaste estrategias de forma creativa y orientadas hacia un consumo responsable. Trabajaste de maneraeficiente e incorporaste nuevos hábitos. Es importante que profundices el análisis y observes cuidadosamente la situación de tu hogar. Registrar los datos es importante para implementarlas. Recordá realizarlo cuidadosamente. Es necesario que trabajes en la comparación de datos antes y durante la puesta en marcha de la estrategia.</t>
  </si>
  <si>
    <t>Planificaste estrategias de forma creativa y orientadas hacia un consumo responsable. Es importante que profundices el análisis y observes cuidadosamente la situación de tu hogar. Registrar los datos es importante para implementarlas. Recordá realizarlo cuidadosamente. Es necesario que trabajes en la comparación de datos antes y durante la puesta en marcha de la estrategia. Seguí buscando formas eficientes de llevarlas a cabo para incorporar nuevos hábitos.</t>
  </si>
  <si>
    <t>Hiciste un excelente trabajo en la comparación de datos antes y durante la puesta en marcha de la estrategia. Trabajaste de maneraeficiente e incorporaste nuevos hábitos. Es importante que profundices el análisis y observes cuidadosamente la situación de tu hogar. Planificaste estrategias de forma creativa. Buscá orientarlas hacia un consumo responsable. Estuviste realizando los registros necesarios. Recordá siempre que cuando los obtengas tenés que hacerlo cuidadosamente.</t>
  </si>
  <si>
    <t>Hiciste un excelente trabajo en la comparación de datos antes y durante la puesta en marcha de la estrategia. Trabajaste de maneraeficiente e incorporaste nuevos hábitos. Es importante que profundices el análisis y observes cuidadosamente la situación de tu hogar. Planificaste estrategias de forma creativa. Buscá orientarlas hacia un consumo responsable. Registrar los datos es importante para implementarlas. Recordá realizarlo cuidadosamente.</t>
  </si>
  <si>
    <t>Muy Bien (MB)</t>
  </si>
  <si>
    <t>gas</t>
  </si>
  <si>
    <t>agua</t>
  </si>
  <si>
    <t>residuos</t>
  </si>
  <si>
    <t>1. Reconocimiento de la situación (antes de la estrategia)</t>
  </si>
  <si>
    <t>3. Reconocimiento de la situación (después de la estrategia)</t>
  </si>
  <si>
    <t xml:space="preserve">4. Comparación resultados de la estrategia (análisis de datos) </t>
  </si>
  <si>
    <t>¿Sabías que en promedio cada porteño genera 1,33 kg de basura diaria? Nuestra ciudad está enviando 6.000 toneladas de residuos a los rellenos sanitarios, lo que equivale al peso de 1.000 elefantes. Todos podemos comprometernos con el medio ambiente reduciendo la basura que generamos.</t>
  </si>
  <si>
    <t>¿Sabías que un habitante de Estados Unidos en promedio consume 300 litros de agua por día, uno de Somalia sobrevive con menos de 9 litros y en Buenos Aires se consumen 600 litros de agua por día por habitante?</t>
  </si>
  <si>
    <t>¿Sabías que colocar burletes adhesivos en puertas y ventanas permite ahorrar hasta un 10 por ciento de energía a la hora de calefaccionar nuestro hogar?</t>
  </si>
  <si>
    <t xml:space="preserve">¿Sabías que las lámparas de bajo consumo gastan hasta cinco veces menos electricidad que las incandescentes y duran siete veces más? </t>
  </si>
  <si>
    <t xml:space="preserve">Trabajaste de manera  eficiente e incorporaste nuevos hábitos. </t>
  </si>
  <si>
    <t>Lograste analizar la situación de tu hogar. Planificaste estrategias de forma creativa y orientadas hacia un consumo responsable. Aplicaste con éxito tus estrategias. Hiciste un excelente trabajo en la comparación de datos antes y durante la puesta en marcha de la estrategia. Trabajaste de manera eficiente e incorporaste nuevos hábitos.</t>
  </si>
  <si>
    <t xml:space="preserve">Lograste analizar la situación de tu hogar. Planificaste estrategias de forma creativa y orientadas hacia un consumo responsable. Aplicaste con éxito tus estrategias. Hiciste un excelente trabajo en la comparación de datos antes y durante la puesta en marcha de la estrategia. Seguí buscando formas eficientes de llevarlas a cabo para incorporar nuevos hábitos. </t>
  </si>
  <si>
    <t>Lograste analizar la situación de tu hogar. Planificaste estrategias de forma creativa y orientadas hacia un consumo responsable. Aplicaste con éxito tus estrategias.. Trabajaste de maneraeficiente e incorporaste nuevos hábitos. Intentá comparar los datos antes y durante la puesta en marcha de la estrategia más atentamente.</t>
  </si>
  <si>
    <t xml:space="preserve">Lograste analizar la situación de tu hogar. Planificaste estrategias de forma creativa y orientadas hacia un consumo responsable. Aplicaste con éxito tus estrategias. Intentá comparar los datos antes y durante la puesta en marcha de la estrategia más atentamente. Seguí buscando formas eficientes de llevarlas a cabo para incorporar nuevos hábitos. </t>
  </si>
  <si>
    <t>Lograste analizar la situación de tu hogar. Planificaste estrategias de forma creativa y orientadas hacia un consumo responsable. Aplicaste con éxito tus estrategias. Trabajaste de maneraeficiente e incorporaste nuevos hábitos. Es necesario que trabajes en la comparación de datos antes y durante la puesta en marcha de la estrategia.</t>
  </si>
  <si>
    <t>Lograste analizar la situación de tu hogar. Planificaste estrategias de forma creativa y orientadas hacia un consumo responsable. Aplicaste con éxito tus estrategias. Es necesario que trabajes en la comparación de datos antes y durante la puesta en marcha de la estrategia. Seguí buscando formas eficientes de llevarlas a cabo para incorporar nuevos hábitos.</t>
  </si>
  <si>
    <t>Lograste analizar la situación de tu hogar. Aplicaste con éxito tus estrategias. Hiciste un excelente trabajo en la comparación de datos antes y durante la puesta en marcha de la estrategia. Trabajaste de maneraeficiente e incorporaste nuevos hábitos. Planificaste estrategias de forma creativa. Buscá orientarlas hacia un consumo responsable.</t>
  </si>
  <si>
    <t>Lograste analizar la situación de tu hogar. Aplicaste con éxito tus estrategias. Hiciste un excelente trabajo en la comparación de datos antes y durante la puesta en marcha de la estrategia. Planificaste estrategias de forma creativa. Buscá orientarlas hacia un consumo responsable. Seguí buscando formas eficientes de llevarlas a cabo para incorporar nuevos hábitos.</t>
  </si>
  <si>
    <t>Lograste analizar la situación de tu hogar. Aplicaste con éxito tus estrategias. Trabajaste de maneraeficiente e incorporaste nuevos hábitos. Planificaste estrategias de forma creativa. Buscá orientarlas hacia un consumo responsable. Intentá comparar los datos antes y durante la puesta en marcha de la estrategia más atentamente.</t>
  </si>
  <si>
    <t>Lograste analizar la situación de tu hogar. Aplicaste con éxito tus estrategias. Planificaste estrategias de forma creativa. Buscá orientarlas hacia un consumo responsable. Intentá comparar los datos antes y durante la puesta en marcha de la estrategia más atentamente. Seguí buscando formas eficientes de llevarlas a cabo para incorporar nuevos hábitos.</t>
  </si>
  <si>
    <t>Lograste analizar la situación de tu hogar. Aplicaste con éxito tus estrategias. Trabajaste de maneraeficiente e incorporaste nuevos hábitos. Planificaste estrategias de forma creativa. Buscá orientarlas hacia un consumo responsable. Es necesario que trabajes en la comparación de datos antes y durante la puesta en marcha de la estrategia.</t>
  </si>
  <si>
    <t xml:space="preserve">Lograste analizar la situación de tu hogar. Aplicaste con éxito tus estrategias. Planificaste estrategias de forma creativa. Buscá orientarlas hacia un consumo responsable. Es necesario que trabajes en la comparación de datos antes y durante la puesta en marcha de la estrategia. Seguí buscando formas eficientes de llevarlas a cabo para incorporar nuevos hábitos. </t>
  </si>
  <si>
    <t>Lograste analizar la situación de tu hogar. Aplicaste con éxito tus estrategias. Hiciste un excelente trabajo en la comparación de datos antes y durante la puesta en marcha de la estrategia. Trabajaste de maneraeficiente e incorporaste nuevos hábitos. Encontraste dificultades para elaborar las estrategias. Seguí pensando qué otras ideas son posibles y orientadas hacia un consumo responsable.</t>
  </si>
  <si>
    <t>Lograste analizar la situación de tu hogar. Aplicaste con éxito tus estrategias. Hiciste un excelente trabajo en la comparación de datos antes y durante la puesta en marcha de la estrategia. Encontraste dificultades para elaborar las estrategias. Seguí pensando qué otras ideas son posibles y orientadas hacia un consumo responsable. Seguí buscando formas eficientes de llevarlas a cabo para incorporar nuevos hábitos.</t>
  </si>
  <si>
    <t>Lograste analizar la situación de tu hogar. Aplicaste con éxito tus estrategias. Trabajaste de maneraeficiente e incorporaste nuevos hábitos. Encontraste dificultades para elaborar las estrategias. Seguí pensando qué otras ideas son posibles y orientadas hacia un consumo responsable. Intentá comparar los datos antes y durante la puesta en marcha de la estrategia más atentamente.</t>
  </si>
  <si>
    <t>Lograste analizar la situación de tu hogar. Aplicaste con éxito tus estrategias. Encontraste dificultades para elaborar las estrategias. Seguí pensando qué otras ideas son posibles y orientadas hacia un consumo responsable. Intentá comparar los datos antes y durante la puesta en marcha de la estrategia más atentamente. Seguí buscando formas eficientes de llevarlas a cabo para incorporar nuevos hábitos.</t>
  </si>
  <si>
    <t>Lograste analizar la situación de tu hogar. Aplicaste con éxito tus estrategias. Trabajaste de maneraeficiente e incorporaste nuevos hábitos. Encontraste dificultades para elaborar las estrategias. Seguí pensando qué otras ideas son posibles y orientadas hacia un consumo responsable. Es necesario que trabajes en la comparación de datos antes y durante la puesta en marcha de la estrategia.</t>
  </si>
  <si>
    <t>Lograste analizar la situación de tu hogar. Aplicaste con éxito tus estrategias. Encontraste dificultades para elaborar las estrategias. Seguí pensando qué otras ideas son posibles y orientadas hacia un consumo responsable. Es necesario que trabajes en la comparación de datos antes y durante la puesta en marcha de la estrategia. Seguí buscando formas eficientes de llevarlas a cabo para incorporar nuevos hábitos.</t>
  </si>
  <si>
    <t>Planificaste estrategias de forma creativa y orientadas hacia un consumo responsable. Aplicaste con éxito tus estrategias. Hiciste un excelente trabajo en la comparación de datos antes y durante la puesta en marcha de la estrategia. Trabajaste de maneraeficiente e incorporaste nuevos hábitos. Es importante que profundices el análisis y observes cuidadosamente la situación de tu hogar.</t>
  </si>
  <si>
    <t>Planificaste estrategias de forma creativa y orientadas hacia un consumo responsable. Aplicaste con éxito tus estrategias. Hiciste un excelente trabajo en la comparación de datos antes y durante la puesta en marcha de la estrategia. Es importante que profundices el análisis y observes cuidadosamente la situación de tu hogar. Seguí buscando formas eficientes de llevarlas a cabo para incorporar nuevos hábitos.</t>
  </si>
  <si>
    <t>Planificaste estrategias de forma creativa y orientadas hacia un consumo responsable. Aplicaste con éxito tus estrategias. Trabajaste de maneraeficiente e incorporaste nuevos hábitos. Es importante que profundices el análisis y observes cuidadosamente la situación de tu hogar. Intentá comparar los datos antes y durante la puesta en marcha de la estrategia más atentamente.</t>
  </si>
  <si>
    <t>Planificaste estrategias de forma creativa y orientadas hacia un consumo responsable. Aplicaste con éxito tus estrategias. Es importante que profundices el análisis y observes cuidadosamente la situación de tu hogar. Intentá comparar los datos antes y durante la puesta en marcha de la estrategia más atentamente. Seguí buscando formas eficientes de llevarlas a cabo para incorporar nuevos hábitos.</t>
  </si>
  <si>
    <t>Planificaste estrategias de forma creativa y orientadas hacia un consumo responsable. Aplicaste con éxito tus estrategias. Trabajaste de maneraeficiente e incorporaste nuevos hábitos. Es importante que profundices el análisis y observes cuidadosamente la situación de tu hogar. Es necesario que trabajes en la comparación de datos antes y durante la puesta en marcha de la estrategia.</t>
  </si>
  <si>
    <t>Planificaste estrategias de forma creativa y orientadas hacia un consumo responsable. Aplicaste con éxito tus estrategias. Es importante que profundices el análisis y observes cuidadosamente la situación de tu hogar. Es necesario que trabajes en la comparación de datos antes y durante la puesta en marcha de la estrategia. Seguí buscando formas eficientes de llevarlas a cabo para incorporar nuevos hábitos.</t>
  </si>
  <si>
    <t>Aplicaste con éxito tus estrategias. Hiciste un excelente trabajo en la comparación de datos antes y durante la puesta en marcha de la estrategia. Trabajaste de maneraeficiente e incorporaste nuevos hábitos. Es importante que profundices el análisis y observes cuidadosamente la situación de tu hogar. Planificaste estrategias de forma creativa. Buscá orientarlas hacia un consumo responsable.</t>
  </si>
  <si>
    <t>Aplicaste con éxito tus estrategias. Hiciste un excelente trabajo en la comparación de datos antes y durante la puesta en marcha de la estrategia. Es importante que profundices el análisis y observes cuidadosamente la situación de tu hogar. Planificaste estrategias de forma creativa. Buscá orientarlas hacia un consumo responsable. Seguí buscando formas eficientes de llevarlas a cabo para incorporar nuevos hábitos.</t>
  </si>
  <si>
    <t>Aplicaste con éxito tus estrategias. Trabajaste de maneraeficiente e incorporaste nuevos hábitos. Es importante que profundices el análisis y observes cuidadosamente la situación de tu hogar. Planificaste estrategias de forma creativa. Buscá orientarlas hacia un consumo responsable. Intentá comparar los datos antes y durante la puesta en marcha de la estrategia más atentamente.</t>
  </si>
  <si>
    <t>Aplicaste con éxito tus estrategias. Es importante que profundices el análisis y observes cuidadosamente la situación de tu hogar. Planificaste estrategias de forma creativa. Buscá orientarlas hacia un consumo responsable. Intentá comparar los datos antes y durante la puesta en marcha de la estrategia más atentamente. Seguí buscando formas eficientes de llevarlas a cabo para incorporar nuevos hábitos.</t>
  </si>
  <si>
    <t>Aplicaste con éxito tus estrategias. Trabajaste de maneraeficiente e incorporaste nuevos hábitos. Es importante que profundices el análisis y observes cuidadosamente la situación de tu hogar. Planificaste estrategias de forma creativa. Buscá orientarlas hacia un consumo responsable. Es necesario que trabajes en la comparación de datos antes y durante la puesta en marcha de la estrategia.</t>
  </si>
  <si>
    <t>Aplicaste con éxito tus estrategias. Es importante que profundices el análisis y observes cuidadosamente la situación de tu hogar. Planificaste estrategias de forma creativa. Buscá orientarlas hacia un consumo responsable. Es necesario que trabajes en la comparación de datos antes y durante la puesta en marcha de la estrategia. Seguí buscando formas eficientes de llevarlas a cabo para incorporar nuevos hábitos.</t>
  </si>
  <si>
    <t>Aplicaste con éxito tus estrategias. Hiciste un excelente trabajo en la comparación de datos antes y durante la puesta en marcha de la estrategia. Trabajaste de maneraeficiente e incorporaste nuevos hábitos. Es importante que profundices el análisis y observes cuidadosamente la situación de tu hogar. Encontraste dificultades para elaborar las estrategias. Seguí pensando qué otras ideas son posibles y orientadas hacia un consumo responsable.</t>
  </si>
  <si>
    <t>Aplicaste con éxito tus estrategias. Hiciste un excelente trabajo en la comparación de datos antes y durante la puesta en marcha de la estrategia. Es importante que profundices el análisis y observes cuidadosamente la situación de tu hogar. Encontraste dificultades para elaborar las estrategias. Seguí pensando qué otras ideas son posibles y orientadas hacia un consumo responsable. Seguí buscando formas eficientes de llevarlas a cabo para incorporar nuevos hábitos.</t>
  </si>
  <si>
    <t>Aplicaste con éxito tus estrategias. Trabajaste de maneraeficiente e incorporaste nuevos hábitos. Es importante que profundices el análisis y observes cuidadosamente la situación de tu hogar. Encontraste dificultades para elaborar las estrategias. Seguí pensando qué otras ideas son posibles y orientadas hacia un consumo responsable. Intentá comparar los datos antes y durante la puesta en marcha de la estrategia más atentamente.</t>
  </si>
  <si>
    <t>Aplicaste con éxito tus estrategias. Es importante que profundices el análisis y observes cuidadosamente la situación de tu hogar. Encontraste dificultades para elaborar las estrategias. Seguí pensando qué otras ideas son posibles y orientadas hacia un consumo responsable. Intentá comparar los datos antes y durante la puesta en marcha de la estrategia más atentamente. Seguí buscando formas eficientes de llevarlas a cabo para incorporar nuevos hábitos.</t>
  </si>
  <si>
    <t xml:space="preserve">Aplicaste con éxito tus estrategias. Trabajaste de maneraeficiente e incorporaste nuevos hábitos. Es importante que profundices el análisis y observes cuidadosamente la situación de tu hogar. Encontraste dificultades para elaborar las estrategias. Seguí pensando qué otras ideas son posibles y orientadas hacia un consumo responsable. Es necesario que trabajes en la comparación de datos antes y durante la puesta en marcha de la estrategia. </t>
  </si>
  <si>
    <t>Aplicaste con éxito tus estrategias. Es importante que profundices el análisis y observes cuidadosamente la situación de tu hogar. Encontraste dificultades para elaborar las estrategias. Seguí pensando qué otras ideas son posibles y orientadas hacia un consumo responsable. Es necesario que trabajes en la comparación de datos antes y durante la puesta en marcha de la estrategia. Seguí buscando formas eficientes de llevarlas a cabo para incorporar nuevos hábitos.</t>
  </si>
  <si>
    <t>DNF</t>
  </si>
  <si>
    <t>Datos No Fehacientes</t>
  </si>
  <si>
    <t>3.11</t>
  </si>
  <si>
    <t>Convivientes</t>
  </si>
  <si>
    <t xml:space="preserve">Carlos </t>
    <phoneticPr fontId="14"/>
  </si>
  <si>
    <t>Joan</t>
    <phoneticPr fontId="14"/>
  </si>
  <si>
    <t>abc</t>
    <phoneticPr fontId="14"/>
  </si>
  <si>
    <t>sdasfa</t>
    <phoneticPr fontId="14"/>
  </si>
  <si>
    <t>very good</t>
    <phoneticPr fontId="14"/>
  </si>
  <si>
    <t>Mary</t>
    <phoneticPr fontId="14"/>
  </si>
  <si>
    <t>Jean</t>
    <phoneticPr fontId="14"/>
  </si>
  <si>
    <t>Buenos Aires, Argentina</t>
    <phoneticPr fontId="14"/>
  </si>
  <si>
    <t xml:space="preserve">Estuviste realizando los registros necesarios. Recordá siempre que cuando los obtengas tenés que hacerlo cuidadosamente. </t>
    <phoneticPr fontId="14"/>
  </si>
  <si>
    <t>good</t>
    <phoneticPr fontId="14"/>
  </si>
  <si>
    <t>sầdfsdfadsfad</t>
    <phoneticPr fontId="14"/>
  </si>
  <si>
    <t>AABBBAAAABBV</t>
    <phoneticPr fontId="15"/>
  </si>
</sst>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ＭＳ Ｐゴシック"/>
      <family val="2"/>
      <scheme val="minor"/>
    </font>
    <font>
      <sz val="11"/>
      <color theme="1"/>
      <name val="ＭＳ Ｐゴシック"/>
      <family val="2"/>
      <scheme val="minor"/>
    </font>
    <font>
      <sz val="11"/>
      <name val="ＭＳ Ｐゴシック"/>
      <family val="3"/>
      <charset val="128"/>
    </font>
    <font>
      <sz val="9"/>
      <name val="Arial"/>
      <family val="2"/>
    </font>
    <font>
      <b/>
      <sz val="9"/>
      <name val="Arial"/>
      <family val="2"/>
    </font>
    <font>
      <b/>
      <sz val="10"/>
      <name val="Arial"/>
      <family val="2"/>
    </font>
    <font>
      <sz val="10"/>
      <color theme="1"/>
      <name val="Arial"/>
      <family val="2"/>
    </font>
    <font>
      <sz val="11"/>
      <color theme="1"/>
      <name val="Arial"/>
      <family val="2"/>
    </font>
    <font>
      <b/>
      <sz val="11"/>
      <color theme="1"/>
      <name val="Arial"/>
      <family val="2"/>
    </font>
    <font>
      <sz val="9"/>
      <color theme="1"/>
      <name val="Arial"/>
      <family val="2"/>
    </font>
    <font>
      <b/>
      <sz val="9"/>
      <color theme="1"/>
      <name val="Arial"/>
      <family val="2"/>
    </font>
    <font>
      <sz val="8"/>
      <name val="Arial"/>
      <family val="2"/>
    </font>
    <font>
      <sz val="10"/>
      <color theme="1"/>
      <name val="ＭＳ Ｐゴシック"/>
      <family val="2"/>
      <scheme val="minor"/>
    </font>
    <font>
      <sz val="10"/>
      <name val="Arial"/>
      <family val="2"/>
    </font>
    <font>
      <sz val="6"/>
      <name val="ＭＳ Ｐゴシック"/>
      <family val="2"/>
      <scheme val="minor"/>
    </font>
    <font>
      <sz val="6"/>
      <name val="ＭＳ Ｐゴシック"/>
      <family val="3"/>
      <charset val="128"/>
      <scheme val="minor"/>
    </font>
  </fonts>
  <fills count="15">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00B050"/>
        <bgColor indexed="64"/>
      </patternFill>
    </fill>
    <fill>
      <patternFill patternType="solid">
        <fgColor theme="0"/>
        <bgColor indexed="64"/>
      </patternFill>
    </fill>
    <fill>
      <patternFill patternType="solid">
        <fgColor theme="3" tint="0.39997558519241921"/>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FFFF99"/>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right style="thin">
        <color auto="1"/>
      </right>
      <top/>
      <bottom style="thin">
        <color auto="1"/>
      </bottom>
      <diagonal/>
    </border>
    <border>
      <left style="thin">
        <color auto="1"/>
      </left>
      <right style="thin">
        <color auto="1"/>
      </right>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bottom style="thin">
        <color auto="1"/>
      </bottom>
      <diagonal/>
    </border>
    <border>
      <left style="thin">
        <color auto="1"/>
      </left>
      <right/>
      <top/>
      <bottom/>
      <diagonal/>
    </border>
  </borders>
  <cellStyleXfs count="3">
    <xf numFmtId="0" fontId="0" fillId="0" borderId="0"/>
    <xf numFmtId="0" fontId="2" fillId="0" borderId="0"/>
    <xf numFmtId="0" fontId="1" fillId="0" borderId="0"/>
  </cellStyleXfs>
  <cellXfs count="79">
    <xf numFmtId="0" fontId="0" fillId="0" borderId="0" xfId="0"/>
    <xf numFmtId="0" fontId="3" fillId="0" borderId="1" xfId="2" applyFont="1" applyBorder="1" applyAlignment="1">
      <alignment horizontal="center" vertical="center" wrapText="1"/>
    </xf>
    <xf numFmtId="0" fontId="4" fillId="2" borderId="1" xfId="2" applyFont="1" applyFill="1" applyBorder="1" applyAlignment="1">
      <alignment horizontal="center" vertical="center"/>
    </xf>
    <xf numFmtId="0" fontId="3" fillId="2" borderId="1" xfId="2" applyFont="1" applyFill="1" applyBorder="1" applyAlignment="1">
      <alignment horizontal="center" vertical="center" wrapText="1"/>
    </xf>
    <xf numFmtId="0" fontId="3" fillId="2" borderId="1" xfId="2" applyFont="1" applyFill="1" applyBorder="1" applyAlignment="1">
      <alignment horizontal="center"/>
    </xf>
    <xf numFmtId="0" fontId="3" fillId="0" borderId="5" xfId="1" applyFont="1" applyBorder="1" applyAlignment="1" applyProtection="1">
      <alignment horizontal="center" vertical="center" wrapText="1"/>
      <protection locked="0"/>
    </xf>
    <xf numFmtId="0" fontId="3" fillId="7" borderId="9" xfId="1" applyFont="1" applyFill="1" applyBorder="1" applyAlignment="1" applyProtection="1">
      <alignment horizontal="center" vertical="center" wrapText="1"/>
    </xf>
    <xf numFmtId="0" fontId="3" fillId="7" borderId="5" xfId="1" applyFont="1" applyFill="1" applyBorder="1" applyAlignment="1" applyProtection="1">
      <alignment horizontal="center" vertical="center" wrapText="1"/>
    </xf>
    <xf numFmtId="0" fontId="5" fillId="9" borderId="8" xfId="1" applyFont="1" applyFill="1" applyBorder="1" applyAlignment="1" applyProtection="1">
      <alignment horizontal="center" vertical="center" wrapText="1"/>
    </xf>
    <xf numFmtId="0" fontId="3" fillId="0" borderId="9" xfId="1" applyFont="1" applyFill="1" applyBorder="1" applyAlignment="1" applyProtection="1">
      <alignment horizontal="center" vertical="center" wrapText="1"/>
      <protection locked="0"/>
    </xf>
    <xf numFmtId="0" fontId="3" fillId="0" borderId="6" xfId="1" applyFont="1" applyFill="1" applyBorder="1" applyAlignment="1" applyProtection="1">
      <alignment horizontal="center" vertical="center" wrapText="1"/>
      <protection locked="0"/>
    </xf>
    <xf numFmtId="0" fontId="3" fillId="0" borderId="6" xfId="1" applyFont="1" applyFill="1" applyBorder="1" applyAlignment="1" applyProtection="1">
      <alignment horizontal="center" vertical="center"/>
      <protection locked="0"/>
    </xf>
    <xf numFmtId="0" fontId="3" fillId="5" borderId="5" xfId="1" applyFont="1" applyFill="1" applyBorder="1" applyAlignment="1" applyProtection="1">
      <alignment horizontal="center" vertical="center" wrapText="1"/>
      <protection locked="0"/>
    </xf>
    <xf numFmtId="0" fontId="4" fillId="9" borderId="11" xfId="1" applyFont="1" applyFill="1" applyBorder="1" applyAlignment="1" applyProtection="1">
      <alignment horizontal="center" vertical="center"/>
    </xf>
    <xf numFmtId="0" fontId="4" fillId="9" borderId="12" xfId="1" applyFont="1" applyFill="1" applyBorder="1" applyAlignment="1" applyProtection="1">
      <alignment horizontal="center" vertical="center"/>
    </xf>
    <xf numFmtId="0" fontId="0" fillId="0" borderId="1" xfId="0" applyBorder="1" applyAlignment="1">
      <alignment horizontal="center" vertical="center"/>
    </xf>
    <xf numFmtId="0" fontId="3" fillId="5" borderId="6" xfId="1" applyFont="1" applyFill="1" applyBorder="1" applyAlignment="1" applyProtection="1">
      <alignment horizontal="center" vertical="center" wrapText="1"/>
      <protection locked="0"/>
    </xf>
    <xf numFmtId="0" fontId="5" fillId="10" borderId="8" xfId="1" applyFont="1" applyFill="1" applyBorder="1" applyAlignment="1" applyProtection="1">
      <alignment horizontal="center" vertical="center" wrapText="1"/>
    </xf>
    <xf numFmtId="0" fontId="5" fillId="12" borderId="8" xfId="1" applyFont="1" applyFill="1" applyBorder="1" applyAlignment="1" applyProtection="1">
      <alignment horizontal="center" vertical="center" wrapText="1"/>
    </xf>
    <xf numFmtId="0" fontId="5" fillId="13" borderId="8" xfId="1" applyFont="1" applyFill="1" applyBorder="1" applyAlignment="1" applyProtection="1">
      <alignment horizontal="center" vertical="center" wrapText="1"/>
    </xf>
    <xf numFmtId="0" fontId="5" fillId="14" borderId="8" xfId="1" applyFont="1" applyFill="1" applyBorder="1" applyAlignment="1" applyProtection="1">
      <alignment horizontal="center" vertical="center" wrapText="1"/>
    </xf>
    <xf numFmtId="0" fontId="6" fillId="0" borderId="0" xfId="0" applyFont="1" applyAlignment="1" applyProtection="1">
      <alignment horizontal="center"/>
    </xf>
    <xf numFmtId="0" fontId="7" fillId="0" borderId="0" xfId="0" applyFont="1" applyProtection="1"/>
    <xf numFmtId="0" fontId="7" fillId="0" borderId="0" xfId="0" applyFont="1" applyFill="1" applyProtection="1"/>
    <xf numFmtId="0" fontId="8" fillId="0" borderId="0" xfId="0" applyFont="1" applyProtection="1"/>
    <xf numFmtId="0" fontId="7" fillId="0" borderId="0" xfId="0" applyFont="1" applyAlignment="1" applyProtection="1">
      <alignment wrapText="1"/>
    </xf>
    <xf numFmtId="2" fontId="9" fillId="0" borderId="5" xfId="0" applyNumberFormat="1" applyFont="1" applyBorder="1" applyAlignment="1" applyProtection="1">
      <alignment horizontal="center" vertical="center"/>
      <protection locked="0"/>
    </xf>
    <xf numFmtId="1" fontId="9" fillId="0" borderId="5" xfId="0" applyNumberFormat="1" applyFont="1" applyBorder="1" applyAlignment="1" applyProtection="1">
      <alignment horizontal="center" vertical="center"/>
      <protection locked="0"/>
    </xf>
    <xf numFmtId="2" fontId="9" fillId="7" borderId="5" xfId="0" applyNumberFormat="1" applyFont="1" applyFill="1" applyBorder="1" applyAlignment="1" applyProtection="1">
      <alignment horizontal="center" vertical="center"/>
    </xf>
    <xf numFmtId="2" fontId="10" fillId="7" borderId="5" xfId="0" applyNumberFormat="1" applyFont="1" applyFill="1" applyBorder="1" applyAlignment="1" applyProtection="1">
      <alignment horizontal="center" vertical="center"/>
    </xf>
    <xf numFmtId="2" fontId="9" fillId="7" borderId="5" xfId="0" applyNumberFormat="1" applyFont="1" applyFill="1" applyBorder="1" applyAlignment="1" applyProtection="1">
      <alignment horizontal="center" vertical="center" wrapText="1"/>
    </xf>
    <xf numFmtId="2" fontId="9" fillId="0" borderId="1" xfId="0" applyNumberFormat="1" applyFont="1" applyBorder="1" applyAlignment="1" applyProtection="1">
      <alignment horizontal="center" vertical="center"/>
      <protection locked="0"/>
    </xf>
    <xf numFmtId="1" fontId="9" fillId="0" borderId="1" xfId="0" applyNumberFormat="1" applyFont="1" applyBorder="1" applyAlignment="1" applyProtection="1">
      <alignment horizontal="center" vertical="center"/>
      <protection locked="0"/>
    </xf>
    <xf numFmtId="0" fontId="9" fillId="0" borderId="0" xfId="0" applyFont="1" applyProtection="1"/>
    <xf numFmtId="0" fontId="3" fillId="7" borderId="9" xfId="1" applyFont="1" applyFill="1" applyBorder="1" applyAlignment="1" applyProtection="1">
      <alignment horizontal="center" vertical="center" wrapText="1"/>
      <protection locked="0"/>
    </xf>
    <xf numFmtId="0" fontId="9" fillId="0" borderId="5" xfId="0" applyFont="1" applyFill="1" applyBorder="1" applyAlignment="1" applyProtection="1">
      <alignment horizontal="center" vertical="center"/>
      <protection locked="0"/>
    </xf>
    <xf numFmtId="0" fontId="9" fillId="0" borderId="1" xfId="0" applyFont="1" applyFill="1" applyBorder="1" applyAlignment="1" applyProtection="1">
      <alignment horizontal="center" vertical="center"/>
      <protection locked="0"/>
    </xf>
    <xf numFmtId="2" fontId="9" fillId="7" borderId="5" xfId="0" applyNumberFormat="1" applyFont="1" applyFill="1" applyBorder="1" applyAlignment="1" applyProtection="1">
      <alignment horizontal="left" vertical="center" wrapText="1"/>
    </xf>
    <xf numFmtId="0" fontId="7" fillId="0" borderId="0" xfId="0" applyFont="1" applyAlignment="1" applyProtection="1">
      <alignment horizontal="left" wrapText="1"/>
    </xf>
    <xf numFmtId="0" fontId="0" fillId="0" borderId="0" xfId="0"/>
    <xf numFmtId="0" fontId="0" fillId="0" borderId="0" xfId="0"/>
    <xf numFmtId="0" fontId="11" fillId="3" borderId="2" xfId="1" applyFont="1" applyFill="1" applyBorder="1" applyAlignment="1">
      <alignment horizontal="center" vertical="center" wrapText="1"/>
    </xf>
    <xf numFmtId="0" fontId="11" fillId="3" borderId="1" xfId="1" applyFont="1" applyFill="1" applyBorder="1" applyAlignment="1">
      <alignment horizontal="center" vertical="center" wrapText="1"/>
    </xf>
    <xf numFmtId="0" fontId="11" fillId="0" borderId="1" xfId="2" applyFont="1" applyBorder="1" applyAlignment="1">
      <alignment horizontal="center" vertical="center" wrapText="1"/>
    </xf>
    <xf numFmtId="0" fontId="11" fillId="0" borderId="1" xfId="2" applyFont="1" applyFill="1" applyBorder="1" applyAlignment="1">
      <alignment horizontal="center" vertical="center" wrapText="1"/>
    </xf>
    <xf numFmtId="0" fontId="11" fillId="5" borderId="1" xfId="2" applyFont="1" applyFill="1" applyBorder="1" applyAlignment="1">
      <alignment horizontal="center" vertical="center" wrapText="1"/>
    </xf>
    <xf numFmtId="0" fontId="9" fillId="0" borderId="1" xfId="0" applyFont="1" applyBorder="1" applyAlignment="1" applyProtection="1">
      <alignment horizontal="center"/>
    </xf>
    <xf numFmtId="0" fontId="9" fillId="0" borderId="0" xfId="0" applyFont="1" applyAlignment="1">
      <alignment vertical="center" wrapText="1"/>
    </xf>
    <xf numFmtId="0" fontId="3" fillId="0" borderId="5" xfId="1" applyFont="1" applyBorder="1" applyAlignment="1" applyProtection="1">
      <alignment horizontal="center" vertical="center" wrapText="1"/>
    </xf>
    <xf numFmtId="0" fontId="3" fillId="7" borderId="1" xfId="1" applyFont="1" applyFill="1" applyBorder="1" applyAlignment="1" applyProtection="1">
      <alignment horizontal="center" vertical="center" wrapText="1"/>
    </xf>
    <xf numFmtId="0" fontId="10" fillId="0" borderId="0" xfId="0" applyFont="1"/>
    <xf numFmtId="0" fontId="10" fillId="0" borderId="0" xfId="0" applyFont="1" applyAlignment="1">
      <alignment horizontal="center"/>
    </xf>
    <xf numFmtId="0" fontId="9" fillId="0" borderId="0" xfId="0" applyFont="1"/>
    <xf numFmtId="0" fontId="9" fillId="0" borderId="0" xfId="0" applyFont="1" applyAlignment="1">
      <alignment horizontal="center"/>
    </xf>
    <xf numFmtId="0" fontId="12" fillId="0" borderId="0" xfId="0" applyFont="1" applyProtection="1"/>
    <xf numFmtId="0" fontId="5" fillId="8" borderId="10" xfId="1" applyFont="1" applyFill="1" applyBorder="1" applyAlignment="1" applyProtection="1">
      <alignment horizontal="center" vertical="center" wrapText="1"/>
    </xf>
    <xf numFmtId="0" fontId="5" fillId="8" borderId="7" xfId="1" applyFont="1" applyFill="1" applyBorder="1" applyAlignment="1" applyProtection="1">
      <alignment horizontal="center" vertical="center"/>
    </xf>
    <xf numFmtId="0" fontId="13" fillId="11" borderId="9" xfId="1" applyFont="1" applyFill="1" applyBorder="1" applyAlignment="1" applyProtection="1">
      <alignment horizontal="center" vertical="center" wrapText="1"/>
      <protection locked="0"/>
    </xf>
    <xf numFmtId="0" fontId="13" fillId="11" borderId="5" xfId="1" applyFont="1" applyFill="1" applyBorder="1" applyAlignment="1" applyProtection="1">
      <alignment horizontal="left" vertical="center"/>
      <protection locked="0"/>
    </xf>
    <xf numFmtId="0" fontId="13" fillId="11" borderId="6" xfId="1" applyFont="1" applyFill="1" applyBorder="1" applyAlignment="1" applyProtection="1">
      <alignment horizontal="center" vertical="center" wrapText="1"/>
      <protection locked="0"/>
    </xf>
    <xf numFmtId="0" fontId="13" fillId="11" borderId="1" xfId="1" applyFont="1" applyFill="1" applyBorder="1" applyAlignment="1" applyProtection="1">
      <alignment horizontal="center" vertical="center" wrapText="1"/>
      <protection locked="0"/>
    </xf>
    <xf numFmtId="0" fontId="5" fillId="14" borderId="2" xfId="1" applyFont="1" applyFill="1" applyBorder="1" applyAlignment="1" applyProtection="1">
      <alignment horizontal="center" vertical="center" wrapText="1"/>
    </xf>
    <xf numFmtId="0" fontId="9" fillId="0" borderId="1" xfId="0" applyFont="1" applyBorder="1" applyProtection="1">
      <protection locked="0"/>
    </xf>
    <xf numFmtId="14" fontId="3" fillId="0" borderId="9" xfId="1" applyNumberFormat="1" applyFont="1" applyFill="1" applyBorder="1" applyAlignment="1" applyProtection="1">
      <alignment horizontal="center" vertical="center" wrapText="1"/>
      <protection locked="0"/>
    </xf>
    <xf numFmtId="0" fontId="0" fillId="0" borderId="0" xfId="0" applyAlignment="1">
      <alignment wrapText="1"/>
    </xf>
    <xf numFmtId="0" fontId="0" fillId="0" borderId="0" xfId="0" applyAlignment="1">
      <alignment vertical="top"/>
    </xf>
    <xf numFmtId="0" fontId="5" fillId="8" borderId="2" xfId="1" applyFont="1" applyFill="1" applyBorder="1" applyAlignment="1" applyProtection="1">
      <alignment horizontal="center" vertical="center" wrapText="1"/>
    </xf>
    <xf numFmtId="0" fontId="5" fillId="8" borderId="10" xfId="1" applyFont="1" applyFill="1" applyBorder="1" applyAlignment="1" applyProtection="1">
      <alignment horizontal="center" vertical="center" wrapText="1"/>
    </xf>
    <xf numFmtId="0" fontId="5" fillId="8" borderId="1" xfId="1" applyFont="1" applyFill="1" applyBorder="1" applyAlignment="1" applyProtection="1">
      <alignment horizontal="center" vertical="center" wrapText="1"/>
    </xf>
    <xf numFmtId="0" fontId="5" fillId="8" borderId="8" xfId="1" applyFont="1" applyFill="1" applyBorder="1" applyAlignment="1" applyProtection="1">
      <alignment horizontal="center" vertical="center" wrapText="1"/>
    </xf>
    <xf numFmtId="0" fontId="5" fillId="8" borderId="3" xfId="1" applyFont="1" applyFill="1" applyBorder="1" applyAlignment="1" applyProtection="1">
      <alignment horizontal="center" vertical="center" wrapText="1"/>
    </xf>
    <xf numFmtId="0" fontId="5" fillId="8" borderId="4" xfId="1" applyFont="1" applyFill="1" applyBorder="1" applyAlignment="1" applyProtection="1">
      <alignment horizontal="center" vertical="center" wrapText="1"/>
    </xf>
    <xf numFmtId="0" fontId="5" fillId="8" borderId="6" xfId="1" applyFont="1" applyFill="1" applyBorder="1" applyAlignment="1" applyProtection="1">
      <alignment horizontal="center" vertical="center" wrapText="1"/>
    </xf>
    <xf numFmtId="0" fontId="3" fillId="6" borderId="1" xfId="1" applyFont="1" applyFill="1" applyBorder="1" applyAlignment="1">
      <alignment horizontal="center" vertical="center" wrapText="1"/>
    </xf>
    <xf numFmtId="0" fontId="4" fillId="2" borderId="2" xfId="2" applyFont="1" applyFill="1" applyBorder="1" applyAlignment="1">
      <alignment horizontal="center" vertical="center"/>
    </xf>
    <xf numFmtId="0" fontId="4" fillId="2" borderId="5" xfId="2" applyFont="1" applyFill="1" applyBorder="1" applyAlignment="1">
      <alignment horizontal="center" vertical="center"/>
    </xf>
    <xf numFmtId="0" fontId="3" fillId="4" borderId="1" xfId="1" applyFont="1" applyFill="1" applyBorder="1" applyAlignment="1">
      <alignment horizontal="center"/>
    </xf>
    <xf numFmtId="0" fontId="3" fillId="4" borderId="13" xfId="1" applyFont="1" applyFill="1" applyBorder="1" applyAlignment="1">
      <alignment horizontal="center"/>
    </xf>
    <xf numFmtId="0" fontId="3" fillId="4" borderId="0" xfId="1" applyFont="1" applyFill="1" applyBorder="1" applyAlignment="1">
      <alignment horizontal="center"/>
    </xf>
  </cellXfs>
  <cellStyles count="3">
    <cellStyle name="Normal" xfId="0" builtinId="0"/>
    <cellStyle name="Normal 2" xfId="2"/>
    <cellStyle name="Normal 3" xfId="1"/>
  </cellStyles>
  <dxfs count="0"/>
  <tableStyles count="0" defaultTableStyle="TableStyleMedium2" defaultPivotStyle="PivotStyleMedium9"/>
  <colors>
    <mruColors>
      <color rgb="FFFFFF99"/>
      <color rgb="FFECFF3B"/>
      <color rgb="FFDEFD45"/>
      <color rgb="FFC8EF0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tabColor theme="0" tint="-0.499984740745262"/>
  </sheetPr>
  <dimension ref="A1:L52"/>
  <sheetViews>
    <sheetView zoomScale="90" zoomScaleNormal="90" zoomScalePageLayoutView="90" workbookViewId="0">
      <pane xSplit="1" ySplit="2" topLeftCell="B3" activePane="bottomRight" state="frozen"/>
      <selection pane="topRight" activeCell="B1" sqref="B1"/>
      <selection pane="bottomLeft" activeCell="A3" sqref="A3"/>
      <selection pane="bottomRight" activeCell="I12" sqref="I12"/>
    </sheetView>
  </sheetViews>
  <sheetFormatPr defaultColWidth="10.875" defaultRowHeight="12" x14ac:dyDescent="0.15"/>
  <cols>
    <col min="1" max="1" width="5.375" style="54" customWidth="1"/>
    <col min="2" max="3" width="29.5" style="54" customWidth="1"/>
    <col min="4" max="4" width="20.125" style="54" hidden="1" customWidth="1"/>
    <col min="5" max="5" width="11" style="54" customWidth="1"/>
    <col min="6" max="6" width="11.125" style="54" customWidth="1"/>
    <col min="7" max="7" width="35.125" style="54" customWidth="1"/>
    <col min="8" max="8" width="28.875" style="54" hidden="1" customWidth="1"/>
    <col min="9" max="10" width="9.5" style="54" customWidth="1"/>
    <col min="11" max="11" width="14.5" style="54" hidden="1" customWidth="1"/>
    <col min="12" max="12" width="14.5" style="54" customWidth="1"/>
    <col min="13" max="16384" width="10.875" style="54"/>
  </cols>
  <sheetData>
    <row r="1" spans="1:12" ht="15" customHeight="1" x14ac:dyDescent="0.15">
      <c r="A1" s="68" t="s">
        <v>9</v>
      </c>
      <c r="B1" s="68" t="s">
        <v>38</v>
      </c>
      <c r="C1" s="66" t="s">
        <v>39</v>
      </c>
      <c r="D1" s="66" t="s">
        <v>19</v>
      </c>
      <c r="E1" s="70" t="s">
        <v>0</v>
      </c>
      <c r="F1" s="71"/>
      <c r="G1" s="71"/>
      <c r="H1" s="72"/>
      <c r="I1" s="70" t="s">
        <v>21</v>
      </c>
      <c r="J1" s="72"/>
      <c r="K1" s="66" t="s">
        <v>21</v>
      </c>
      <c r="L1" s="66" t="s">
        <v>40</v>
      </c>
    </row>
    <row r="2" spans="1:12" ht="26.25" thickBot="1" x14ac:dyDescent="0.2">
      <c r="A2" s="68"/>
      <c r="B2" s="69"/>
      <c r="C2" s="67"/>
      <c r="D2" s="67"/>
      <c r="E2" s="55" t="s">
        <v>12</v>
      </c>
      <c r="F2" s="55" t="s">
        <v>13</v>
      </c>
      <c r="G2" s="55" t="s">
        <v>14</v>
      </c>
      <c r="H2" s="55" t="s">
        <v>15</v>
      </c>
      <c r="I2" s="55" t="s">
        <v>16</v>
      </c>
      <c r="J2" s="55" t="s">
        <v>17</v>
      </c>
      <c r="K2" s="67"/>
      <c r="L2" s="67"/>
    </row>
    <row r="3" spans="1:12" ht="19.5" customHeight="1" x14ac:dyDescent="0.15">
      <c r="A3" s="56">
        <v>1</v>
      </c>
      <c r="B3" s="59" t="s">
        <v>208</v>
      </c>
      <c r="C3" s="59" t="s">
        <v>207</v>
      </c>
      <c r="D3" s="58" t="str">
        <f t="shared" ref="D3:D52" si="0">CONCATENATE($B3,", ",$C3)</f>
        <v xml:space="preserve">Joan, Carlos </v>
      </c>
      <c r="E3" s="59">
        <v>5</v>
      </c>
      <c r="F3" s="59">
        <v>7</v>
      </c>
      <c r="G3" s="59" t="s">
        <v>209</v>
      </c>
      <c r="H3" s="58" t="str">
        <f t="shared" ref="H3" si="1">CONCATENATE("Escuela N° ",$E3,", Distrito Escolar ",F3,"°, ","""",G3,"""")</f>
        <v>Escuela N° 5, Distrito Escolar 7°, "abc"</v>
      </c>
      <c r="I3" s="60">
        <v>4</v>
      </c>
      <c r="J3" s="59" t="s">
        <v>54</v>
      </c>
      <c r="K3" s="57" t="str">
        <f t="shared" ref="K3:K52" si="2">CONCATENATE($I3,"° grado ",$J3)</f>
        <v>4° grado B</v>
      </c>
      <c r="L3" s="59">
        <v>4</v>
      </c>
    </row>
    <row r="4" spans="1:12" ht="19.5" customHeight="1" x14ac:dyDescent="0.15">
      <c r="A4" s="56">
        <v>2</v>
      </c>
      <c r="B4" s="59"/>
      <c r="C4" s="59"/>
      <c r="D4" s="58" t="str">
        <f t="shared" si="0"/>
        <v xml:space="preserve">, </v>
      </c>
      <c r="E4" s="59"/>
      <c r="F4" s="59"/>
      <c r="G4" s="59"/>
      <c r="H4" s="58" t="str">
        <f>CONCATENATE("Escuela N° ",$E4,", Distrito Escolar ",F4,"°, ","""",G4,"""")</f>
        <v>Escuela N° , Distrito Escolar °, ""</v>
      </c>
      <c r="I4" s="60"/>
      <c r="J4" s="59"/>
      <c r="K4" s="57" t="str">
        <f t="shared" si="2"/>
        <v xml:space="preserve">° grado </v>
      </c>
      <c r="L4" s="59"/>
    </row>
    <row r="5" spans="1:12" ht="19.5" customHeight="1" x14ac:dyDescent="0.15">
      <c r="A5" s="56">
        <v>3</v>
      </c>
      <c r="B5" s="59"/>
      <c r="C5" s="59"/>
      <c r="D5" s="58" t="str">
        <f t="shared" si="0"/>
        <v xml:space="preserve">, </v>
      </c>
      <c r="E5" s="59"/>
      <c r="F5" s="59"/>
      <c r="G5" s="59"/>
      <c r="H5" s="58" t="str">
        <f t="shared" ref="H5:H42" si="3">CONCATENATE("Escuela N° ",$E5,", Distrito Escolar ",F5,"°, ","""",G5,"""")</f>
        <v>Escuela N° , Distrito Escolar °, ""</v>
      </c>
      <c r="I5" s="60"/>
      <c r="J5" s="59"/>
      <c r="K5" s="57" t="str">
        <f t="shared" si="2"/>
        <v xml:space="preserve">° grado </v>
      </c>
      <c r="L5" s="59"/>
    </row>
    <row r="6" spans="1:12" ht="19.5" customHeight="1" x14ac:dyDescent="0.15">
      <c r="A6" s="56">
        <v>4</v>
      </c>
      <c r="B6" s="59"/>
      <c r="C6" s="59"/>
      <c r="D6" s="58"/>
      <c r="E6" s="59"/>
      <c r="F6" s="59"/>
      <c r="G6" s="59"/>
      <c r="H6" s="58"/>
      <c r="I6" s="60"/>
      <c r="J6" s="59"/>
      <c r="K6" s="57"/>
      <c r="L6" s="59"/>
    </row>
    <row r="7" spans="1:12" ht="19.5" customHeight="1" x14ac:dyDescent="0.15">
      <c r="A7" s="56">
        <v>5</v>
      </c>
      <c r="B7" s="59"/>
      <c r="C7" s="59"/>
      <c r="D7" s="58" t="str">
        <f t="shared" si="0"/>
        <v xml:space="preserve">, </v>
      </c>
      <c r="E7" s="59"/>
      <c r="F7" s="59"/>
      <c r="G7" s="59"/>
      <c r="H7" s="58" t="str">
        <f t="shared" si="3"/>
        <v>Escuela N° , Distrito Escolar °, ""</v>
      </c>
      <c r="I7" s="60"/>
      <c r="J7" s="59"/>
      <c r="K7" s="57" t="str">
        <f t="shared" si="2"/>
        <v xml:space="preserve">° grado </v>
      </c>
      <c r="L7" s="59"/>
    </row>
    <row r="8" spans="1:12" ht="19.5" customHeight="1" x14ac:dyDescent="0.15">
      <c r="A8" s="56">
        <v>6</v>
      </c>
      <c r="B8" s="59"/>
      <c r="C8" s="59"/>
      <c r="D8" s="58" t="str">
        <f t="shared" si="0"/>
        <v xml:space="preserve">, </v>
      </c>
      <c r="E8" s="59"/>
      <c r="F8" s="59"/>
      <c r="G8" s="59"/>
      <c r="H8" s="58" t="str">
        <f t="shared" si="3"/>
        <v>Escuela N° , Distrito Escolar °, ""</v>
      </c>
      <c r="I8" s="60"/>
      <c r="J8" s="59"/>
      <c r="K8" s="57" t="str">
        <f t="shared" si="2"/>
        <v xml:space="preserve">° grado </v>
      </c>
      <c r="L8" s="59"/>
    </row>
    <row r="9" spans="1:12" ht="19.5" customHeight="1" x14ac:dyDescent="0.15">
      <c r="A9" s="56">
        <v>7</v>
      </c>
      <c r="B9" s="59"/>
      <c r="C9" s="59"/>
      <c r="D9" s="58" t="str">
        <f t="shared" si="0"/>
        <v xml:space="preserve">, </v>
      </c>
      <c r="E9" s="59"/>
      <c r="F9" s="59"/>
      <c r="G9" s="59"/>
      <c r="H9" s="58" t="str">
        <f t="shared" si="3"/>
        <v>Escuela N° , Distrito Escolar °, ""</v>
      </c>
      <c r="I9" s="60"/>
      <c r="J9" s="59"/>
      <c r="K9" s="57" t="str">
        <f t="shared" si="2"/>
        <v xml:space="preserve">° grado </v>
      </c>
      <c r="L9" s="59"/>
    </row>
    <row r="10" spans="1:12" ht="19.5" customHeight="1" x14ac:dyDescent="0.15">
      <c r="A10" s="56">
        <v>8</v>
      </c>
      <c r="B10" s="59"/>
      <c r="C10" s="59"/>
      <c r="D10" s="58" t="str">
        <f t="shared" si="0"/>
        <v xml:space="preserve">, </v>
      </c>
      <c r="E10" s="59"/>
      <c r="F10" s="59"/>
      <c r="G10" s="59"/>
      <c r="H10" s="58" t="str">
        <f t="shared" si="3"/>
        <v>Escuela N° , Distrito Escolar °, ""</v>
      </c>
      <c r="I10" s="60"/>
      <c r="J10" s="59"/>
      <c r="K10" s="57" t="str">
        <f t="shared" si="2"/>
        <v xml:space="preserve">° grado </v>
      </c>
      <c r="L10" s="59"/>
    </row>
    <row r="11" spans="1:12" ht="19.5" customHeight="1" x14ac:dyDescent="0.15">
      <c r="A11" s="56">
        <v>9</v>
      </c>
      <c r="B11" s="59"/>
      <c r="C11" s="59"/>
      <c r="D11" s="58" t="str">
        <f t="shared" si="0"/>
        <v xml:space="preserve">, </v>
      </c>
      <c r="E11" s="59"/>
      <c r="F11" s="59"/>
      <c r="G11" s="59"/>
      <c r="H11" s="58" t="str">
        <f t="shared" si="3"/>
        <v>Escuela N° , Distrito Escolar °, ""</v>
      </c>
      <c r="I11" s="60"/>
      <c r="J11" s="59"/>
      <c r="K11" s="57" t="str">
        <f t="shared" si="2"/>
        <v xml:space="preserve">° grado </v>
      </c>
      <c r="L11" s="59"/>
    </row>
    <row r="12" spans="1:12" ht="19.5" customHeight="1" x14ac:dyDescent="0.15">
      <c r="A12" s="56">
        <v>10</v>
      </c>
      <c r="B12" s="59"/>
      <c r="C12" s="59"/>
      <c r="D12" s="58" t="str">
        <f t="shared" si="0"/>
        <v xml:space="preserve">, </v>
      </c>
      <c r="E12" s="59"/>
      <c r="F12" s="59"/>
      <c r="G12" s="59"/>
      <c r="H12" s="58" t="str">
        <f t="shared" si="3"/>
        <v>Escuela N° , Distrito Escolar °, ""</v>
      </c>
      <c r="I12" s="60"/>
      <c r="J12" s="59"/>
      <c r="K12" s="57" t="str">
        <f t="shared" si="2"/>
        <v xml:space="preserve">° grado </v>
      </c>
      <c r="L12" s="59"/>
    </row>
    <row r="13" spans="1:12" ht="19.5" customHeight="1" x14ac:dyDescent="0.15">
      <c r="A13" s="56">
        <v>11</v>
      </c>
      <c r="B13" s="59"/>
      <c r="C13" s="59"/>
      <c r="D13" s="58" t="str">
        <f t="shared" si="0"/>
        <v xml:space="preserve">, </v>
      </c>
      <c r="E13" s="59"/>
      <c r="F13" s="59"/>
      <c r="G13" s="59"/>
      <c r="H13" s="58" t="str">
        <f t="shared" si="3"/>
        <v>Escuela N° , Distrito Escolar °, ""</v>
      </c>
      <c r="I13" s="60"/>
      <c r="J13" s="59"/>
      <c r="K13" s="57" t="str">
        <f t="shared" si="2"/>
        <v xml:space="preserve">° grado </v>
      </c>
      <c r="L13" s="59"/>
    </row>
    <row r="14" spans="1:12" ht="19.5" customHeight="1" x14ac:dyDescent="0.15">
      <c r="A14" s="56">
        <v>12</v>
      </c>
      <c r="B14" s="59"/>
      <c r="C14" s="59"/>
      <c r="D14" s="58" t="str">
        <f t="shared" si="0"/>
        <v xml:space="preserve">, </v>
      </c>
      <c r="E14" s="59"/>
      <c r="F14" s="59"/>
      <c r="G14" s="59"/>
      <c r="H14" s="58" t="str">
        <f t="shared" si="3"/>
        <v>Escuela N° , Distrito Escolar °, ""</v>
      </c>
      <c r="I14" s="60"/>
      <c r="J14" s="59"/>
      <c r="K14" s="57" t="str">
        <f t="shared" si="2"/>
        <v xml:space="preserve">° grado </v>
      </c>
      <c r="L14" s="59"/>
    </row>
    <row r="15" spans="1:12" ht="19.5" customHeight="1" x14ac:dyDescent="0.15">
      <c r="A15" s="56">
        <v>13</v>
      </c>
      <c r="B15" s="59"/>
      <c r="C15" s="59"/>
      <c r="D15" s="58" t="str">
        <f t="shared" si="0"/>
        <v xml:space="preserve">, </v>
      </c>
      <c r="E15" s="59"/>
      <c r="F15" s="59"/>
      <c r="G15" s="59"/>
      <c r="H15" s="58" t="str">
        <f t="shared" si="3"/>
        <v>Escuela N° , Distrito Escolar °, ""</v>
      </c>
      <c r="I15" s="60"/>
      <c r="J15" s="59"/>
      <c r="K15" s="57" t="str">
        <f t="shared" si="2"/>
        <v xml:space="preserve">° grado </v>
      </c>
      <c r="L15" s="59"/>
    </row>
    <row r="16" spans="1:12" ht="19.5" customHeight="1" x14ac:dyDescent="0.15">
      <c r="A16" s="56">
        <v>14</v>
      </c>
      <c r="B16" s="59"/>
      <c r="C16" s="59"/>
      <c r="D16" s="58" t="str">
        <f t="shared" si="0"/>
        <v xml:space="preserve">, </v>
      </c>
      <c r="E16" s="59"/>
      <c r="F16" s="59"/>
      <c r="G16" s="59"/>
      <c r="H16" s="58" t="str">
        <f t="shared" si="3"/>
        <v>Escuela N° , Distrito Escolar °, ""</v>
      </c>
      <c r="I16" s="60"/>
      <c r="J16" s="59"/>
      <c r="K16" s="57" t="str">
        <f t="shared" si="2"/>
        <v xml:space="preserve">° grado </v>
      </c>
      <c r="L16" s="59"/>
    </row>
    <row r="17" spans="1:12" ht="19.5" customHeight="1" x14ac:dyDescent="0.15">
      <c r="A17" s="56">
        <v>15</v>
      </c>
      <c r="B17" s="59"/>
      <c r="C17" s="59"/>
      <c r="D17" s="58" t="str">
        <f t="shared" si="0"/>
        <v xml:space="preserve">, </v>
      </c>
      <c r="E17" s="59"/>
      <c r="F17" s="59"/>
      <c r="G17" s="59"/>
      <c r="H17" s="58" t="str">
        <f t="shared" si="3"/>
        <v>Escuela N° , Distrito Escolar °, ""</v>
      </c>
      <c r="I17" s="60"/>
      <c r="J17" s="59"/>
      <c r="K17" s="57" t="str">
        <f t="shared" si="2"/>
        <v xml:space="preserve">° grado </v>
      </c>
      <c r="L17" s="59"/>
    </row>
    <row r="18" spans="1:12" ht="19.5" customHeight="1" x14ac:dyDescent="0.15">
      <c r="A18" s="56">
        <v>16</v>
      </c>
      <c r="B18" s="59"/>
      <c r="C18" s="59"/>
      <c r="D18" s="58" t="str">
        <f t="shared" si="0"/>
        <v xml:space="preserve">, </v>
      </c>
      <c r="E18" s="59"/>
      <c r="F18" s="59"/>
      <c r="G18" s="59"/>
      <c r="H18" s="58" t="str">
        <f t="shared" si="3"/>
        <v>Escuela N° , Distrito Escolar °, ""</v>
      </c>
      <c r="I18" s="60"/>
      <c r="J18" s="59"/>
      <c r="K18" s="57" t="str">
        <f t="shared" si="2"/>
        <v xml:space="preserve">° grado </v>
      </c>
      <c r="L18" s="59"/>
    </row>
    <row r="19" spans="1:12" ht="19.5" customHeight="1" x14ac:dyDescent="0.15">
      <c r="A19" s="56">
        <v>17</v>
      </c>
      <c r="B19" s="59"/>
      <c r="C19" s="59"/>
      <c r="D19" s="58" t="str">
        <f t="shared" si="0"/>
        <v xml:space="preserve">, </v>
      </c>
      <c r="E19" s="59"/>
      <c r="F19" s="59"/>
      <c r="G19" s="59"/>
      <c r="H19" s="58" t="str">
        <f t="shared" si="3"/>
        <v>Escuela N° , Distrito Escolar °, ""</v>
      </c>
      <c r="I19" s="60"/>
      <c r="J19" s="59"/>
      <c r="K19" s="57" t="str">
        <f t="shared" si="2"/>
        <v xml:space="preserve">° grado </v>
      </c>
      <c r="L19" s="59"/>
    </row>
    <row r="20" spans="1:12" ht="19.5" customHeight="1" x14ac:dyDescent="0.15">
      <c r="A20" s="56">
        <v>18</v>
      </c>
      <c r="B20" s="59"/>
      <c r="C20" s="59"/>
      <c r="D20" s="58" t="str">
        <f t="shared" si="0"/>
        <v xml:space="preserve">, </v>
      </c>
      <c r="E20" s="59"/>
      <c r="F20" s="59"/>
      <c r="G20" s="59"/>
      <c r="H20" s="58" t="str">
        <f t="shared" si="3"/>
        <v>Escuela N° , Distrito Escolar °, ""</v>
      </c>
      <c r="I20" s="60"/>
      <c r="J20" s="59"/>
      <c r="K20" s="57" t="str">
        <f t="shared" si="2"/>
        <v xml:space="preserve">° grado </v>
      </c>
      <c r="L20" s="59"/>
    </row>
    <row r="21" spans="1:12" ht="19.5" customHeight="1" x14ac:dyDescent="0.15">
      <c r="A21" s="56">
        <v>19</v>
      </c>
      <c r="B21" s="59"/>
      <c r="C21" s="59"/>
      <c r="D21" s="58" t="str">
        <f t="shared" si="0"/>
        <v xml:space="preserve">, </v>
      </c>
      <c r="E21" s="59"/>
      <c r="F21" s="59"/>
      <c r="G21" s="59"/>
      <c r="H21" s="58" t="str">
        <f t="shared" si="3"/>
        <v>Escuela N° , Distrito Escolar °, ""</v>
      </c>
      <c r="I21" s="60"/>
      <c r="J21" s="59"/>
      <c r="K21" s="57" t="str">
        <f t="shared" si="2"/>
        <v xml:space="preserve">° grado </v>
      </c>
      <c r="L21" s="59"/>
    </row>
    <row r="22" spans="1:12" ht="19.5" customHeight="1" x14ac:dyDescent="0.15">
      <c r="A22" s="56">
        <v>20</v>
      </c>
      <c r="B22" s="59"/>
      <c r="C22" s="59"/>
      <c r="D22" s="58" t="str">
        <f t="shared" si="0"/>
        <v xml:space="preserve">, </v>
      </c>
      <c r="E22" s="59"/>
      <c r="F22" s="59"/>
      <c r="G22" s="59"/>
      <c r="H22" s="58" t="str">
        <f t="shared" si="3"/>
        <v>Escuela N° , Distrito Escolar °, ""</v>
      </c>
      <c r="I22" s="60"/>
      <c r="J22" s="59"/>
      <c r="K22" s="57" t="str">
        <f t="shared" si="2"/>
        <v xml:space="preserve">° grado </v>
      </c>
      <c r="L22" s="59"/>
    </row>
    <row r="23" spans="1:12" ht="19.5" customHeight="1" x14ac:dyDescent="0.15">
      <c r="A23" s="56">
        <v>21</v>
      </c>
      <c r="B23" s="59"/>
      <c r="C23" s="59"/>
      <c r="D23" s="58" t="str">
        <f t="shared" si="0"/>
        <v xml:space="preserve">, </v>
      </c>
      <c r="E23" s="59"/>
      <c r="F23" s="59"/>
      <c r="G23" s="59"/>
      <c r="H23" s="58" t="str">
        <f t="shared" si="3"/>
        <v>Escuela N° , Distrito Escolar °, ""</v>
      </c>
      <c r="I23" s="60"/>
      <c r="J23" s="59"/>
      <c r="K23" s="57" t="str">
        <f t="shared" si="2"/>
        <v xml:space="preserve">° grado </v>
      </c>
      <c r="L23" s="59"/>
    </row>
    <row r="24" spans="1:12" ht="19.5" customHeight="1" x14ac:dyDescent="0.15">
      <c r="A24" s="56">
        <v>22</v>
      </c>
      <c r="B24" s="59"/>
      <c r="C24" s="59"/>
      <c r="D24" s="58" t="str">
        <f t="shared" si="0"/>
        <v xml:space="preserve">, </v>
      </c>
      <c r="E24" s="59"/>
      <c r="F24" s="59"/>
      <c r="G24" s="59"/>
      <c r="H24" s="58" t="str">
        <f t="shared" si="3"/>
        <v>Escuela N° , Distrito Escolar °, ""</v>
      </c>
      <c r="I24" s="60"/>
      <c r="J24" s="59"/>
      <c r="K24" s="57" t="str">
        <f t="shared" si="2"/>
        <v xml:space="preserve">° grado </v>
      </c>
      <c r="L24" s="59"/>
    </row>
    <row r="25" spans="1:12" ht="19.5" customHeight="1" x14ac:dyDescent="0.15">
      <c r="A25" s="56">
        <v>23</v>
      </c>
      <c r="B25" s="59"/>
      <c r="C25" s="59"/>
      <c r="D25" s="58" t="str">
        <f t="shared" si="0"/>
        <v xml:space="preserve">, </v>
      </c>
      <c r="E25" s="59"/>
      <c r="F25" s="59"/>
      <c r="G25" s="59"/>
      <c r="H25" s="58" t="str">
        <f t="shared" si="3"/>
        <v>Escuela N° , Distrito Escolar °, ""</v>
      </c>
      <c r="I25" s="60"/>
      <c r="J25" s="59"/>
      <c r="K25" s="57" t="str">
        <f t="shared" si="2"/>
        <v xml:space="preserve">° grado </v>
      </c>
      <c r="L25" s="59"/>
    </row>
    <row r="26" spans="1:12" ht="19.5" customHeight="1" x14ac:dyDescent="0.15">
      <c r="A26" s="56">
        <v>24</v>
      </c>
      <c r="B26" s="59"/>
      <c r="C26" s="59"/>
      <c r="D26" s="58" t="str">
        <f t="shared" si="0"/>
        <v xml:space="preserve">, </v>
      </c>
      <c r="E26" s="59"/>
      <c r="F26" s="59"/>
      <c r="G26" s="59"/>
      <c r="H26" s="58" t="str">
        <f t="shared" si="3"/>
        <v>Escuela N° , Distrito Escolar °, ""</v>
      </c>
      <c r="I26" s="60"/>
      <c r="J26" s="59"/>
      <c r="K26" s="57" t="str">
        <f t="shared" si="2"/>
        <v xml:space="preserve">° grado </v>
      </c>
      <c r="L26" s="59"/>
    </row>
    <row r="27" spans="1:12" ht="19.5" customHeight="1" x14ac:dyDescent="0.15">
      <c r="A27" s="56">
        <v>25</v>
      </c>
      <c r="B27" s="59"/>
      <c r="C27" s="59"/>
      <c r="D27" s="58" t="str">
        <f t="shared" si="0"/>
        <v xml:space="preserve">, </v>
      </c>
      <c r="E27" s="59"/>
      <c r="F27" s="59"/>
      <c r="G27" s="59"/>
      <c r="H27" s="58" t="str">
        <f t="shared" si="3"/>
        <v>Escuela N° , Distrito Escolar °, ""</v>
      </c>
      <c r="I27" s="60"/>
      <c r="J27" s="59"/>
      <c r="K27" s="57" t="str">
        <f t="shared" si="2"/>
        <v xml:space="preserve">° grado </v>
      </c>
      <c r="L27" s="59"/>
    </row>
    <row r="28" spans="1:12" ht="19.5" customHeight="1" x14ac:dyDescent="0.15">
      <c r="A28" s="56">
        <v>26</v>
      </c>
      <c r="B28" s="59"/>
      <c r="C28" s="59"/>
      <c r="D28" s="58" t="str">
        <f t="shared" si="0"/>
        <v xml:space="preserve">, </v>
      </c>
      <c r="E28" s="59"/>
      <c r="F28" s="59"/>
      <c r="G28" s="59"/>
      <c r="H28" s="58" t="str">
        <f t="shared" si="3"/>
        <v>Escuela N° , Distrito Escolar °, ""</v>
      </c>
      <c r="I28" s="60"/>
      <c r="J28" s="59"/>
      <c r="K28" s="57" t="str">
        <f t="shared" si="2"/>
        <v xml:space="preserve">° grado </v>
      </c>
      <c r="L28" s="59"/>
    </row>
    <row r="29" spans="1:12" ht="19.5" customHeight="1" x14ac:dyDescent="0.15">
      <c r="A29" s="56">
        <v>27</v>
      </c>
      <c r="B29" s="59"/>
      <c r="C29" s="59"/>
      <c r="D29" s="58" t="str">
        <f t="shared" si="0"/>
        <v xml:space="preserve">, </v>
      </c>
      <c r="E29" s="59"/>
      <c r="F29" s="59"/>
      <c r="G29" s="59"/>
      <c r="H29" s="58" t="str">
        <f t="shared" si="3"/>
        <v>Escuela N° , Distrito Escolar °, ""</v>
      </c>
      <c r="I29" s="60"/>
      <c r="J29" s="59"/>
      <c r="K29" s="57" t="str">
        <f t="shared" si="2"/>
        <v xml:space="preserve">° grado </v>
      </c>
      <c r="L29" s="59"/>
    </row>
    <row r="30" spans="1:12" ht="19.5" customHeight="1" x14ac:dyDescent="0.15">
      <c r="A30" s="56">
        <v>28</v>
      </c>
      <c r="B30" s="59"/>
      <c r="C30" s="59"/>
      <c r="D30" s="58" t="str">
        <f t="shared" si="0"/>
        <v xml:space="preserve">, </v>
      </c>
      <c r="E30" s="59"/>
      <c r="F30" s="59"/>
      <c r="G30" s="59"/>
      <c r="H30" s="58" t="str">
        <f t="shared" si="3"/>
        <v>Escuela N° , Distrito Escolar °, ""</v>
      </c>
      <c r="I30" s="60"/>
      <c r="J30" s="59"/>
      <c r="K30" s="57" t="str">
        <f t="shared" si="2"/>
        <v xml:space="preserve">° grado </v>
      </c>
      <c r="L30" s="59"/>
    </row>
    <row r="31" spans="1:12" ht="19.5" customHeight="1" x14ac:dyDescent="0.15">
      <c r="A31" s="56">
        <v>29</v>
      </c>
      <c r="B31" s="59"/>
      <c r="C31" s="59"/>
      <c r="D31" s="58" t="str">
        <f t="shared" si="0"/>
        <v xml:space="preserve">, </v>
      </c>
      <c r="E31" s="59"/>
      <c r="F31" s="59"/>
      <c r="G31" s="59"/>
      <c r="H31" s="58" t="str">
        <f t="shared" si="3"/>
        <v>Escuela N° , Distrito Escolar °, ""</v>
      </c>
      <c r="I31" s="60"/>
      <c r="J31" s="59"/>
      <c r="K31" s="57" t="str">
        <f t="shared" si="2"/>
        <v xml:space="preserve">° grado </v>
      </c>
      <c r="L31" s="59"/>
    </row>
    <row r="32" spans="1:12" ht="19.5" customHeight="1" x14ac:dyDescent="0.15">
      <c r="A32" s="56">
        <v>30</v>
      </c>
      <c r="B32" s="59"/>
      <c r="C32" s="59"/>
      <c r="D32" s="58" t="str">
        <f t="shared" si="0"/>
        <v xml:space="preserve">, </v>
      </c>
      <c r="E32" s="59"/>
      <c r="F32" s="59"/>
      <c r="G32" s="59"/>
      <c r="H32" s="58" t="str">
        <f t="shared" si="3"/>
        <v>Escuela N° , Distrito Escolar °, ""</v>
      </c>
      <c r="I32" s="60"/>
      <c r="J32" s="59"/>
      <c r="K32" s="57" t="str">
        <f t="shared" si="2"/>
        <v xml:space="preserve">° grado </v>
      </c>
      <c r="L32" s="59"/>
    </row>
    <row r="33" spans="1:12" ht="19.5" customHeight="1" x14ac:dyDescent="0.15">
      <c r="A33" s="56">
        <v>31</v>
      </c>
      <c r="B33" s="59"/>
      <c r="C33" s="59"/>
      <c r="D33" s="58" t="str">
        <f t="shared" si="0"/>
        <v xml:space="preserve">, </v>
      </c>
      <c r="E33" s="59"/>
      <c r="F33" s="59"/>
      <c r="G33" s="59"/>
      <c r="H33" s="58" t="str">
        <f t="shared" si="3"/>
        <v>Escuela N° , Distrito Escolar °, ""</v>
      </c>
      <c r="I33" s="60"/>
      <c r="J33" s="59"/>
      <c r="K33" s="57" t="str">
        <f t="shared" si="2"/>
        <v xml:space="preserve">° grado </v>
      </c>
      <c r="L33" s="59"/>
    </row>
    <row r="34" spans="1:12" ht="19.5" customHeight="1" x14ac:dyDescent="0.15">
      <c r="A34" s="56">
        <v>32</v>
      </c>
      <c r="B34" s="59"/>
      <c r="C34" s="59"/>
      <c r="D34" s="58" t="str">
        <f t="shared" si="0"/>
        <v xml:space="preserve">, </v>
      </c>
      <c r="E34" s="59"/>
      <c r="F34" s="59"/>
      <c r="G34" s="59"/>
      <c r="H34" s="58" t="str">
        <f t="shared" si="3"/>
        <v>Escuela N° , Distrito Escolar °, ""</v>
      </c>
      <c r="I34" s="60"/>
      <c r="J34" s="59"/>
      <c r="K34" s="57" t="str">
        <f t="shared" si="2"/>
        <v xml:space="preserve">° grado </v>
      </c>
      <c r="L34" s="59"/>
    </row>
    <row r="35" spans="1:12" ht="19.5" customHeight="1" x14ac:dyDescent="0.15">
      <c r="A35" s="56">
        <v>33</v>
      </c>
      <c r="B35" s="59"/>
      <c r="C35" s="59"/>
      <c r="D35" s="58" t="str">
        <f t="shared" si="0"/>
        <v xml:space="preserve">, </v>
      </c>
      <c r="E35" s="59"/>
      <c r="F35" s="59"/>
      <c r="G35" s="59"/>
      <c r="H35" s="58" t="str">
        <f t="shared" si="3"/>
        <v>Escuela N° , Distrito Escolar °, ""</v>
      </c>
      <c r="I35" s="60"/>
      <c r="J35" s="59"/>
      <c r="K35" s="57" t="str">
        <f t="shared" si="2"/>
        <v xml:space="preserve">° grado </v>
      </c>
      <c r="L35" s="59"/>
    </row>
    <row r="36" spans="1:12" ht="19.5" customHeight="1" x14ac:dyDescent="0.15">
      <c r="A36" s="56">
        <v>34</v>
      </c>
      <c r="B36" s="59"/>
      <c r="C36" s="59"/>
      <c r="D36" s="58" t="str">
        <f t="shared" si="0"/>
        <v xml:space="preserve">, </v>
      </c>
      <c r="E36" s="59"/>
      <c r="F36" s="59"/>
      <c r="G36" s="59"/>
      <c r="H36" s="58" t="str">
        <f t="shared" si="3"/>
        <v>Escuela N° , Distrito Escolar °, ""</v>
      </c>
      <c r="I36" s="60"/>
      <c r="J36" s="59"/>
      <c r="K36" s="57" t="str">
        <f t="shared" si="2"/>
        <v xml:space="preserve">° grado </v>
      </c>
      <c r="L36" s="59"/>
    </row>
    <row r="37" spans="1:12" ht="19.5" customHeight="1" x14ac:dyDescent="0.15">
      <c r="A37" s="56">
        <v>35</v>
      </c>
      <c r="B37" s="59"/>
      <c r="C37" s="59"/>
      <c r="D37" s="58" t="str">
        <f t="shared" si="0"/>
        <v xml:space="preserve">, </v>
      </c>
      <c r="E37" s="59"/>
      <c r="F37" s="59"/>
      <c r="G37" s="59"/>
      <c r="H37" s="58" t="str">
        <f t="shared" si="3"/>
        <v>Escuela N° , Distrito Escolar °, ""</v>
      </c>
      <c r="I37" s="60"/>
      <c r="J37" s="59"/>
      <c r="K37" s="57" t="str">
        <f t="shared" si="2"/>
        <v xml:space="preserve">° grado </v>
      </c>
      <c r="L37" s="59"/>
    </row>
    <row r="38" spans="1:12" ht="19.5" customHeight="1" x14ac:dyDescent="0.15">
      <c r="A38" s="56">
        <v>36</v>
      </c>
      <c r="B38" s="59"/>
      <c r="C38" s="59"/>
      <c r="D38" s="58" t="str">
        <f t="shared" si="0"/>
        <v xml:space="preserve">, </v>
      </c>
      <c r="E38" s="59"/>
      <c r="F38" s="59"/>
      <c r="G38" s="59"/>
      <c r="H38" s="58" t="str">
        <f t="shared" si="3"/>
        <v>Escuela N° , Distrito Escolar °, ""</v>
      </c>
      <c r="I38" s="60"/>
      <c r="J38" s="59"/>
      <c r="K38" s="57" t="str">
        <f t="shared" si="2"/>
        <v xml:space="preserve">° grado </v>
      </c>
      <c r="L38" s="59"/>
    </row>
    <row r="39" spans="1:12" ht="19.5" customHeight="1" x14ac:dyDescent="0.15">
      <c r="A39" s="56">
        <v>37</v>
      </c>
      <c r="B39" s="59"/>
      <c r="C39" s="59"/>
      <c r="D39" s="58" t="str">
        <f t="shared" si="0"/>
        <v xml:space="preserve">, </v>
      </c>
      <c r="E39" s="59"/>
      <c r="F39" s="59"/>
      <c r="G39" s="59"/>
      <c r="H39" s="58" t="str">
        <f t="shared" si="3"/>
        <v>Escuela N° , Distrito Escolar °, ""</v>
      </c>
      <c r="I39" s="60"/>
      <c r="J39" s="59"/>
      <c r="K39" s="57" t="str">
        <f t="shared" si="2"/>
        <v xml:space="preserve">° grado </v>
      </c>
      <c r="L39" s="59"/>
    </row>
    <row r="40" spans="1:12" ht="19.5" customHeight="1" x14ac:dyDescent="0.15">
      <c r="A40" s="56">
        <v>38</v>
      </c>
      <c r="B40" s="59"/>
      <c r="C40" s="59"/>
      <c r="D40" s="58" t="str">
        <f t="shared" si="0"/>
        <v xml:space="preserve">, </v>
      </c>
      <c r="E40" s="59"/>
      <c r="F40" s="59"/>
      <c r="G40" s="59"/>
      <c r="H40" s="58" t="str">
        <f t="shared" si="3"/>
        <v>Escuela N° , Distrito Escolar °, ""</v>
      </c>
      <c r="I40" s="60"/>
      <c r="J40" s="59"/>
      <c r="K40" s="57" t="str">
        <f t="shared" si="2"/>
        <v xml:space="preserve">° grado </v>
      </c>
      <c r="L40" s="59"/>
    </row>
    <row r="41" spans="1:12" ht="19.5" customHeight="1" x14ac:dyDescent="0.15">
      <c r="A41" s="56">
        <v>39</v>
      </c>
      <c r="B41" s="59"/>
      <c r="C41" s="59"/>
      <c r="D41" s="58" t="str">
        <f t="shared" si="0"/>
        <v xml:space="preserve">, </v>
      </c>
      <c r="E41" s="59"/>
      <c r="F41" s="59"/>
      <c r="G41" s="59"/>
      <c r="H41" s="58" t="str">
        <f t="shared" si="3"/>
        <v>Escuela N° , Distrito Escolar °, ""</v>
      </c>
      <c r="I41" s="60"/>
      <c r="J41" s="59"/>
      <c r="K41" s="57" t="str">
        <f t="shared" si="2"/>
        <v xml:space="preserve">° grado </v>
      </c>
      <c r="L41" s="59"/>
    </row>
    <row r="42" spans="1:12" ht="19.5" customHeight="1" x14ac:dyDescent="0.15">
      <c r="A42" s="56">
        <v>40</v>
      </c>
      <c r="B42" s="59"/>
      <c r="C42" s="59"/>
      <c r="D42" s="58" t="str">
        <f t="shared" si="0"/>
        <v xml:space="preserve">, </v>
      </c>
      <c r="E42" s="59"/>
      <c r="F42" s="59"/>
      <c r="G42" s="59"/>
      <c r="H42" s="58" t="str">
        <f t="shared" si="3"/>
        <v>Escuela N° , Distrito Escolar °, ""</v>
      </c>
      <c r="I42" s="60"/>
      <c r="J42" s="59"/>
      <c r="K42" s="57" t="str">
        <f t="shared" si="2"/>
        <v xml:space="preserve">° grado </v>
      </c>
      <c r="L42" s="59"/>
    </row>
    <row r="43" spans="1:12" ht="19.5" customHeight="1" x14ac:dyDescent="0.15">
      <c r="A43" s="56">
        <v>41</v>
      </c>
      <c r="B43" s="59"/>
      <c r="C43" s="59"/>
      <c r="D43" s="58" t="str">
        <f t="shared" si="0"/>
        <v xml:space="preserve">, </v>
      </c>
      <c r="E43" s="59"/>
      <c r="F43" s="59"/>
      <c r="G43" s="59"/>
      <c r="H43" s="58" t="str">
        <f t="shared" ref="H43:H52" si="4">CONCATENATE("Escuela N° ",$E43,", Distrito Escolar ",F43,"°, ","""",G43,"""")</f>
        <v>Escuela N° , Distrito Escolar °, ""</v>
      </c>
      <c r="I43" s="60"/>
      <c r="J43" s="59"/>
      <c r="K43" s="57" t="str">
        <f t="shared" si="2"/>
        <v xml:space="preserve">° grado </v>
      </c>
      <c r="L43" s="59"/>
    </row>
    <row r="44" spans="1:12" ht="19.5" customHeight="1" x14ac:dyDescent="0.15">
      <c r="A44" s="56">
        <v>42</v>
      </c>
      <c r="B44" s="59"/>
      <c r="C44" s="59"/>
      <c r="D44" s="58" t="str">
        <f t="shared" si="0"/>
        <v xml:space="preserve">, </v>
      </c>
      <c r="E44" s="59"/>
      <c r="F44" s="59"/>
      <c r="G44" s="59"/>
      <c r="H44" s="58" t="str">
        <f t="shared" si="4"/>
        <v>Escuela N° , Distrito Escolar °, ""</v>
      </c>
      <c r="I44" s="60"/>
      <c r="J44" s="59"/>
      <c r="K44" s="57" t="str">
        <f t="shared" si="2"/>
        <v xml:space="preserve">° grado </v>
      </c>
      <c r="L44" s="59"/>
    </row>
    <row r="45" spans="1:12" ht="19.5" customHeight="1" x14ac:dyDescent="0.15">
      <c r="A45" s="56">
        <v>43</v>
      </c>
      <c r="B45" s="59"/>
      <c r="C45" s="59"/>
      <c r="D45" s="58" t="str">
        <f t="shared" si="0"/>
        <v xml:space="preserve">, </v>
      </c>
      <c r="E45" s="59"/>
      <c r="F45" s="59"/>
      <c r="G45" s="59"/>
      <c r="H45" s="58" t="str">
        <f t="shared" si="4"/>
        <v>Escuela N° , Distrito Escolar °, ""</v>
      </c>
      <c r="I45" s="60"/>
      <c r="J45" s="59"/>
      <c r="K45" s="57" t="str">
        <f t="shared" si="2"/>
        <v xml:space="preserve">° grado </v>
      </c>
      <c r="L45" s="59"/>
    </row>
    <row r="46" spans="1:12" ht="19.5" customHeight="1" x14ac:dyDescent="0.15">
      <c r="A46" s="56">
        <v>44</v>
      </c>
      <c r="B46" s="59"/>
      <c r="C46" s="59"/>
      <c r="D46" s="58" t="str">
        <f t="shared" si="0"/>
        <v xml:space="preserve">, </v>
      </c>
      <c r="E46" s="59"/>
      <c r="F46" s="59"/>
      <c r="G46" s="59"/>
      <c r="H46" s="58" t="str">
        <f t="shared" si="4"/>
        <v>Escuela N° , Distrito Escolar °, ""</v>
      </c>
      <c r="I46" s="60"/>
      <c r="J46" s="59"/>
      <c r="K46" s="57" t="str">
        <f t="shared" si="2"/>
        <v xml:space="preserve">° grado </v>
      </c>
      <c r="L46" s="59"/>
    </row>
    <row r="47" spans="1:12" ht="19.5" customHeight="1" x14ac:dyDescent="0.15">
      <c r="A47" s="56">
        <v>45</v>
      </c>
      <c r="B47" s="59"/>
      <c r="C47" s="59"/>
      <c r="D47" s="58" t="str">
        <f t="shared" si="0"/>
        <v xml:space="preserve">, </v>
      </c>
      <c r="E47" s="59"/>
      <c r="F47" s="59"/>
      <c r="G47" s="59"/>
      <c r="H47" s="58" t="str">
        <f t="shared" si="4"/>
        <v>Escuela N° , Distrito Escolar °, ""</v>
      </c>
      <c r="I47" s="60"/>
      <c r="J47" s="59"/>
      <c r="K47" s="57" t="str">
        <f t="shared" si="2"/>
        <v xml:space="preserve">° grado </v>
      </c>
      <c r="L47" s="59"/>
    </row>
    <row r="48" spans="1:12" ht="19.5" customHeight="1" x14ac:dyDescent="0.15">
      <c r="A48" s="56">
        <v>46</v>
      </c>
      <c r="B48" s="59"/>
      <c r="C48" s="59"/>
      <c r="D48" s="58" t="str">
        <f t="shared" si="0"/>
        <v xml:space="preserve">, </v>
      </c>
      <c r="E48" s="59"/>
      <c r="F48" s="59"/>
      <c r="G48" s="59"/>
      <c r="H48" s="58" t="str">
        <f t="shared" si="4"/>
        <v>Escuela N° , Distrito Escolar °, ""</v>
      </c>
      <c r="I48" s="60"/>
      <c r="J48" s="59"/>
      <c r="K48" s="57" t="str">
        <f t="shared" si="2"/>
        <v xml:space="preserve">° grado </v>
      </c>
      <c r="L48" s="59"/>
    </row>
    <row r="49" spans="1:12" ht="19.5" customHeight="1" x14ac:dyDescent="0.15">
      <c r="A49" s="56">
        <v>47</v>
      </c>
      <c r="B49" s="59"/>
      <c r="C49" s="59"/>
      <c r="D49" s="58" t="str">
        <f t="shared" si="0"/>
        <v xml:space="preserve">, </v>
      </c>
      <c r="E49" s="59"/>
      <c r="F49" s="59"/>
      <c r="G49" s="59"/>
      <c r="H49" s="58" t="str">
        <f t="shared" si="4"/>
        <v>Escuela N° , Distrito Escolar °, ""</v>
      </c>
      <c r="I49" s="60"/>
      <c r="J49" s="59"/>
      <c r="K49" s="57" t="str">
        <f t="shared" si="2"/>
        <v xml:space="preserve">° grado </v>
      </c>
      <c r="L49" s="59"/>
    </row>
    <row r="50" spans="1:12" ht="19.5" customHeight="1" x14ac:dyDescent="0.15">
      <c r="A50" s="56">
        <v>48</v>
      </c>
      <c r="B50" s="59"/>
      <c r="C50" s="59"/>
      <c r="D50" s="58" t="str">
        <f t="shared" si="0"/>
        <v xml:space="preserve">, </v>
      </c>
      <c r="E50" s="59"/>
      <c r="F50" s="59"/>
      <c r="G50" s="59"/>
      <c r="H50" s="58" t="str">
        <f t="shared" si="4"/>
        <v>Escuela N° , Distrito Escolar °, ""</v>
      </c>
      <c r="I50" s="60"/>
      <c r="J50" s="59"/>
      <c r="K50" s="57" t="str">
        <f t="shared" si="2"/>
        <v xml:space="preserve">° grado </v>
      </c>
      <c r="L50" s="59"/>
    </row>
    <row r="51" spans="1:12" ht="19.5" customHeight="1" x14ac:dyDescent="0.15">
      <c r="A51" s="56">
        <v>49</v>
      </c>
      <c r="B51" s="59"/>
      <c r="C51" s="59"/>
      <c r="D51" s="58" t="str">
        <f t="shared" si="0"/>
        <v xml:space="preserve">, </v>
      </c>
      <c r="E51" s="59"/>
      <c r="F51" s="59"/>
      <c r="G51" s="59"/>
      <c r="H51" s="58" t="str">
        <f t="shared" si="4"/>
        <v>Escuela N° , Distrito Escolar °, ""</v>
      </c>
      <c r="I51" s="60"/>
      <c r="J51" s="59"/>
      <c r="K51" s="57" t="str">
        <f t="shared" si="2"/>
        <v xml:space="preserve">° grado </v>
      </c>
      <c r="L51" s="59"/>
    </row>
    <row r="52" spans="1:12" ht="19.5" customHeight="1" x14ac:dyDescent="0.15">
      <c r="A52" s="56">
        <v>50</v>
      </c>
      <c r="B52" s="59"/>
      <c r="C52" s="59"/>
      <c r="D52" s="58" t="str">
        <f t="shared" si="0"/>
        <v xml:space="preserve">, </v>
      </c>
      <c r="E52" s="59"/>
      <c r="F52" s="59"/>
      <c r="G52" s="59"/>
      <c r="H52" s="58" t="str">
        <f t="shared" si="4"/>
        <v>Escuela N° , Distrito Escolar °, ""</v>
      </c>
      <c r="I52" s="60"/>
      <c r="J52" s="59"/>
      <c r="K52" s="57" t="str">
        <f t="shared" si="2"/>
        <v xml:space="preserve">° grado </v>
      </c>
      <c r="L52" s="59"/>
    </row>
  </sheetData>
  <mergeCells count="8">
    <mergeCell ref="L1:L2"/>
    <mergeCell ref="C1:C2"/>
    <mergeCell ref="D1:D2"/>
    <mergeCell ref="K1:K2"/>
    <mergeCell ref="A1:A2"/>
    <mergeCell ref="B1:B2"/>
    <mergeCell ref="E1:H1"/>
    <mergeCell ref="I1:J1"/>
  </mergeCells>
  <phoneticPr fontId="14"/>
  <dataValidations xWindow="372" yWindow="364" count="3">
    <dataValidation allowBlank="1" showInputMessage="1" showErrorMessage="1" promptTitle="Formato de texto" prompt="Introducir apellido con letras mayúsculas y acentos. Ejemplo: GÓMEZ" sqref="B3:B52"/>
    <dataValidation allowBlank="1" showInputMessage="1" showErrorMessage="1" promptTitle="Formato de texto" prompt="Introducir nombres con primeras letras en mayúsculas, el resto en minúscula. Ejemplo: Juan Carlos" sqref="C3:C52"/>
    <dataValidation allowBlank="1" showInputMessage="1" showErrorMessage="1" promptTitle="Formato de texto" prompt="Introducir nombres con primeras letras en mayúsculas, el resto en minúscula. Ejemplo: Nicolás Avellaneda" sqref="G3:G52"/>
  </dataValidations>
  <pageMargins left="0.7" right="0.7" top="0.75" bottom="0.75" header="0.3" footer="0.3"/>
  <pageSetup orientation="portrait" verticalDpi="0"/>
  <extLst>
    <ext xmlns:x14="http://schemas.microsoft.com/office/spreadsheetml/2009/9/main" uri="{CCE6A557-97BC-4b89-ADB6-D9C93CAAB3DF}">
      <x14:dataValidations xmlns:xm="http://schemas.microsoft.com/office/excel/2006/main" xWindow="372" yWindow="364" count="8">
        <x14:dataValidation type="list" allowBlank="1" showInputMessage="1" showErrorMessage="1" promptTitle="Lista desplegable" prompt="Ingresar de la lista desplegable el número correspondiente a los habitantes regulares del hogar. Ejemplo: 4">
          <x14:formula1>
            <xm:f>'Base de datos'!$Z$3:$Z$23</xm:f>
          </x14:formula1>
          <xm:sqref>L3:L52</xm:sqref>
        </x14:dataValidation>
        <x14:dataValidation type="list" allowBlank="1" showInputMessage="1" showErrorMessage="1" promptTitle="Lista desplegable" prompt="Ingresar de la lista desplegable el número correspondiente al distrito escolar. Ejemplo: 8">
          <x14:formula1>
            <xm:f>'Base de datos'!$J$3:$J$32</xm:f>
          </x14:formula1>
          <xm:sqref>F3:F52</xm:sqref>
        </x14:dataValidation>
        <x14:dataValidation type="list" allowBlank="1" showInputMessage="1" showErrorMessage="1" promptTitle="Lista desplegable" prompt="Ingresar de la lista desplegable el número correspondiente a la escuela. Ejemplo: 12">
          <x14:formula1>
            <xm:f>'Base de datos'!$J$3:$J$32</xm:f>
          </x14:formula1>
          <xm:sqref>E3:E52</xm:sqref>
        </x14:dataValidation>
        <x14:dataValidation type="list" allowBlank="1" showInputMessage="1" showErrorMessage="1" promptTitle="Formato de texto" prompt="Ingresar de la lista desplegable el número correspondiente al distrito escolar. Ejemplo: 8">
          <x14:formula1>
            <xm:f>'Base de datos'!$J$3:$J$32</xm:f>
          </x14:formula1>
          <xm:sqref>F3:F52</xm:sqref>
        </x14:dataValidation>
        <x14:dataValidation type="list" allowBlank="1" showInputMessage="1" showErrorMessage="1" promptTitle="Lista desplegable" prompt="Ingresar de la lista desplegable el número correspondiente al grado. Ejemplo: 5">
          <x14:formula1>
            <xm:f>'Base de datos'!$J$3:$J$9</xm:f>
          </x14:formula1>
          <xm:sqref>I3:I52</xm:sqref>
        </x14:dataValidation>
        <x14:dataValidation type="list" allowBlank="1" showInputMessage="1" showErrorMessage="1" promptTitle="Lista desplegable" prompt="Ingresar de la lista desplegable la letra  correspondiente a la división. Ejemplo: B">
          <x14:formula1>
            <xm:f>'Base de datos'!$L$3:$L$8</xm:f>
          </x14:formula1>
          <xm:sqref>J3:J52</xm:sqref>
        </x14:dataValidation>
        <x14:dataValidation type="list" allowBlank="1" showInputMessage="1" showErrorMessage="1" promptTitle="Lista desplegable" prompt="Ingresar de la lista desplegable el número correspondiente a la escuela. Ejemplo: 12">
          <x14:formula1>
            <xm:f>'Base de datos'!$J$3:$J$32</xm:f>
          </x14:formula1>
          <xm:sqref>E3:E52</xm:sqref>
        </x14:dataValidation>
        <x14:dataValidation type="list" allowBlank="1" showInputMessage="1" showErrorMessage="1" promptTitle="Lista desplegable" prompt="Ingresar de la lista desplegable el número correspondiente a los habitantes regulares en el hogar. Ejemplo: 4">
          <x14:formula1>
            <xm:f>'Base de datos'!$J$3:$J$22</xm:f>
          </x14:formula1>
          <xm:sqref>L3:L52</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enableFormatConditionsCalculation="0">
    <tabColor rgb="FFFFC000"/>
  </sheetPr>
  <dimension ref="A1:AM51"/>
  <sheetViews>
    <sheetView zoomScale="90" zoomScaleNormal="90" zoomScalePageLayoutView="90" workbookViewId="0">
      <pane xSplit="2" ySplit="1" topLeftCell="U2" activePane="bottomRight" state="frozen"/>
      <selection pane="topRight" activeCell="C1" sqref="C1"/>
      <selection pane="bottomLeft" activeCell="A2" sqref="A2"/>
      <selection pane="bottomRight" activeCell="B2" sqref="B2"/>
    </sheetView>
  </sheetViews>
  <sheetFormatPr defaultColWidth="9.125" defaultRowHeight="24" customHeight="1" x14ac:dyDescent="0.25"/>
  <cols>
    <col min="1" max="1" width="5.375" style="22" customWidth="1"/>
    <col min="2" max="2" width="19.125" style="23" customWidth="1"/>
    <col min="3" max="3" width="19.5" style="23" hidden="1" customWidth="1"/>
    <col min="4" max="4" width="9.5" style="23" hidden="1" customWidth="1"/>
    <col min="5" max="6" width="12.375" style="23" hidden="1" customWidth="1"/>
    <col min="7" max="8" width="15.5" style="22" customWidth="1"/>
    <col min="9" max="9" width="19" style="22" hidden="1" customWidth="1"/>
    <col min="10" max="10" width="13.875" style="22" customWidth="1"/>
    <col min="11" max="11" width="19.5" style="22" customWidth="1"/>
    <col min="12" max="16" width="19.625" style="22" customWidth="1"/>
    <col min="17" max="17" width="8.5" style="22" hidden="1" customWidth="1"/>
    <col min="18" max="18" width="31.375" style="22" customWidth="1"/>
    <col min="19" max="20" width="10.125" style="22" customWidth="1"/>
    <col min="21" max="22" width="17" style="22" customWidth="1"/>
    <col min="23" max="25" width="13.625" style="22" customWidth="1"/>
    <col min="26" max="26" width="13.625" style="22" hidden="1" customWidth="1"/>
    <col min="27" max="30" width="13.625" style="22" customWidth="1"/>
    <col min="31" max="31" width="13.625" style="22" hidden="1" customWidth="1"/>
    <col min="32" max="32" width="13.625" style="22" customWidth="1"/>
    <col min="33" max="33" width="13.625" style="24" customWidth="1"/>
    <col min="34" max="34" width="13.625" style="22" hidden="1" customWidth="1"/>
    <col min="35" max="35" width="29.125" style="25" customWidth="1"/>
    <col min="36" max="36" width="109" style="38" hidden="1" customWidth="1"/>
    <col min="37" max="37" width="67.5" style="22" customWidth="1"/>
    <col min="38" max="38" width="9.375" style="22" bestFit="1" customWidth="1"/>
    <col min="39" max="39" width="18.375" style="22" customWidth="1"/>
    <col min="40" max="16384" width="9.125" style="22"/>
  </cols>
  <sheetData>
    <row r="1" spans="1:39" s="21" customFormat="1" ht="77.25" customHeight="1" thickBot="1" x14ac:dyDescent="0.25">
      <c r="A1" s="8"/>
      <c r="B1" s="8" t="s">
        <v>20</v>
      </c>
      <c r="C1" s="8" t="s">
        <v>0</v>
      </c>
      <c r="D1" s="8" t="s">
        <v>21</v>
      </c>
      <c r="E1" s="8" t="s">
        <v>40</v>
      </c>
      <c r="F1" s="8" t="s">
        <v>45</v>
      </c>
      <c r="G1" s="18" t="s">
        <v>36</v>
      </c>
      <c r="H1" s="18" t="s">
        <v>37</v>
      </c>
      <c r="I1" s="18" t="s">
        <v>23</v>
      </c>
      <c r="J1" s="18" t="s">
        <v>41</v>
      </c>
      <c r="K1" s="18" t="s">
        <v>18</v>
      </c>
      <c r="L1" s="19" t="s">
        <v>159</v>
      </c>
      <c r="M1" s="19" t="s">
        <v>2</v>
      </c>
      <c r="N1" s="19" t="s">
        <v>160</v>
      </c>
      <c r="O1" s="19" t="s">
        <v>161</v>
      </c>
      <c r="P1" s="19" t="s">
        <v>67</v>
      </c>
      <c r="Q1" s="19" t="s">
        <v>27</v>
      </c>
      <c r="R1" s="19" t="s">
        <v>47</v>
      </c>
      <c r="S1" s="20" t="s">
        <v>43</v>
      </c>
      <c r="T1" s="20" t="s">
        <v>44</v>
      </c>
      <c r="U1" s="20" t="s">
        <v>71</v>
      </c>
      <c r="V1" s="20" t="s">
        <v>72</v>
      </c>
      <c r="W1" s="20" t="s">
        <v>28</v>
      </c>
      <c r="X1" s="20" t="s">
        <v>29</v>
      </c>
      <c r="Y1" s="20" t="s">
        <v>30</v>
      </c>
      <c r="Z1" s="20" t="s">
        <v>49</v>
      </c>
      <c r="AA1" s="20" t="s">
        <v>31</v>
      </c>
      <c r="AB1" s="20" t="s">
        <v>32</v>
      </c>
      <c r="AC1" s="20" t="s">
        <v>33</v>
      </c>
      <c r="AD1" s="20" t="s">
        <v>34</v>
      </c>
      <c r="AE1" s="20" t="s">
        <v>49</v>
      </c>
      <c r="AF1" s="20" t="s">
        <v>35</v>
      </c>
      <c r="AG1" s="20" t="s">
        <v>24</v>
      </c>
      <c r="AH1" s="20" t="s">
        <v>49</v>
      </c>
      <c r="AI1" s="20" t="s">
        <v>25</v>
      </c>
      <c r="AJ1" s="20" t="s">
        <v>50</v>
      </c>
      <c r="AK1" s="17" t="s">
        <v>22</v>
      </c>
      <c r="AL1" s="17" t="s">
        <v>73</v>
      </c>
      <c r="AM1" s="61" t="s">
        <v>204</v>
      </c>
    </row>
    <row r="2" spans="1:39" s="33" customFormat="1" ht="141.94999999999999" customHeight="1" x14ac:dyDescent="0.2">
      <c r="A2" s="13">
        <f>'Datos generales'!$A3</f>
        <v>1</v>
      </c>
      <c r="B2" s="6" t="str">
        <f>'Datos generales'!$D3</f>
        <v xml:space="preserve">Joan, Carlos </v>
      </c>
      <c r="C2" s="6" t="str">
        <f>'Datos generales'!$H3</f>
        <v>Escuela N° 5, Distrito Escolar 7°, "abc"</v>
      </c>
      <c r="D2" s="7" t="str">
        <f>'Datos generales'!$K3</f>
        <v>4° grado B</v>
      </c>
      <c r="E2" s="6">
        <f>'Datos generales'!$L3</f>
        <v>4</v>
      </c>
      <c r="F2" s="6" t="s">
        <v>46</v>
      </c>
      <c r="G2" s="16" t="s">
        <v>212</v>
      </c>
      <c r="H2" s="9" t="s">
        <v>213</v>
      </c>
      <c r="I2" s="34" t="str">
        <f>CONCATENATE($G2,", ",$H2)</f>
        <v>Mary, Jean</v>
      </c>
      <c r="J2" s="9" t="s">
        <v>214</v>
      </c>
      <c r="K2" s="63">
        <v>41779</v>
      </c>
      <c r="L2" s="5">
        <v>3</v>
      </c>
      <c r="M2" s="5">
        <v>3</v>
      </c>
      <c r="N2" s="5">
        <v>3</v>
      </c>
      <c r="O2" s="5">
        <v>3</v>
      </c>
      <c r="P2" s="5">
        <v>3</v>
      </c>
      <c r="Q2" s="48">
        <f>L2*10000+M2*1000+N2*100+O2*10+P2</f>
        <v>33333</v>
      </c>
      <c r="R2" s="49" t="str">
        <f>IF(ISERROR(VLOOKUP($Q2,Expressions!$B$2:$C$109,2,FALSE)),"", VLOOKUP($Q2,Expressions!$B$2:$C$109,2,FALSE))</f>
        <v>Lograste analizar la situación de tu hogar. Planificaste estrategias de forma creativa y orientadas hacia un consumo responsable. Aplicaste con éxito tus estrategias. Hiciste un excelente trabajo en la comparación de datos antes y durante la puesta en marcha de la estrategia. Trabajaste de manera eficiente e incorporaste nuevos hábitos.</v>
      </c>
      <c r="S2" s="9" t="s">
        <v>26</v>
      </c>
      <c r="T2" s="9" t="s">
        <v>26</v>
      </c>
      <c r="U2" s="9" t="s">
        <v>78</v>
      </c>
      <c r="V2" s="9" t="s">
        <v>61</v>
      </c>
      <c r="W2" s="26">
        <v>56</v>
      </c>
      <c r="X2" s="27">
        <v>7</v>
      </c>
      <c r="Y2" s="28">
        <f>IF(ISERROR($W2/$X2),"", ($W2/$X2))</f>
        <v>8</v>
      </c>
      <c r="Z2" s="28">
        <f>ROUND($Y2, 2)</f>
        <v>8</v>
      </c>
      <c r="AA2" s="28">
        <f>IF(ISERROR($Y2/'Datos generales'!$L3),"",$Y2/'Datos generales'!$L3)</f>
        <v>2</v>
      </c>
      <c r="AB2" s="26">
        <v>49</v>
      </c>
      <c r="AC2" s="27">
        <v>7</v>
      </c>
      <c r="AD2" s="28">
        <f>IF(ISERROR($AB2/$AC2),"", ($AB2/$AC2))</f>
        <v>7</v>
      </c>
      <c r="AE2" s="28">
        <f>ROUND($AD2, 2)</f>
        <v>7</v>
      </c>
      <c r="AF2" s="28">
        <f>IF(ISERROR($AD2/'Datos generales'!$L3),"",($AD2/'Datos generales'!$L3))</f>
        <v>1.75</v>
      </c>
      <c r="AG2" s="29">
        <f t="shared" ref="AG2:AG33" si="0">IF(ISERROR($AD2-$Y2),"",($AD2-$Y2))</f>
        <v>-1</v>
      </c>
      <c r="AH2" s="28">
        <f>ROUND($AG2,2)</f>
        <v>-1</v>
      </c>
      <c r="AI2" s="30" t="str">
        <f>IF($S2="No","", IF($T2="","", IF($T2="No","Habiendo un medidor accesible, no tomaste los datos. ", IF($T2="Si",CONCATENATE("Habiendo llevado a cabo el proyecto lograste comprobar que el consumo de tu hogar era de ", $Z2, " Kwh antes de la estrategia y de ", $AE2, " Kwh después de la estrategia. Como resultado se comprueba una variación del consumo de ", $AH2, " Kwh.")))))</f>
        <v>Habiendo llevado a cabo el proyecto lograste comprobar que el consumo de tu hogar era de 8 Kwh antes de la estrategia y de 7 Kwh después de la estrategia. Como resultado se comprueba una variación del consumo de -1 Kwh.</v>
      </c>
      <c r="AJ2" s="37" t="s">
        <v>165</v>
      </c>
      <c r="AK2" s="12" t="s">
        <v>217</v>
      </c>
      <c r="AL2" s="46">
        <f>LEN($AK2)</f>
        <v>13</v>
      </c>
      <c r="AM2" s="62"/>
    </row>
    <row r="3" spans="1:39" s="33" customFormat="1" ht="141.94999999999999" customHeight="1" x14ac:dyDescent="0.2">
      <c r="A3" s="14">
        <f>'Datos generales'!$A4</f>
        <v>2</v>
      </c>
      <c r="B3" s="6" t="str">
        <f>'Datos generales'!$D4</f>
        <v xml:space="preserve">, </v>
      </c>
      <c r="C3" s="6" t="str">
        <f>'Datos generales'!$H4</f>
        <v>Escuela N° , Distrito Escolar °, ""</v>
      </c>
      <c r="D3" s="7" t="str">
        <f>'Datos generales'!$K4</f>
        <v xml:space="preserve">° grado </v>
      </c>
      <c r="E3" s="6">
        <f>'Datos generales'!$L4</f>
        <v>0</v>
      </c>
      <c r="F3" s="6" t="s">
        <v>46</v>
      </c>
      <c r="G3" s="10"/>
      <c r="H3" s="10"/>
      <c r="I3" s="34" t="str">
        <f t="shared" ref="I3:I51" si="1">CONCATENATE($G3,", ",$H3)</f>
        <v xml:space="preserve">, </v>
      </c>
      <c r="J3" s="10"/>
      <c r="K3" s="10"/>
      <c r="L3" s="5"/>
      <c r="M3" s="5"/>
      <c r="N3" s="5"/>
      <c r="O3" s="5"/>
      <c r="P3" s="5"/>
      <c r="Q3" s="48">
        <f>L3*10000+M3*1000+N3*100+O3*10+P3</f>
        <v>0</v>
      </c>
      <c r="R3" s="49" t="str">
        <f>IF(ISERROR(VLOOKUP($Q3,Expressions!$B$2:$C$109,2,FALSE)),"", VLOOKUP($Q3,Expressions!$B$2:$C$109,2,FALSE))</f>
        <v/>
      </c>
      <c r="S3" s="9"/>
      <c r="T3" s="9"/>
      <c r="U3" s="9"/>
      <c r="V3" s="9"/>
      <c r="W3" s="26"/>
      <c r="X3" s="27"/>
      <c r="Y3" s="28" t="str">
        <f>IF(ISERROR($W3/$X3),"", ($W3/$X3))</f>
        <v/>
      </c>
      <c r="Z3" s="28" t="e">
        <f t="shared" ref="Z3:Z51" si="2">ROUND($Y3, 2)</f>
        <v>#VALUE!</v>
      </c>
      <c r="AA3" s="28" t="str">
        <f>IF(ISERROR($Y3/'Datos generales'!$L4),"",$Y3/'Datos generales'!$L4)</f>
        <v/>
      </c>
      <c r="AB3" s="26"/>
      <c r="AC3" s="27"/>
      <c r="AD3" s="28" t="str">
        <f>IF(ISERROR($AB3/$AC3),"", ($AB3/$AC3))</f>
        <v/>
      </c>
      <c r="AE3" s="28" t="e">
        <f t="shared" ref="AE3:AE51" si="3">ROUND($AD3, 2)</f>
        <v>#VALUE!</v>
      </c>
      <c r="AF3" s="28" t="str">
        <f>IF(ISERROR($AD3/'Datos generales'!$L4),"",($AD3/'Datos generales'!$L4))</f>
        <v/>
      </c>
      <c r="AG3" s="29" t="str">
        <f t="shared" si="0"/>
        <v/>
      </c>
      <c r="AH3" s="28" t="e">
        <f t="shared" ref="AH3:AH51" si="4">ROUND($AG3,2)</f>
        <v>#VALUE!</v>
      </c>
      <c r="AI3" s="30" t="str">
        <f t="shared" ref="AI3:AI51" si="5">IF($S3="No","", IF($T3="","", IF($T3="No","Habiendo un medidor accesible, no tomaste los datos. ", IF($T3="Si",CONCATENATE("Habiendo llevado a cabo el proyecto lograste comprobar que el consumo de tu hogar era de ", $Z3, " Kwh antes de la estrategia y de ", $AE3, " Kwh después de la estrategia. Como resultado se comprueba una variación del consumo de ", $AH3, " Kwh.")))))</f>
        <v/>
      </c>
      <c r="AJ3" s="37" t="s">
        <v>77</v>
      </c>
      <c r="AK3" s="12"/>
      <c r="AL3" s="46">
        <f t="shared" ref="AL3:AL51" si="6">LEN($AK3)</f>
        <v>0</v>
      </c>
      <c r="AM3" s="62"/>
    </row>
    <row r="4" spans="1:39" s="33" customFormat="1" ht="141.94999999999999" customHeight="1" x14ac:dyDescent="0.2">
      <c r="A4" s="14">
        <f>'Datos generales'!$A5</f>
        <v>3</v>
      </c>
      <c r="B4" s="6" t="str">
        <f>'Datos generales'!$D5</f>
        <v xml:space="preserve">, </v>
      </c>
      <c r="C4" s="6" t="str">
        <f>'Datos generales'!$H5</f>
        <v>Escuela N° , Distrito Escolar °, ""</v>
      </c>
      <c r="D4" s="7" t="str">
        <f>'Datos generales'!$K5</f>
        <v xml:space="preserve">° grado </v>
      </c>
      <c r="E4" s="6">
        <f>'Datos generales'!$L5</f>
        <v>0</v>
      </c>
      <c r="F4" s="6" t="s">
        <v>46</v>
      </c>
      <c r="G4" s="10"/>
      <c r="H4" s="10"/>
      <c r="I4" s="34" t="str">
        <f t="shared" si="1"/>
        <v xml:space="preserve">, </v>
      </c>
      <c r="J4" s="10"/>
      <c r="K4" s="10"/>
      <c r="L4" s="5"/>
      <c r="M4" s="5"/>
      <c r="N4" s="5"/>
      <c r="O4" s="5"/>
      <c r="P4" s="5"/>
      <c r="Q4" s="48">
        <f t="shared" ref="Q4:Q51" si="7">L4*10000+M4*1000+N4*100+O4*10+P4</f>
        <v>0</v>
      </c>
      <c r="R4" s="49" t="str">
        <f>IF(ISERROR(VLOOKUP($Q4,Expressions!$B$2:$C$109,2,FALSE)),"", VLOOKUP($Q4,Expressions!$B$2:$C$109,2,FALSE))</f>
        <v/>
      </c>
      <c r="S4" s="9"/>
      <c r="T4" s="9"/>
      <c r="U4" s="9"/>
      <c r="V4" s="9"/>
      <c r="W4" s="26"/>
      <c r="X4" s="27"/>
      <c r="Y4" s="28" t="str">
        <f t="shared" ref="Y4:Y51" si="8">IF(ISERROR($W4/$X4),"", ($W4/$X4))</f>
        <v/>
      </c>
      <c r="Z4" s="28" t="e">
        <f t="shared" si="2"/>
        <v>#VALUE!</v>
      </c>
      <c r="AA4" s="28" t="str">
        <f>IF(ISERROR($Y4/'Datos generales'!$L5),"",$Y4/'Datos generales'!$L5)</f>
        <v/>
      </c>
      <c r="AB4" s="26"/>
      <c r="AC4" s="27"/>
      <c r="AD4" s="28" t="str">
        <f t="shared" ref="AD4:AD51" si="9">IF(ISERROR($AB4/$AC4),"", ($AB4/$AC4))</f>
        <v/>
      </c>
      <c r="AE4" s="28" t="e">
        <f t="shared" si="3"/>
        <v>#VALUE!</v>
      </c>
      <c r="AF4" s="28" t="str">
        <f>IF(ISERROR($AD4/'Datos generales'!$L5),"",($AD4/'Datos generales'!$L5))</f>
        <v/>
      </c>
      <c r="AG4" s="29" t="str">
        <f t="shared" si="0"/>
        <v/>
      </c>
      <c r="AH4" s="28" t="e">
        <f t="shared" si="4"/>
        <v>#VALUE!</v>
      </c>
      <c r="AI4" s="30" t="str">
        <f t="shared" si="5"/>
        <v/>
      </c>
      <c r="AJ4" s="37" t="s">
        <v>77</v>
      </c>
      <c r="AK4" s="12"/>
      <c r="AL4" s="46">
        <f t="shared" si="6"/>
        <v>0</v>
      </c>
      <c r="AM4" s="62"/>
    </row>
    <row r="5" spans="1:39" s="33" customFormat="1" ht="141.94999999999999" customHeight="1" x14ac:dyDescent="0.2">
      <c r="A5" s="14">
        <f>'Datos generales'!$A6</f>
        <v>4</v>
      </c>
      <c r="B5" s="6">
        <f>'Datos generales'!$D6</f>
        <v>0</v>
      </c>
      <c r="C5" s="6">
        <f>'Datos generales'!$H6</f>
        <v>0</v>
      </c>
      <c r="D5" s="7">
        <f>'Datos generales'!$K6</f>
        <v>0</v>
      </c>
      <c r="E5" s="6">
        <f>'Datos generales'!$L6</f>
        <v>0</v>
      </c>
      <c r="F5" s="6" t="s">
        <v>46</v>
      </c>
      <c r="G5" s="10"/>
      <c r="H5" s="10"/>
      <c r="I5" s="34" t="str">
        <f t="shared" si="1"/>
        <v xml:space="preserve">, </v>
      </c>
      <c r="J5" s="10"/>
      <c r="K5" s="10"/>
      <c r="L5" s="5"/>
      <c r="M5" s="5"/>
      <c r="N5" s="5"/>
      <c r="O5" s="5"/>
      <c r="P5" s="5"/>
      <c r="Q5" s="48">
        <f t="shared" si="7"/>
        <v>0</v>
      </c>
      <c r="R5" s="49" t="str">
        <f>IF(ISERROR(VLOOKUP($Q5,Expressions!$B$2:$C$109,2,FALSE)),"", VLOOKUP($Q5,Expressions!$B$2:$C$109,2,FALSE))</f>
        <v/>
      </c>
      <c r="S5" s="35"/>
      <c r="T5" s="9"/>
      <c r="U5" s="9"/>
      <c r="V5" s="9"/>
      <c r="W5" s="26"/>
      <c r="X5" s="27"/>
      <c r="Y5" s="28" t="str">
        <f t="shared" si="8"/>
        <v/>
      </c>
      <c r="Z5" s="28" t="e">
        <f t="shared" si="2"/>
        <v>#VALUE!</v>
      </c>
      <c r="AA5" s="28" t="str">
        <f>IF(ISERROR($Y5/'Datos generales'!$L6),"",$Y5/'Datos generales'!$L6)</f>
        <v/>
      </c>
      <c r="AB5" s="26"/>
      <c r="AC5" s="27"/>
      <c r="AD5" s="28" t="str">
        <f t="shared" si="9"/>
        <v/>
      </c>
      <c r="AE5" s="28" t="e">
        <f t="shared" si="3"/>
        <v>#VALUE!</v>
      </c>
      <c r="AF5" s="28" t="str">
        <f>IF(ISERROR($AD5/'Datos generales'!$L6),"",($AD5/'Datos generales'!$L6))</f>
        <v/>
      </c>
      <c r="AG5" s="29" t="str">
        <f t="shared" si="0"/>
        <v/>
      </c>
      <c r="AH5" s="28" t="e">
        <f t="shared" si="4"/>
        <v>#VALUE!</v>
      </c>
      <c r="AI5" s="30" t="str">
        <f t="shared" si="5"/>
        <v/>
      </c>
      <c r="AJ5" s="37" t="s">
        <v>77</v>
      </c>
      <c r="AK5" s="12"/>
      <c r="AL5" s="46">
        <f t="shared" si="6"/>
        <v>0</v>
      </c>
      <c r="AM5" s="62"/>
    </row>
    <row r="6" spans="1:39" s="33" customFormat="1" ht="141.94999999999999" customHeight="1" x14ac:dyDescent="0.2">
      <c r="A6" s="14">
        <f>'Datos generales'!$A7</f>
        <v>5</v>
      </c>
      <c r="B6" s="6" t="str">
        <f>'Datos generales'!$D7</f>
        <v xml:space="preserve">, </v>
      </c>
      <c r="C6" s="6" t="str">
        <f>'Datos generales'!$H7</f>
        <v>Escuela N° , Distrito Escolar °, ""</v>
      </c>
      <c r="D6" s="7" t="str">
        <f>'Datos generales'!$K7</f>
        <v xml:space="preserve">° grado </v>
      </c>
      <c r="E6" s="6">
        <f>'Datos generales'!$L7</f>
        <v>0</v>
      </c>
      <c r="F6" s="6" t="s">
        <v>46</v>
      </c>
      <c r="G6" s="11"/>
      <c r="H6" s="11"/>
      <c r="I6" s="34" t="str">
        <f t="shared" si="1"/>
        <v xml:space="preserve">, </v>
      </c>
      <c r="J6" s="11"/>
      <c r="K6" s="11"/>
      <c r="L6" s="5"/>
      <c r="M6" s="5"/>
      <c r="N6" s="5"/>
      <c r="O6" s="5"/>
      <c r="P6" s="5"/>
      <c r="Q6" s="48">
        <f t="shared" si="7"/>
        <v>0</v>
      </c>
      <c r="R6" s="49" t="str">
        <f>IF(ISERROR(VLOOKUP($Q6,Expressions!$B$2:$C$109,2,FALSE)),"", VLOOKUP($Q6,Expressions!$B$2:$C$109,2,FALSE))</f>
        <v/>
      </c>
      <c r="S6" s="35"/>
      <c r="T6" s="9"/>
      <c r="U6" s="9"/>
      <c r="V6" s="9"/>
      <c r="W6" s="26"/>
      <c r="X6" s="27"/>
      <c r="Y6" s="28" t="str">
        <f t="shared" si="8"/>
        <v/>
      </c>
      <c r="Z6" s="28" t="e">
        <f t="shared" si="2"/>
        <v>#VALUE!</v>
      </c>
      <c r="AA6" s="28" t="str">
        <f>IF(ISERROR($Y6/'Datos generales'!$L7),"",$Y6/'Datos generales'!$L7)</f>
        <v/>
      </c>
      <c r="AB6" s="26"/>
      <c r="AC6" s="27"/>
      <c r="AD6" s="28" t="str">
        <f t="shared" si="9"/>
        <v/>
      </c>
      <c r="AE6" s="28" t="e">
        <f t="shared" si="3"/>
        <v>#VALUE!</v>
      </c>
      <c r="AF6" s="28" t="str">
        <f>IF(ISERROR($AD6/'Datos generales'!$L7),"",($AD6/'Datos generales'!$L7))</f>
        <v/>
      </c>
      <c r="AG6" s="29" t="str">
        <f t="shared" si="0"/>
        <v/>
      </c>
      <c r="AH6" s="28" t="e">
        <f t="shared" si="4"/>
        <v>#VALUE!</v>
      </c>
      <c r="AI6" s="30" t="str">
        <f t="shared" si="5"/>
        <v/>
      </c>
      <c r="AJ6" s="37" t="s">
        <v>77</v>
      </c>
      <c r="AK6" s="12"/>
      <c r="AL6" s="46">
        <f t="shared" si="6"/>
        <v>0</v>
      </c>
      <c r="AM6" s="62"/>
    </row>
    <row r="7" spans="1:39" s="33" customFormat="1" ht="141.94999999999999" customHeight="1" x14ac:dyDescent="0.2">
      <c r="A7" s="14">
        <f>'Datos generales'!$A8</f>
        <v>6</v>
      </c>
      <c r="B7" s="6" t="str">
        <f>'Datos generales'!$D8</f>
        <v xml:space="preserve">, </v>
      </c>
      <c r="C7" s="6" t="str">
        <f>'Datos generales'!$H8</f>
        <v>Escuela N° , Distrito Escolar °, ""</v>
      </c>
      <c r="D7" s="7" t="str">
        <f>'Datos generales'!$K8</f>
        <v xml:space="preserve">° grado </v>
      </c>
      <c r="E7" s="6">
        <f>'Datos generales'!$L8</f>
        <v>0</v>
      </c>
      <c r="F7" s="6" t="s">
        <v>46</v>
      </c>
      <c r="G7" s="11"/>
      <c r="H7" s="11"/>
      <c r="I7" s="34" t="str">
        <f t="shared" si="1"/>
        <v xml:space="preserve">, </v>
      </c>
      <c r="J7" s="11"/>
      <c r="K7" s="11"/>
      <c r="L7" s="5"/>
      <c r="M7" s="5"/>
      <c r="N7" s="5"/>
      <c r="O7" s="5"/>
      <c r="P7" s="5"/>
      <c r="Q7" s="48">
        <f t="shared" si="7"/>
        <v>0</v>
      </c>
      <c r="R7" s="49" t="str">
        <f>IF(ISERROR(VLOOKUP($Q7,Expressions!$B$2:$C$109,2,FALSE)),"", VLOOKUP($Q7,Expressions!$B$2:$C$109,2,FALSE))</f>
        <v/>
      </c>
      <c r="S7" s="35"/>
      <c r="T7" s="9"/>
      <c r="U7" s="9"/>
      <c r="V7" s="9"/>
      <c r="W7" s="26"/>
      <c r="X7" s="27"/>
      <c r="Y7" s="28" t="str">
        <f t="shared" si="8"/>
        <v/>
      </c>
      <c r="Z7" s="28" t="e">
        <f t="shared" si="2"/>
        <v>#VALUE!</v>
      </c>
      <c r="AA7" s="28" t="str">
        <f>IF(ISERROR($Y7/'Datos generales'!$L8),"",$Y7/'Datos generales'!$L8)</f>
        <v/>
      </c>
      <c r="AB7" s="26"/>
      <c r="AC7" s="27"/>
      <c r="AD7" s="28" t="str">
        <f t="shared" si="9"/>
        <v/>
      </c>
      <c r="AE7" s="28" t="e">
        <f t="shared" si="3"/>
        <v>#VALUE!</v>
      </c>
      <c r="AF7" s="28" t="str">
        <f>IF(ISERROR($AD7/'Datos generales'!$L8),"",($AD7/'Datos generales'!$L8))</f>
        <v/>
      </c>
      <c r="AG7" s="29" t="str">
        <f t="shared" si="0"/>
        <v/>
      </c>
      <c r="AH7" s="28" t="e">
        <f t="shared" si="4"/>
        <v>#VALUE!</v>
      </c>
      <c r="AI7" s="30" t="str">
        <f t="shared" si="5"/>
        <v/>
      </c>
      <c r="AJ7" s="37" t="s">
        <v>77</v>
      </c>
      <c r="AK7" s="12"/>
      <c r="AL7" s="46">
        <f t="shared" si="6"/>
        <v>0</v>
      </c>
      <c r="AM7" s="62"/>
    </row>
    <row r="8" spans="1:39" s="33" customFormat="1" ht="141.94999999999999" customHeight="1" x14ac:dyDescent="0.2">
      <c r="A8" s="14">
        <f>'Datos generales'!$A9</f>
        <v>7</v>
      </c>
      <c r="B8" s="6" t="str">
        <f>'Datos generales'!$D9</f>
        <v xml:space="preserve">, </v>
      </c>
      <c r="C8" s="6" t="str">
        <f>'Datos generales'!$H9</f>
        <v>Escuela N° , Distrito Escolar °, ""</v>
      </c>
      <c r="D8" s="7" t="str">
        <f>'Datos generales'!$K9</f>
        <v xml:space="preserve">° grado </v>
      </c>
      <c r="E8" s="6">
        <f>'Datos generales'!$L9</f>
        <v>0</v>
      </c>
      <c r="F8" s="6" t="s">
        <v>46</v>
      </c>
      <c r="G8" s="11"/>
      <c r="H8" s="11"/>
      <c r="I8" s="34" t="str">
        <f t="shared" si="1"/>
        <v xml:space="preserve">, </v>
      </c>
      <c r="J8" s="11"/>
      <c r="K8" s="11"/>
      <c r="L8" s="5"/>
      <c r="M8" s="5"/>
      <c r="N8" s="5"/>
      <c r="O8" s="5"/>
      <c r="P8" s="5"/>
      <c r="Q8" s="48">
        <f t="shared" si="7"/>
        <v>0</v>
      </c>
      <c r="R8" s="49" t="str">
        <f>IF(ISERROR(VLOOKUP($Q8,Expressions!$B$2:$C$109,2,FALSE)),"", VLOOKUP($Q8,Expressions!$B$2:$C$109,2,FALSE))</f>
        <v/>
      </c>
      <c r="S8" s="36"/>
      <c r="T8" s="9"/>
      <c r="U8" s="9"/>
      <c r="V8" s="9"/>
      <c r="W8" s="31"/>
      <c r="X8" s="32"/>
      <c r="Y8" s="28" t="str">
        <f t="shared" si="8"/>
        <v/>
      </c>
      <c r="Z8" s="28" t="e">
        <f t="shared" si="2"/>
        <v>#VALUE!</v>
      </c>
      <c r="AA8" s="28" t="str">
        <f>IF(ISERROR($Y8/'Datos generales'!$L9),"",$Y8/'Datos generales'!$L9)</f>
        <v/>
      </c>
      <c r="AB8" s="31"/>
      <c r="AC8" s="32"/>
      <c r="AD8" s="28" t="str">
        <f t="shared" si="9"/>
        <v/>
      </c>
      <c r="AE8" s="28" t="e">
        <f t="shared" si="3"/>
        <v>#VALUE!</v>
      </c>
      <c r="AF8" s="28" t="str">
        <f>IF(ISERROR($AD8/'Datos generales'!$L9),"",($AD8/'Datos generales'!$L9))</f>
        <v/>
      </c>
      <c r="AG8" s="29" t="str">
        <f t="shared" si="0"/>
        <v/>
      </c>
      <c r="AH8" s="28" t="e">
        <f t="shared" si="4"/>
        <v>#VALUE!</v>
      </c>
      <c r="AI8" s="30" t="str">
        <f t="shared" si="5"/>
        <v/>
      </c>
      <c r="AJ8" s="37" t="s">
        <v>77</v>
      </c>
      <c r="AK8" s="12"/>
      <c r="AL8" s="46">
        <f t="shared" si="6"/>
        <v>0</v>
      </c>
      <c r="AM8" s="62"/>
    </row>
    <row r="9" spans="1:39" s="33" customFormat="1" ht="141.94999999999999" customHeight="1" x14ac:dyDescent="0.2">
      <c r="A9" s="14">
        <f>'Datos generales'!$A10</f>
        <v>8</v>
      </c>
      <c r="B9" s="6" t="str">
        <f>'Datos generales'!$D10</f>
        <v xml:space="preserve">, </v>
      </c>
      <c r="C9" s="6" t="str">
        <f>'Datos generales'!$H10</f>
        <v>Escuela N° , Distrito Escolar °, ""</v>
      </c>
      <c r="D9" s="7" t="str">
        <f>'Datos generales'!$K10</f>
        <v xml:space="preserve">° grado </v>
      </c>
      <c r="E9" s="6">
        <f>'Datos generales'!$L10</f>
        <v>0</v>
      </c>
      <c r="F9" s="6" t="s">
        <v>46</v>
      </c>
      <c r="G9" s="11"/>
      <c r="H9" s="11"/>
      <c r="I9" s="34" t="str">
        <f t="shared" si="1"/>
        <v xml:space="preserve">, </v>
      </c>
      <c r="J9" s="11"/>
      <c r="K9" s="11"/>
      <c r="L9" s="5"/>
      <c r="M9" s="5"/>
      <c r="N9" s="5"/>
      <c r="O9" s="5"/>
      <c r="P9" s="5"/>
      <c r="Q9" s="48">
        <f t="shared" si="7"/>
        <v>0</v>
      </c>
      <c r="R9" s="49" t="str">
        <f>IF(ISERROR(VLOOKUP($Q9,Expressions!$B$2:$C$109,2,FALSE)),"", VLOOKUP($Q9,Expressions!$B$2:$C$109,2,FALSE))</f>
        <v/>
      </c>
      <c r="S9" s="36"/>
      <c r="T9" s="9"/>
      <c r="U9" s="9"/>
      <c r="V9" s="9"/>
      <c r="W9" s="31"/>
      <c r="X9" s="32"/>
      <c r="Y9" s="28" t="str">
        <f t="shared" si="8"/>
        <v/>
      </c>
      <c r="Z9" s="28" t="e">
        <f t="shared" si="2"/>
        <v>#VALUE!</v>
      </c>
      <c r="AA9" s="28" t="str">
        <f>IF(ISERROR($Y9/'Datos generales'!$L10),"",$Y9/'Datos generales'!$L10)</f>
        <v/>
      </c>
      <c r="AB9" s="31"/>
      <c r="AC9" s="32"/>
      <c r="AD9" s="28" t="str">
        <f t="shared" si="9"/>
        <v/>
      </c>
      <c r="AE9" s="28" t="e">
        <f t="shared" si="3"/>
        <v>#VALUE!</v>
      </c>
      <c r="AF9" s="28" t="str">
        <f>IF(ISERROR($AD9/'Datos generales'!$L10),"",($AD9/'Datos generales'!$L10))</f>
        <v/>
      </c>
      <c r="AG9" s="29" t="str">
        <f t="shared" si="0"/>
        <v/>
      </c>
      <c r="AH9" s="28" t="e">
        <f t="shared" si="4"/>
        <v>#VALUE!</v>
      </c>
      <c r="AI9" s="30" t="str">
        <f t="shared" si="5"/>
        <v/>
      </c>
      <c r="AJ9" s="37" t="s">
        <v>77</v>
      </c>
      <c r="AK9" s="12"/>
      <c r="AL9" s="46">
        <f t="shared" si="6"/>
        <v>0</v>
      </c>
      <c r="AM9" s="62"/>
    </row>
    <row r="10" spans="1:39" s="33" customFormat="1" ht="141.94999999999999" customHeight="1" x14ac:dyDescent="0.2">
      <c r="A10" s="14">
        <f>'Datos generales'!$A11</f>
        <v>9</v>
      </c>
      <c r="B10" s="6" t="str">
        <f>'Datos generales'!$D11</f>
        <v xml:space="preserve">, </v>
      </c>
      <c r="C10" s="6" t="str">
        <f>'Datos generales'!$H11</f>
        <v>Escuela N° , Distrito Escolar °, ""</v>
      </c>
      <c r="D10" s="7" t="str">
        <f>'Datos generales'!$K11</f>
        <v xml:space="preserve">° grado </v>
      </c>
      <c r="E10" s="6">
        <f>'Datos generales'!$L11</f>
        <v>0</v>
      </c>
      <c r="F10" s="6" t="s">
        <v>46</v>
      </c>
      <c r="G10" s="11"/>
      <c r="H10" s="11"/>
      <c r="I10" s="34" t="str">
        <f t="shared" si="1"/>
        <v xml:space="preserve">, </v>
      </c>
      <c r="J10" s="11"/>
      <c r="K10" s="11"/>
      <c r="L10" s="5"/>
      <c r="M10" s="5"/>
      <c r="N10" s="5"/>
      <c r="O10" s="5"/>
      <c r="P10" s="5"/>
      <c r="Q10" s="48">
        <f t="shared" si="7"/>
        <v>0</v>
      </c>
      <c r="R10" s="49" t="str">
        <f>IF(ISERROR(VLOOKUP($Q10,Expressions!$B$2:$C$109,2,FALSE)),"", VLOOKUP($Q10,Expressions!$B$2:$C$109,2,FALSE))</f>
        <v/>
      </c>
      <c r="S10" s="36"/>
      <c r="T10" s="9"/>
      <c r="U10" s="9"/>
      <c r="V10" s="9"/>
      <c r="W10" s="31"/>
      <c r="X10" s="32"/>
      <c r="Y10" s="28" t="str">
        <f t="shared" si="8"/>
        <v/>
      </c>
      <c r="Z10" s="28" t="e">
        <f t="shared" si="2"/>
        <v>#VALUE!</v>
      </c>
      <c r="AA10" s="28" t="str">
        <f>IF(ISERROR($Y10/'Datos generales'!$L11),"",$Y10/'Datos generales'!$L11)</f>
        <v/>
      </c>
      <c r="AB10" s="31"/>
      <c r="AC10" s="32"/>
      <c r="AD10" s="28" t="str">
        <f t="shared" si="9"/>
        <v/>
      </c>
      <c r="AE10" s="28" t="e">
        <f t="shared" si="3"/>
        <v>#VALUE!</v>
      </c>
      <c r="AF10" s="28" t="str">
        <f>IF(ISERROR($AD10/'Datos generales'!$L11),"",($AD10/'Datos generales'!$L11))</f>
        <v/>
      </c>
      <c r="AG10" s="29" t="str">
        <f t="shared" si="0"/>
        <v/>
      </c>
      <c r="AH10" s="28" t="e">
        <f t="shared" si="4"/>
        <v>#VALUE!</v>
      </c>
      <c r="AI10" s="30" t="str">
        <f t="shared" si="5"/>
        <v/>
      </c>
      <c r="AJ10" s="37" t="s">
        <v>77</v>
      </c>
      <c r="AK10" s="12"/>
      <c r="AL10" s="46">
        <f t="shared" si="6"/>
        <v>0</v>
      </c>
      <c r="AM10" s="62"/>
    </row>
    <row r="11" spans="1:39" s="33" customFormat="1" ht="141.94999999999999" customHeight="1" x14ac:dyDescent="0.2">
      <c r="A11" s="14">
        <f>'Datos generales'!$A12</f>
        <v>10</v>
      </c>
      <c r="B11" s="6" t="str">
        <f>'Datos generales'!$D12</f>
        <v xml:space="preserve">, </v>
      </c>
      <c r="C11" s="6" t="str">
        <f>'Datos generales'!$H12</f>
        <v>Escuela N° , Distrito Escolar °, ""</v>
      </c>
      <c r="D11" s="7" t="str">
        <f>'Datos generales'!$K12</f>
        <v xml:space="preserve">° grado </v>
      </c>
      <c r="E11" s="6">
        <f>'Datos generales'!$L12</f>
        <v>0</v>
      </c>
      <c r="F11" s="6" t="s">
        <v>46</v>
      </c>
      <c r="G11" s="11"/>
      <c r="H11" s="11"/>
      <c r="I11" s="34" t="str">
        <f t="shared" si="1"/>
        <v xml:space="preserve">, </v>
      </c>
      <c r="J11" s="11"/>
      <c r="K11" s="11"/>
      <c r="L11" s="5"/>
      <c r="M11" s="5"/>
      <c r="N11" s="5"/>
      <c r="O11" s="5"/>
      <c r="P11" s="5"/>
      <c r="Q11" s="48">
        <f t="shared" si="7"/>
        <v>0</v>
      </c>
      <c r="R11" s="49" t="str">
        <f>IF(ISERROR(VLOOKUP($Q11,Expressions!$B$2:$C$109,2,FALSE)),"", VLOOKUP($Q11,Expressions!$B$2:$C$109,2,FALSE))</f>
        <v/>
      </c>
      <c r="S11" s="36"/>
      <c r="T11" s="9"/>
      <c r="U11" s="9"/>
      <c r="V11" s="9"/>
      <c r="W11" s="31"/>
      <c r="X11" s="32"/>
      <c r="Y11" s="28" t="str">
        <f t="shared" si="8"/>
        <v/>
      </c>
      <c r="Z11" s="28" t="e">
        <f t="shared" si="2"/>
        <v>#VALUE!</v>
      </c>
      <c r="AA11" s="28" t="str">
        <f>IF(ISERROR($Y11/'Datos generales'!$L12),"",$Y11/'Datos generales'!$L12)</f>
        <v/>
      </c>
      <c r="AB11" s="31"/>
      <c r="AC11" s="32"/>
      <c r="AD11" s="28" t="str">
        <f t="shared" si="9"/>
        <v/>
      </c>
      <c r="AE11" s="28" t="e">
        <f t="shared" si="3"/>
        <v>#VALUE!</v>
      </c>
      <c r="AF11" s="28" t="str">
        <f>IF(ISERROR($AD11/'Datos generales'!$L12),"",($AD11/'Datos generales'!$L12))</f>
        <v/>
      </c>
      <c r="AG11" s="29" t="str">
        <f t="shared" si="0"/>
        <v/>
      </c>
      <c r="AH11" s="28" t="e">
        <f t="shared" si="4"/>
        <v>#VALUE!</v>
      </c>
      <c r="AI11" s="30" t="str">
        <f t="shared" si="5"/>
        <v/>
      </c>
      <c r="AJ11" s="37" t="s">
        <v>77</v>
      </c>
      <c r="AK11" s="12"/>
      <c r="AL11" s="46">
        <f t="shared" si="6"/>
        <v>0</v>
      </c>
      <c r="AM11" s="62"/>
    </row>
    <row r="12" spans="1:39" s="33" customFormat="1" ht="141.94999999999999" customHeight="1" x14ac:dyDescent="0.2">
      <c r="A12" s="14">
        <f>'Datos generales'!$A13</f>
        <v>11</v>
      </c>
      <c r="B12" s="6" t="str">
        <f>'Datos generales'!$D13</f>
        <v xml:space="preserve">, </v>
      </c>
      <c r="C12" s="6" t="str">
        <f>'Datos generales'!$H13</f>
        <v>Escuela N° , Distrito Escolar °, ""</v>
      </c>
      <c r="D12" s="7" t="str">
        <f>'Datos generales'!$K13</f>
        <v xml:space="preserve">° grado </v>
      </c>
      <c r="E12" s="6">
        <f>'Datos generales'!$L13</f>
        <v>0</v>
      </c>
      <c r="F12" s="6" t="s">
        <v>46</v>
      </c>
      <c r="G12" s="11"/>
      <c r="H12" s="11"/>
      <c r="I12" s="34" t="str">
        <f t="shared" si="1"/>
        <v xml:space="preserve">, </v>
      </c>
      <c r="J12" s="11"/>
      <c r="K12" s="11"/>
      <c r="L12" s="5"/>
      <c r="M12" s="5"/>
      <c r="N12" s="5"/>
      <c r="O12" s="5"/>
      <c r="P12" s="5"/>
      <c r="Q12" s="48">
        <f t="shared" si="7"/>
        <v>0</v>
      </c>
      <c r="R12" s="49" t="str">
        <f>IF(ISERROR(VLOOKUP($Q12,Expressions!$B$2:$C$109,2,FALSE)),"", VLOOKUP($Q12,Expressions!$B$2:$C$109,2,FALSE))</f>
        <v/>
      </c>
      <c r="S12" s="36"/>
      <c r="T12" s="9"/>
      <c r="U12" s="9"/>
      <c r="V12" s="9"/>
      <c r="W12" s="31"/>
      <c r="X12" s="32"/>
      <c r="Y12" s="28" t="str">
        <f t="shared" si="8"/>
        <v/>
      </c>
      <c r="Z12" s="28" t="e">
        <f t="shared" si="2"/>
        <v>#VALUE!</v>
      </c>
      <c r="AA12" s="28" t="str">
        <f>IF(ISERROR($Y12/'Datos generales'!$L13),"",$Y12/'Datos generales'!$L13)</f>
        <v/>
      </c>
      <c r="AB12" s="31"/>
      <c r="AC12" s="32"/>
      <c r="AD12" s="28" t="str">
        <f t="shared" si="9"/>
        <v/>
      </c>
      <c r="AE12" s="28" t="e">
        <f t="shared" si="3"/>
        <v>#VALUE!</v>
      </c>
      <c r="AF12" s="28" t="str">
        <f>IF(ISERROR($AD12/'Datos generales'!$L13),"",($AD12/'Datos generales'!$L13))</f>
        <v/>
      </c>
      <c r="AG12" s="29" t="str">
        <f t="shared" si="0"/>
        <v/>
      </c>
      <c r="AH12" s="28" t="e">
        <f t="shared" si="4"/>
        <v>#VALUE!</v>
      </c>
      <c r="AI12" s="30" t="str">
        <f t="shared" si="5"/>
        <v/>
      </c>
      <c r="AJ12" s="37" t="s">
        <v>77</v>
      </c>
      <c r="AK12" s="12"/>
      <c r="AL12" s="46">
        <f t="shared" si="6"/>
        <v>0</v>
      </c>
      <c r="AM12" s="62"/>
    </row>
    <row r="13" spans="1:39" s="33" customFormat="1" ht="141.94999999999999" customHeight="1" x14ac:dyDescent="0.2">
      <c r="A13" s="14">
        <f>'Datos generales'!$A14</f>
        <v>12</v>
      </c>
      <c r="B13" s="6" t="str">
        <f>'Datos generales'!$D14</f>
        <v xml:space="preserve">, </v>
      </c>
      <c r="C13" s="6" t="str">
        <f>'Datos generales'!$H14</f>
        <v>Escuela N° , Distrito Escolar °, ""</v>
      </c>
      <c r="D13" s="7" t="str">
        <f>'Datos generales'!$K14</f>
        <v xml:space="preserve">° grado </v>
      </c>
      <c r="E13" s="6">
        <f>'Datos generales'!$L14</f>
        <v>0</v>
      </c>
      <c r="F13" s="6" t="s">
        <v>46</v>
      </c>
      <c r="G13" s="11"/>
      <c r="H13" s="11"/>
      <c r="I13" s="34" t="str">
        <f t="shared" si="1"/>
        <v xml:space="preserve">, </v>
      </c>
      <c r="J13" s="11"/>
      <c r="K13" s="11"/>
      <c r="L13" s="5"/>
      <c r="M13" s="5"/>
      <c r="N13" s="5"/>
      <c r="O13" s="5"/>
      <c r="P13" s="5"/>
      <c r="Q13" s="48">
        <f t="shared" si="7"/>
        <v>0</v>
      </c>
      <c r="R13" s="49" t="str">
        <f>IF(ISERROR(VLOOKUP($Q13,Expressions!$B$2:$C$109,2,FALSE)),"", VLOOKUP($Q13,Expressions!$B$2:$C$109,2,FALSE))</f>
        <v/>
      </c>
      <c r="S13" s="36"/>
      <c r="T13" s="9"/>
      <c r="U13" s="9"/>
      <c r="V13" s="9"/>
      <c r="W13" s="31"/>
      <c r="X13" s="32"/>
      <c r="Y13" s="28" t="str">
        <f t="shared" si="8"/>
        <v/>
      </c>
      <c r="Z13" s="28" t="e">
        <f t="shared" si="2"/>
        <v>#VALUE!</v>
      </c>
      <c r="AA13" s="28" t="str">
        <f>IF(ISERROR($Y13/'Datos generales'!$L14),"",$Y13/'Datos generales'!$L14)</f>
        <v/>
      </c>
      <c r="AB13" s="31"/>
      <c r="AC13" s="32"/>
      <c r="AD13" s="28" t="str">
        <f t="shared" si="9"/>
        <v/>
      </c>
      <c r="AE13" s="28" t="e">
        <f t="shared" si="3"/>
        <v>#VALUE!</v>
      </c>
      <c r="AF13" s="28" t="str">
        <f>IF(ISERROR($AD13/'Datos generales'!$L14),"",($AD13/'Datos generales'!$L14))</f>
        <v/>
      </c>
      <c r="AG13" s="29" t="str">
        <f t="shared" si="0"/>
        <v/>
      </c>
      <c r="AH13" s="28" t="e">
        <f t="shared" si="4"/>
        <v>#VALUE!</v>
      </c>
      <c r="AI13" s="30" t="str">
        <f t="shared" si="5"/>
        <v/>
      </c>
      <c r="AJ13" s="37" t="s">
        <v>77</v>
      </c>
      <c r="AK13" s="12"/>
      <c r="AL13" s="46">
        <f t="shared" si="6"/>
        <v>0</v>
      </c>
      <c r="AM13" s="62"/>
    </row>
    <row r="14" spans="1:39" s="33" customFormat="1" ht="141.94999999999999" customHeight="1" x14ac:dyDescent="0.2">
      <c r="A14" s="14">
        <f>'Datos generales'!$A15</f>
        <v>13</v>
      </c>
      <c r="B14" s="6" t="str">
        <f>'Datos generales'!$D15</f>
        <v xml:space="preserve">, </v>
      </c>
      <c r="C14" s="6" t="str">
        <f>'Datos generales'!$H15</f>
        <v>Escuela N° , Distrito Escolar °, ""</v>
      </c>
      <c r="D14" s="7" t="str">
        <f>'Datos generales'!$K15</f>
        <v xml:space="preserve">° grado </v>
      </c>
      <c r="E14" s="6">
        <f>'Datos generales'!$L15</f>
        <v>0</v>
      </c>
      <c r="F14" s="6" t="s">
        <v>46</v>
      </c>
      <c r="G14" s="11"/>
      <c r="H14" s="11"/>
      <c r="I14" s="34" t="str">
        <f t="shared" si="1"/>
        <v xml:space="preserve">, </v>
      </c>
      <c r="J14" s="11"/>
      <c r="K14" s="11"/>
      <c r="L14" s="5"/>
      <c r="M14" s="5"/>
      <c r="N14" s="5"/>
      <c r="O14" s="5"/>
      <c r="P14" s="5"/>
      <c r="Q14" s="48">
        <f t="shared" si="7"/>
        <v>0</v>
      </c>
      <c r="R14" s="49" t="str">
        <f>IF(ISERROR(VLOOKUP($Q14,Expressions!$B$2:$C$109,2,FALSE)),"", VLOOKUP($Q14,Expressions!$B$2:$C$109,2,FALSE))</f>
        <v/>
      </c>
      <c r="S14" s="36"/>
      <c r="T14" s="9"/>
      <c r="U14" s="9"/>
      <c r="V14" s="9"/>
      <c r="W14" s="31"/>
      <c r="X14" s="32"/>
      <c r="Y14" s="28" t="str">
        <f t="shared" si="8"/>
        <v/>
      </c>
      <c r="Z14" s="28" t="e">
        <f t="shared" si="2"/>
        <v>#VALUE!</v>
      </c>
      <c r="AA14" s="28" t="str">
        <f>IF(ISERROR($Y14/'Datos generales'!$L15),"",$Y14/'Datos generales'!$L15)</f>
        <v/>
      </c>
      <c r="AB14" s="31"/>
      <c r="AC14" s="32"/>
      <c r="AD14" s="28" t="str">
        <f t="shared" si="9"/>
        <v/>
      </c>
      <c r="AE14" s="28" t="e">
        <f t="shared" si="3"/>
        <v>#VALUE!</v>
      </c>
      <c r="AF14" s="28" t="str">
        <f>IF(ISERROR($AD14/'Datos generales'!$L15),"",($AD14/'Datos generales'!$L15))</f>
        <v/>
      </c>
      <c r="AG14" s="29" t="str">
        <f t="shared" si="0"/>
        <v/>
      </c>
      <c r="AH14" s="28" t="e">
        <f t="shared" si="4"/>
        <v>#VALUE!</v>
      </c>
      <c r="AI14" s="30" t="str">
        <f t="shared" si="5"/>
        <v/>
      </c>
      <c r="AJ14" s="37" t="s">
        <v>77</v>
      </c>
      <c r="AK14" s="12"/>
      <c r="AL14" s="46">
        <f t="shared" si="6"/>
        <v>0</v>
      </c>
      <c r="AM14" s="62"/>
    </row>
    <row r="15" spans="1:39" s="33" customFormat="1" ht="141.94999999999999" customHeight="1" x14ac:dyDescent="0.2">
      <c r="A15" s="14">
        <f>'Datos generales'!$A16</f>
        <v>14</v>
      </c>
      <c r="B15" s="6" t="str">
        <f>'Datos generales'!$D16</f>
        <v xml:space="preserve">, </v>
      </c>
      <c r="C15" s="6" t="str">
        <f>'Datos generales'!$H16</f>
        <v>Escuela N° , Distrito Escolar °, ""</v>
      </c>
      <c r="D15" s="7" t="str">
        <f>'Datos generales'!$K16</f>
        <v xml:space="preserve">° grado </v>
      </c>
      <c r="E15" s="6">
        <f>'Datos generales'!$L16</f>
        <v>0</v>
      </c>
      <c r="F15" s="6" t="s">
        <v>46</v>
      </c>
      <c r="G15" s="11"/>
      <c r="H15" s="11"/>
      <c r="I15" s="34" t="str">
        <f t="shared" si="1"/>
        <v xml:space="preserve">, </v>
      </c>
      <c r="J15" s="11"/>
      <c r="K15" s="11"/>
      <c r="L15" s="5"/>
      <c r="M15" s="5"/>
      <c r="N15" s="5"/>
      <c r="O15" s="5"/>
      <c r="P15" s="5"/>
      <c r="Q15" s="48">
        <f t="shared" si="7"/>
        <v>0</v>
      </c>
      <c r="R15" s="49" t="str">
        <f>IF(ISERROR(VLOOKUP($Q15,Expressions!$B$2:$C$109,2,FALSE)),"", VLOOKUP($Q15,Expressions!$B$2:$C$109,2,FALSE))</f>
        <v/>
      </c>
      <c r="S15" s="36"/>
      <c r="T15" s="9"/>
      <c r="U15" s="9"/>
      <c r="V15" s="9"/>
      <c r="W15" s="31"/>
      <c r="X15" s="32"/>
      <c r="Y15" s="28" t="str">
        <f t="shared" si="8"/>
        <v/>
      </c>
      <c r="Z15" s="28" t="e">
        <f t="shared" si="2"/>
        <v>#VALUE!</v>
      </c>
      <c r="AA15" s="28" t="str">
        <f>IF(ISERROR($Y15/'Datos generales'!$L16),"",$Y15/'Datos generales'!$L16)</f>
        <v/>
      </c>
      <c r="AB15" s="31"/>
      <c r="AC15" s="32"/>
      <c r="AD15" s="28" t="str">
        <f t="shared" si="9"/>
        <v/>
      </c>
      <c r="AE15" s="28" t="e">
        <f t="shared" si="3"/>
        <v>#VALUE!</v>
      </c>
      <c r="AF15" s="28" t="str">
        <f>IF(ISERROR($AD15/'Datos generales'!$L16),"",($AD15/'Datos generales'!$L16))</f>
        <v/>
      </c>
      <c r="AG15" s="29" t="str">
        <f t="shared" si="0"/>
        <v/>
      </c>
      <c r="AH15" s="28" t="e">
        <f t="shared" si="4"/>
        <v>#VALUE!</v>
      </c>
      <c r="AI15" s="30" t="str">
        <f t="shared" si="5"/>
        <v/>
      </c>
      <c r="AJ15" s="37" t="s">
        <v>77</v>
      </c>
      <c r="AK15" s="12"/>
      <c r="AL15" s="46">
        <f t="shared" si="6"/>
        <v>0</v>
      </c>
      <c r="AM15" s="62"/>
    </row>
    <row r="16" spans="1:39" s="33" customFormat="1" ht="141.94999999999999" customHeight="1" x14ac:dyDescent="0.2">
      <c r="A16" s="14">
        <f>'Datos generales'!$A17</f>
        <v>15</v>
      </c>
      <c r="B16" s="6" t="str">
        <f>'Datos generales'!$D17</f>
        <v xml:space="preserve">, </v>
      </c>
      <c r="C16" s="6" t="str">
        <f>'Datos generales'!$H17</f>
        <v>Escuela N° , Distrito Escolar °, ""</v>
      </c>
      <c r="D16" s="7" t="str">
        <f>'Datos generales'!$K17</f>
        <v xml:space="preserve">° grado </v>
      </c>
      <c r="E16" s="6">
        <f>'Datos generales'!$L17</f>
        <v>0</v>
      </c>
      <c r="F16" s="6" t="s">
        <v>46</v>
      </c>
      <c r="G16" s="11"/>
      <c r="H16" s="11"/>
      <c r="I16" s="34" t="str">
        <f t="shared" si="1"/>
        <v xml:space="preserve">, </v>
      </c>
      <c r="J16" s="11"/>
      <c r="K16" s="11"/>
      <c r="L16" s="5"/>
      <c r="M16" s="5"/>
      <c r="N16" s="5"/>
      <c r="O16" s="5"/>
      <c r="P16" s="5"/>
      <c r="Q16" s="48">
        <f t="shared" si="7"/>
        <v>0</v>
      </c>
      <c r="R16" s="49" t="str">
        <f>IF(ISERROR(VLOOKUP($Q16,Expressions!$B$2:$C$109,2,FALSE)),"", VLOOKUP($Q16,Expressions!$B$2:$C$109,2,FALSE))</f>
        <v/>
      </c>
      <c r="S16" s="36"/>
      <c r="T16" s="9"/>
      <c r="U16" s="9"/>
      <c r="V16" s="9"/>
      <c r="W16" s="31"/>
      <c r="X16" s="32"/>
      <c r="Y16" s="28" t="str">
        <f t="shared" si="8"/>
        <v/>
      </c>
      <c r="Z16" s="28" t="e">
        <f t="shared" si="2"/>
        <v>#VALUE!</v>
      </c>
      <c r="AA16" s="28" t="str">
        <f>IF(ISERROR($Y16/'Datos generales'!$L17),"",$Y16/'Datos generales'!$L17)</f>
        <v/>
      </c>
      <c r="AB16" s="31"/>
      <c r="AC16" s="32"/>
      <c r="AD16" s="28" t="str">
        <f t="shared" si="9"/>
        <v/>
      </c>
      <c r="AE16" s="28" t="e">
        <f t="shared" si="3"/>
        <v>#VALUE!</v>
      </c>
      <c r="AF16" s="28" t="str">
        <f>IF(ISERROR($AD16/'Datos generales'!$L17),"",($AD16/'Datos generales'!$L17))</f>
        <v/>
      </c>
      <c r="AG16" s="29" t="str">
        <f t="shared" si="0"/>
        <v/>
      </c>
      <c r="AH16" s="28" t="e">
        <f t="shared" si="4"/>
        <v>#VALUE!</v>
      </c>
      <c r="AI16" s="30" t="str">
        <f t="shared" si="5"/>
        <v/>
      </c>
      <c r="AJ16" s="37" t="s">
        <v>77</v>
      </c>
      <c r="AK16" s="12"/>
      <c r="AL16" s="46">
        <f t="shared" si="6"/>
        <v>0</v>
      </c>
      <c r="AM16" s="62"/>
    </row>
    <row r="17" spans="1:39" s="33" customFormat="1" ht="141.94999999999999" customHeight="1" x14ac:dyDescent="0.2">
      <c r="A17" s="14">
        <f>'Datos generales'!$A18</f>
        <v>16</v>
      </c>
      <c r="B17" s="6" t="str">
        <f>'Datos generales'!$D18</f>
        <v xml:space="preserve">, </v>
      </c>
      <c r="C17" s="6" t="str">
        <f>'Datos generales'!$H18</f>
        <v>Escuela N° , Distrito Escolar °, ""</v>
      </c>
      <c r="D17" s="7" t="str">
        <f>'Datos generales'!$K18</f>
        <v xml:space="preserve">° grado </v>
      </c>
      <c r="E17" s="6">
        <f>'Datos generales'!$L18</f>
        <v>0</v>
      </c>
      <c r="F17" s="6" t="s">
        <v>46</v>
      </c>
      <c r="G17" s="11"/>
      <c r="H17" s="11"/>
      <c r="I17" s="34" t="str">
        <f t="shared" si="1"/>
        <v xml:space="preserve">, </v>
      </c>
      <c r="J17" s="11"/>
      <c r="K17" s="11"/>
      <c r="L17" s="5"/>
      <c r="M17" s="5"/>
      <c r="N17" s="5"/>
      <c r="O17" s="5"/>
      <c r="P17" s="5"/>
      <c r="Q17" s="48">
        <f t="shared" si="7"/>
        <v>0</v>
      </c>
      <c r="R17" s="49" t="str">
        <f>IF(ISERROR(VLOOKUP($Q17,Expressions!$B$2:$C$109,2,FALSE)),"", VLOOKUP($Q17,Expressions!$B$2:$C$109,2,FALSE))</f>
        <v/>
      </c>
      <c r="S17" s="36"/>
      <c r="T17" s="9"/>
      <c r="U17" s="9"/>
      <c r="V17" s="9"/>
      <c r="W17" s="31"/>
      <c r="X17" s="32"/>
      <c r="Y17" s="28" t="str">
        <f t="shared" si="8"/>
        <v/>
      </c>
      <c r="Z17" s="28" t="e">
        <f t="shared" si="2"/>
        <v>#VALUE!</v>
      </c>
      <c r="AA17" s="28" t="str">
        <f>IF(ISERROR($Y17/'Datos generales'!$L18),"",$Y17/'Datos generales'!$L18)</f>
        <v/>
      </c>
      <c r="AB17" s="31"/>
      <c r="AC17" s="32"/>
      <c r="AD17" s="28" t="str">
        <f t="shared" si="9"/>
        <v/>
      </c>
      <c r="AE17" s="28" t="e">
        <f t="shared" si="3"/>
        <v>#VALUE!</v>
      </c>
      <c r="AF17" s="28" t="str">
        <f>IF(ISERROR($AD17/'Datos generales'!$L18),"",($AD17/'Datos generales'!$L18))</f>
        <v/>
      </c>
      <c r="AG17" s="29" t="str">
        <f t="shared" si="0"/>
        <v/>
      </c>
      <c r="AH17" s="28" t="e">
        <f t="shared" si="4"/>
        <v>#VALUE!</v>
      </c>
      <c r="AI17" s="30" t="str">
        <f t="shared" si="5"/>
        <v/>
      </c>
      <c r="AJ17" s="37" t="s">
        <v>77</v>
      </c>
      <c r="AK17" s="12"/>
      <c r="AL17" s="46">
        <f t="shared" si="6"/>
        <v>0</v>
      </c>
      <c r="AM17" s="62"/>
    </row>
    <row r="18" spans="1:39" s="33" customFormat="1" ht="141.94999999999999" customHeight="1" x14ac:dyDescent="0.2">
      <c r="A18" s="14">
        <f>'Datos generales'!$A19</f>
        <v>17</v>
      </c>
      <c r="B18" s="6" t="str">
        <f>'Datos generales'!$D19</f>
        <v xml:space="preserve">, </v>
      </c>
      <c r="C18" s="6" t="str">
        <f>'Datos generales'!$H19</f>
        <v>Escuela N° , Distrito Escolar °, ""</v>
      </c>
      <c r="D18" s="7" t="str">
        <f>'Datos generales'!$K19</f>
        <v xml:space="preserve">° grado </v>
      </c>
      <c r="E18" s="6">
        <f>'Datos generales'!$L19</f>
        <v>0</v>
      </c>
      <c r="F18" s="6" t="s">
        <v>46</v>
      </c>
      <c r="G18" s="11"/>
      <c r="H18" s="11"/>
      <c r="I18" s="34" t="str">
        <f t="shared" si="1"/>
        <v xml:space="preserve">, </v>
      </c>
      <c r="J18" s="11"/>
      <c r="K18" s="11"/>
      <c r="L18" s="5"/>
      <c r="M18" s="5"/>
      <c r="N18" s="5"/>
      <c r="O18" s="5"/>
      <c r="P18" s="5"/>
      <c r="Q18" s="48">
        <f t="shared" si="7"/>
        <v>0</v>
      </c>
      <c r="R18" s="49" t="str">
        <f>IF(ISERROR(VLOOKUP($Q18,Expressions!$B$2:$C$109,2,FALSE)),"", VLOOKUP($Q18,Expressions!$B$2:$C$109,2,FALSE))</f>
        <v/>
      </c>
      <c r="S18" s="36"/>
      <c r="T18" s="9"/>
      <c r="U18" s="9"/>
      <c r="V18" s="9"/>
      <c r="W18" s="31"/>
      <c r="X18" s="32"/>
      <c r="Y18" s="28" t="str">
        <f t="shared" si="8"/>
        <v/>
      </c>
      <c r="Z18" s="28" t="e">
        <f t="shared" si="2"/>
        <v>#VALUE!</v>
      </c>
      <c r="AA18" s="28" t="str">
        <f>IF(ISERROR($Y18/'Datos generales'!$L19),"",$Y18/'Datos generales'!$L19)</f>
        <v/>
      </c>
      <c r="AB18" s="31"/>
      <c r="AC18" s="32"/>
      <c r="AD18" s="28" t="str">
        <f t="shared" si="9"/>
        <v/>
      </c>
      <c r="AE18" s="28" t="e">
        <f t="shared" si="3"/>
        <v>#VALUE!</v>
      </c>
      <c r="AF18" s="28" t="str">
        <f>IF(ISERROR($AD18/'Datos generales'!$L19),"",($AD18/'Datos generales'!$L19))</f>
        <v/>
      </c>
      <c r="AG18" s="29" t="str">
        <f t="shared" si="0"/>
        <v/>
      </c>
      <c r="AH18" s="28" t="e">
        <f t="shared" si="4"/>
        <v>#VALUE!</v>
      </c>
      <c r="AI18" s="30" t="str">
        <f t="shared" si="5"/>
        <v/>
      </c>
      <c r="AJ18" s="37" t="s">
        <v>77</v>
      </c>
      <c r="AK18" s="12"/>
      <c r="AL18" s="46">
        <f t="shared" si="6"/>
        <v>0</v>
      </c>
      <c r="AM18" s="62"/>
    </row>
    <row r="19" spans="1:39" s="33" customFormat="1" ht="141.94999999999999" customHeight="1" x14ac:dyDescent="0.2">
      <c r="A19" s="14">
        <f>'Datos generales'!$A20</f>
        <v>18</v>
      </c>
      <c r="B19" s="6" t="str">
        <f>'Datos generales'!$D20</f>
        <v xml:space="preserve">, </v>
      </c>
      <c r="C19" s="6" t="str">
        <f>'Datos generales'!$H20</f>
        <v>Escuela N° , Distrito Escolar °, ""</v>
      </c>
      <c r="D19" s="7" t="str">
        <f>'Datos generales'!$K20</f>
        <v xml:space="preserve">° grado </v>
      </c>
      <c r="E19" s="6">
        <f>'Datos generales'!$L20</f>
        <v>0</v>
      </c>
      <c r="F19" s="6" t="s">
        <v>46</v>
      </c>
      <c r="G19" s="11"/>
      <c r="H19" s="11"/>
      <c r="I19" s="34" t="str">
        <f t="shared" si="1"/>
        <v xml:space="preserve">, </v>
      </c>
      <c r="J19" s="11"/>
      <c r="K19" s="11"/>
      <c r="L19" s="5"/>
      <c r="M19" s="5"/>
      <c r="N19" s="5"/>
      <c r="O19" s="5"/>
      <c r="P19" s="5"/>
      <c r="Q19" s="48">
        <f t="shared" si="7"/>
        <v>0</v>
      </c>
      <c r="R19" s="49" t="str">
        <f>IF(ISERROR(VLOOKUP($Q19,Expressions!$B$2:$C$109,2,FALSE)),"", VLOOKUP($Q19,Expressions!$B$2:$C$109,2,FALSE))</f>
        <v/>
      </c>
      <c r="S19" s="36"/>
      <c r="T19" s="9"/>
      <c r="U19" s="9"/>
      <c r="V19" s="9"/>
      <c r="W19" s="31"/>
      <c r="X19" s="32"/>
      <c r="Y19" s="28" t="str">
        <f t="shared" si="8"/>
        <v/>
      </c>
      <c r="Z19" s="28" t="e">
        <f t="shared" si="2"/>
        <v>#VALUE!</v>
      </c>
      <c r="AA19" s="28" t="str">
        <f>IF(ISERROR($Y19/'Datos generales'!$L20),"",$Y19/'Datos generales'!$L20)</f>
        <v/>
      </c>
      <c r="AB19" s="31"/>
      <c r="AC19" s="32"/>
      <c r="AD19" s="28" t="str">
        <f t="shared" si="9"/>
        <v/>
      </c>
      <c r="AE19" s="28" t="e">
        <f t="shared" si="3"/>
        <v>#VALUE!</v>
      </c>
      <c r="AF19" s="28" t="str">
        <f>IF(ISERROR($AD19/'Datos generales'!$L20),"",($AD19/'Datos generales'!$L20))</f>
        <v/>
      </c>
      <c r="AG19" s="29" t="str">
        <f t="shared" si="0"/>
        <v/>
      </c>
      <c r="AH19" s="28" t="e">
        <f t="shared" si="4"/>
        <v>#VALUE!</v>
      </c>
      <c r="AI19" s="30" t="str">
        <f t="shared" si="5"/>
        <v/>
      </c>
      <c r="AJ19" s="37" t="s">
        <v>77</v>
      </c>
      <c r="AK19" s="12"/>
      <c r="AL19" s="46">
        <f t="shared" si="6"/>
        <v>0</v>
      </c>
      <c r="AM19" s="62"/>
    </row>
    <row r="20" spans="1:39" s="33" customFormat="1" ht="141.94999999999999" customHeight="1" x14ac:dyDescent="0.2">
      <c r="A20" s="14">
        <f>'Datos generales'!$A21</f>
        <v>19</v>
      </c>
      <c r="B20" s="6" t="str">
        <f>'Datos generales'!$D21</f>
        <v xml:space="preserve">, </v>
      </c>
      <c r="C20" s="6" t="str">
        <f>'Datos generales'!$H21</f>
        <v>Escuela N° , Distrito Escolar °, ""</v>
      </c>
      <c r="D20" s="7" t="str">
        <f>'Datos generales'!$K21</f>
        <v xml:space="preserve">° grado </v>
      </c>
      <c r="E20" s="6">
        <f>'Datos generales'!$L21</f>
        <v>0</v>
      </c>
      <c r="F20" s="6" t="s">
        <v>46</v>
      </c>
      <c r="G20" s="11"/>
      <c r="H20" s="11"/>
      <c r="I20" s="34" t="str">
        <f t="shared" si="1"/>
        <v xml:space="preserve">, </v>
      </c>
      <c r="J20" s="11"/>
      <c r="K20" s="11"/>
      <c r="L20" s="5"/>
      <c r="M20" s="5"/>
      <c r="N20" s="5"/>
      <c r="O20" s="5"/>
      <c r="P20" s="5"/>
      <c r="Q20" s="48">
        <f t="shared" si="7"/>
        <v>0</v>
      </c>
      <c r="R20" s="49" t="str">
        <f>IF(ISERROR(VLOOKUP($Q20,Expressions!$B$2:$C$109,2,FALSE)),"", VLOOKUP($Q20,Expressions!$B$2:$C$109,2,FALSE))</f>
        <v/>
      </c>
      <c r="S20" s="36"/>
      <c r="T20" s="9"/>
      <c r="U20" s="9"/>
      <c r="V20" s="9"/>
      <c r="W20" s="31"/>
      <c r="X20" s="32"/>
      <c r="Y20" s="28" t="str">
        <f t="shared" si="8"/>
        <v/>
      </c>
      <c r="Z20" s="28" t="e">
        <f t="shared" si="2"/>
        <v>#VALUE!</v>
      </c>
      <c r="AA20" s="28" t="str">
        <f>IF(ISERROR($Y20/'Datos generales'!$L21),"",$Y20/'Datos generales'!$L21)</f>
        <v/>
      </c>
      <c r="AB20" s="31"/>
      <c r="AC20" s="32"/>
      <c r="AD20" s="28" t="str">
        <f t="shared" si="9"/>
        <v/>
      </c>
      <c r="AE20" s="28" t="e">
        <f t="shared" si="3"/>
        <v>#VALUE!</v>
      </c>
      <c r="AF20" s="28" t="str">
        <f>IF(ISERROR($AD20/'Datos generales'!$L21),"",($AD20/'Datos generales'!$L21))</f>
        <v/>
      </c>
      <c r="AG20" s="29" t="str">
        <f t="shared" si="0"/>
        <v/>
      </c>
      <c r="AH20" s="28" t="e">
        <f t="shared" si="4"/>
        <v>#VALUE!</v>
      </c>
      <c r="AI20" s="30" t="str">
        <f t="shared" si="5"/>
        <v/>
      </c>
      <c r="AJ20" s="37" t="s">
        <v>77</v>
      </c>
      <c r="AK20" s="12"/>
      <c r="AL20" s="46">
        <f t="shared" si="6"/>
        <v>0</v>
      </c>
      <c r="AM20" s="62"/>
    </row>
    <row r="21" spans="1:39" s="33" customFormat="1" ht="141.94999999999999" customHeight="1" x14ac:dyDescent="0.2">
      <c r="A21" s="14">
        <f>'Datos generales'!$A22</f>
        <v>20</v>
      </c>
      <c r="B21" s="6" t="str">
        <f>'Datos generales'!$D22</f>
        <v xml:space="preserve">, </v>
      </c>
      <c r="C21" s="6" t="str">
        <f>'Datos generales'!$H22</f>
        <v>Escuela N° , Distrito Escolar °, ""</v>
      </c>
      <c r="D21" s="7" t="str">
        <f>'Datos generales'!$K22</f>
        <v xml:space="preserve">° grado </v>
      </c>
      <c r="E21" s="6">
        <f>'Datos generales'!$L22</f>
        <v>0</v>
      </c>
      <c r="F21" s="6" t="s">
        <v>46</v>
      </c>
      <c r="G21" s="11"/>
      <c r="H21" s="11"/>
      <c r="I21" s="34" t="str">
        <f t="shared" si="1"/>
        <v xml:space="preserve">, </v>
      </c>
      <c r="J21" s="11"/>
      <c r="K21" s="11"/>
      <c r="L21" s="5"/>
      <c r="M21" s="5"/>
      <c r="N21" s="5"/>
      <c r="O21" s="5"/>
      <c r="P21" s="5"/>
      <c r="Q21" s="48">
        <f t="shared" si="7"/>
        <v>0</v>
      </c>
      <c r="R21" s="49" t="str">
        <f>IF(ISERROR(VLOOKUP($Q21,Expressions!$B$2:$C$109,2,FALSE)),"", VLOOKUP($Q21,Expressions!$B$2:$C$109,2,FALSE))</f>
        <v/>
      </c>
      <c r="S21" s="36"/>
      <c r="T21" s="9"/>
      <c r="U21" s="9"/>
      <c r="V21" s="9"/>
      <c r="W21" s="31"/>
      <c r="X21" s="32"/>
      <c r="Y21" s="28" t="str">
        <f t="shared" si="8"/>
        <v/>
      </c>
      <c r="Z21" s="28" t="e">
        <f t="shared" si="2"/>
        <v>#VALUE!</v>
      </c>
      <c r="AA21" s="28" t="str">
        <f>IF(ISERROR($Y21/'Datos generales'!$L22),"",$Y21/'Datos generales'!$L22)</f>
        <v/>
      </c>
      <c r="AB21" s="31"/>
      <c r="AC21" s="32"/>
      <c r="AD21" s="28" t="str">
        <f t="shared" si="9"/>
        <v/>
      </c>
      <c r="AE21" s="28" t="e">
        <f t="shared" si="3"/>
        <v>#VALUE!</v>
      </c>
      <c r="AF21" s="28" t="str">
        <f>IF(ISERROR($AD21/'Datos generales'!$L22),"",($AD21/'Datos generales'!$L22))</f>
        <v/>
      </c>
      <c r="AG21" s="29" t="str">
        <f t="shared" si="0"/>
        <v/>
      </c>
      <c r="AH21" s="28" t="e">
        <f t="shared" si="4"/>
        <v>#VALUE!</v>
      </c>
      <c r="AI21" s="30" t="str">
        <f t="shared" si="5"/>
        <v/>
      </c>
      <c r="AJ21" s="37" t="s">
        <v>77</v>
      </c>
      <c r="AK21" s="12"/>
      <c r="AL21" s="46">
        <f t="shared" si="6"/>
        <v>0</v>
      </c>
      <c r="AM21" s="62"/>
    </row>
    <row r="22" spans="1:39" s="33" customFormat="1" ht="141.94999999999999" customHeight="1" x14ac:dyDescent="0.2">
      <c r="A22" s="14">
        <f>'Datos generales'!$A23</f>
        <v>21</v>
      </c>
      <c r="B22" s="6" t="str">
        <f>'Datos generales'!$D23</f>
        <v xml:space="preserve">, </v>
      </c>
      <c r="C22" s="6" t="str">
        <f>'Datos generales'!$H23</f>
        <v>Escuela N° , Distrito Escolar °, ""</v>
      </c>
      <c r="D22" s="7" t="str">
        <f>'Datos generales'!$K23</f>
        <v xml:space="preserve">° grado </v>
      </c>
      <c r="E22" s="6">
        <f>'Datos generales'!$L23</f>
        <v>0</v>
      </c>
      <c r="F22" s="6" t="s">
        <v>46</v>
      </c>
      <c r="G22" s="11"/>
      <c r="H22" s="11"/>
      <c r="I22" s="34" t="str">
        <f t="shared" si="1"/>
        <v xml:space="preserve">, </v>
      </c>
      <c r="J22" s="11"/>
      <c r="K22" s="11"/>
      <c r="L22" s="5"/>
      <c r="M22" s="5"/>
      <c r="N22" s="5"/>
      <c r="O22" s="5"/>
      <c r="P22" s="5"/>
      <c r="Q22" s="48">
        <f t="shared" si="7"/>
        <v>0</v>
      </c>
      <c r="R22" s="49" t="str">
        <f>IF(ISERROR(VLOOKUP($Q22,Expressions!$B$2:$C$109,2,FALSE)),"", VLOOKUP($Q22,Expressions!$B$2:$C$109,2,FALSE))</f>
        <v/>
      </c>
      <c r="S22" s="36"/>
      <c r="T22" s="9"/>
      <c r="U22" s="9"/>
      <c r="V22" s="9"/>
      <c r="W22" s="31"/>
      <c r="X22" s="32"/>
      <c r="Y22" s="28" t="str">
        <f t="shared" si="8"/>
        <v/>
      </c>
      <c r="Z22" s="28" t="e">
        <f t="shared" si="2"/>
        <v>#VALUE!</v>
      </c>
      <c r="AA22" s="28" t="str">
        <f>IF(ISERROR($Y22/'Datos generales'!$L23),"",$Y22/'Datos generales'!$L23)</f>
        <v/>
      </c>
      <c r="AB22" s="31"/>
      <c r="AC22" s="32"/>
      <c r="AD22" s="28" t="str">
        <f t="shared" si="9"/>
        <v/>
      </c>
      <c r="AE22" s="28" t="e">
        <f t="shared" si="3"/>
        <v>#VALUE!</v>
      </c>
      <c r="AF22" s="28" t="str">
        <f>IF(ISERROR($AD22/'Datos generales'!$L23),"",($AD22/'Datos generales'!$L23))</f>
        <v/>
      </c>
      <c r="AG22" s="29" t="str">
        <f t="shared" si="0"/>
        <v/>
      </c>
      <c r="AH22" s="28" t="e">
        <f t="shared" si="4"/>
        <v>#VALUE!</v>
      </c>
      <c r="AI22" s="30" t="str">
        <f t="shared" si="5"/>
        <v/>
      </c>
      <c r="AJ22" s="37" t="s">
        <v>77</v>
      </c>
      <c r="AK22" s="12"/>
      <c r="AL22" s="46">
        <f t="shared" si="6"/>
        <v>0</v>
      </c>
      <c r="AM22" s="62"/>
    </row>
    <row r="23" spans="1:39" s="33" customFormat="1" ht="141.94999999999999" customHeight="1" x14ac:dyDescent="0.2">
      <c r="A23" s="14">
        <f>'Datos generales'!$A24</f>
        <v>22</v>
      </c>
      <c r="B23" s="6" t="str">
        <f>'Datos generales'!$D24</f>
        <v xml:space="preserve">, </v>
      </c>
      <c r="C23" s="6" t="str">
        <f>'Datos generales'!$H24</f>
        <v>Escuela N° , Distrito Escolar °, ""</v>
      </c>
      <c r="D23" s="7" t="str">
        <f>'Datos generales'!$K24</f>
        <v xml:space="preserve">° grado </v>
      </c>
      <c r="E23" s="6">
        <f>'Datos generales'!$L24</f>
        <v>0</v>
      </c>
      <c r="F23" s="6" t="s">
        <v>46</v>
      </c>
      <c r="G23" s="11"/>
      <c r="H23" s="11"/>
      <c r="I23" s="34" t="str">
        <f t="shared" si="1"/>
        <v xml:space="preserve">, </v>
      </c>
      <c r="J23" s="11"/>
      <c r="K23" s="11"/>
      <c r="L23" s="5"/>
      <c r="M23" s="5"/>
      <c r="N23" s="5"/>
      <c r="O23" s="5"/>
      <c r="P23" s="5"/>
      <c r="Q23" s="48">
        <f t="shared" si="7"/>
        <v>0</v>
      </c>
      <c r="R23" s="49" t="str">
        <f>IF(ISERROR(VLOOKUP($Q23,Expressions!$B$2:$C$109,2,FALSE)),"", VLOOKUP($Q23,Expressions!$B$2:$C$109,2,FALSE))</f>
        <v/>
      </c>
      <c r="S23" s="36"/>
      <c r="T23" s="9"/>
      <c r="U23" s="9"/>
      <c r="V23" s="9"/>
      <c r="W23" s="31"/>
      <c r="X23" s="32"/>
      <c r="Y23" s="28" t="str">
        <f t="shared" si="8"/>
        <v/>
      </c>
      <c r="Z23" s="28" t="e">
        <f t="shared" si="2"/>
        <v>#VALUE!</v>
      </c>
      <c r="AA23" s="28" t="str">
        <f>IF(ISERROR($Y23/'Datos generales'!$L24),"",$Y23/'Datos generales'!$L24)</f>
        <v/>
      </c>
      <c r="AB23" s="31"/>
      <c r="AC23" s="32"/>
      <c r="AD23" s="28" t="str">
        <f t="shared" si="9"/>
        <v/>
      </c>
      <c r="AE23" s="28" t="e">
        <f t="shared" si="3"/>
        <v>#VALUE!</v>
      </c>
      <c r="AF23" s="28" t="str">
        <f>IF(ISERROR($AD23/'Datos generales'!$L24),"",($AD23/'Datos generales'!$L24))</f>
        <v/>
      </c>
      <c r="AG23" s="29" t="str">
        <f t="shared" si="0"/>
        <v/>
      </c>
      <c r="AH23" s="28" t="e">
        <f t="shared" si="4"/>
        <v>#VALUE!</v>
      </c>
      <c r="AI23" s="30" t="str">
        <f t="shared" si="5"/>
        <v/>
      </c>
      <c r="AJ23" s="37" t="s">
        <v>77</v>
      </c>
      <c r="AK23" s="12"/>
      <c r="AL23" s="46">
        <f t="shared" si="6"/>
        <v>0</v>
      </c>
      <c r="AM23" s="62"/>
    </row>
    <row r="24" spans="1:39" s="33" customFormat="1" ht="141.94999999999999" customHeight="1" x14ac:dyDescent="0.2">
      <c r="A24" s="14">
        <f>'Datos generales'!$A25</f>
        <v>23</v>
      </c>
      <c r="B24" s="6" t="str">
        <f>'Datos generales'!$D25</f>
        <v xml:space="preserve">, </v>
      </c>
      <c r="C24" s="6" t="str">
        <f>'Datos generales'!$H25</f>
        <v>Escuela N° , Distrito Escolar °, ""</v>
      </c>
      <c r="D24" s="7" t="str">
        <f>'Datos generales'!$K25</f>
        <v xml:space="preserve">° grado </v>
      </c>
      <c r="E24" s="6">
        <f>'Datos generales'!$L25</f>
        <v>0</v>
      </c>
      <c r="F24" s="6" t="s">
        <v>46</v>
      </c>
      <c r="G24" s="11"/>
      <c r="H24" s="11"/>
      <c r="I24" s="34" t="str">
        <f t="shared" si="1"/>
        <v xml:space="preserve">, </v>
      </c>
      <c r="J24" s="11"/>
      <c r="K24" s="11"/>
      <c r="L24" s="5"/>
      <c r="M24" s="5"/>
      <c r="N24" s="5"/>
      <c r="O24" s="5"/>
      <c r="P24" s="5"/>
      <c r="Q24" s="48">
        <f t="shared" si="7"/>
        <v>0</v>
      </c>
      <c r="R24" s="49" t="str">
        <f>IF(ISERROR(VLOOKUP($Q24,Expressions!$B$2:$C$109,2,FALSE)),"", VLOOKUP($Q24,Expressions!$B$2:$C$109,2,FALSE))</f>
        <v/>
      </c>
      <c r="S24" s="36"/>
      <c r="T24" s="9"/>
      <c r="U24" s="9"/>
      <c r="V24" s="9"/>
      <c r="W24" s="31"/>
      <c r="X24" s="32"/>
      <c r="Y24" s="28" t="str">
        <f t="shared" si="8"/>
        <v/>
      </c>
      <c r="Z24" s="28" t="e">
        <f t="shared" si="2"/>
        <v>#VALUE!</v>
      </c>
      <c r="AA24" s="28" t="str">
        <f>IF(ISERROR($Y24/'Datos generales'!$L25),"",$Y24/'Datos generales'!$L25)</f>
        <v/>
      </c>
      <c r="AB24" s="31"/>
      <c r="AC24" s="32"/>
      <c r="AD24" s="28" t="str">
        <f t="shared" si="9"/>
        <v/>
      </c>
      <c r="AE24" s="28" t="e">
        <f t="shared" si="3"/>
        <v>#VALUE!</v>
      </c>
      <c r="AF24" s="28" t="str">
        <f>IF(ISERROR($AD24/'Datos generales'!$L25),"",($AD24/'Datos generales'!$L25))</f>
        <v/>
      </c>
      <c r="AG24" s="29" t="str">
        <f t="shared" si="0"/>
        <v/>
      </c>
      <c r="AH24" s="28" t="e">
        <f t="shared" si="4"/>
        <v>#VALUE!</v>
      </c>
      <c r="AI24" s="30" t="str">
        <f t="shared" si="5"/>
        <v/>
      </c>
      <c r="AJ24" s="37" t="s">
        <v>77</v>
      </c>
      <c r="AK24" s="12"/>
      <c r="AL24" s="46">
        <f t="shared" si="6"/>
        <v>0</v>
      </c>
      <c r="AM24" s="62"/>
    </row>
    <row r="25" spans="1:39" s="33" customFormat="1" ht="141.94999999999999" customHeight="1" x14ac:dyDescent="0.2">
      <c r="A25" s="14">
        <f>'Datos generales'!$A26</f>
        <v>24</v>
      </c>
      <c r="B25" s="6" t="str">
        <f>'Datos generales'!$D26</f>
        <v xml:space="preserve">, </v>
      </c>
      <c r="C25" s="6" t="str">
        <f>'Datos generales'!$H26</f>
        <v>Escuela N° , Distrito Escolar °, ""</v>
      </c>
      <c r="D25" s="7" t="str">
        <f>'Datos generales'!$K26</f>
        <v xml:space="preserve">° grado </v>
      </c>
      <c r="E25" s="6">
        <f>'Datos generales'!$L26</f>
        <v>0</v>
      </c>
      <c r="F25" s="6" t="s">
        <v>46</v>
      </c>
      <c r="G25" s="11"/>
      <c r="H25" s="11"/>
      <c r="I25" s="34" t="str">
        <f t="shared" si="1"/>
        <v xml:space="preserve">, </v>
      </c>
      <c r="J25" s="11"/>
      <c r="K25" s="11"/>
      <c r="L25" s="5"/>
      <c r="M25" s="5"/>
      <c r="N25" s="5"/>
      <c r="O25" s="5"/>
      <c r="P25" s="5"/>
      <c r="Q25" s="48">
        <f t="shared" si="7"/>
        <v>0</v>
      </c>
      <c r="R25" s="49" t="str">
        <f>IF(ISERROR(VLOOKUP($Q25,Expressions!$B$2:$C$109,2,FALSE)),"", VLOOKUP($Q25,Expressions!$B$2:$C$109,2,FALSE))</f>
        <v/>
      </c>
      <c r="S25" s="36"/>
      <c r="T25" s="9"/>
      <c r="U25" s="9"/>
      <c r="V25" s="9"/>
      <c r="W25" s="31"/>
      <c r="X25" s="32"/>
      <c r="Y25" s="28" t="str">
        <f t="shared" si="8"/>
        <v/>
      </c>
      <c r="Z25" s="28" t="e">
        <f t="shared" si="2"/>
        <v>#VALUE!</v>
      </c>
      <c r="AA25" s="28" t="str">
        <f>IF(ISERROR($Y25/'Datos generales'!$L26),"",$Y25/'Datos generales'!$L26)</f>
        <v/>
      </c>
      <c r="AB25" s="31"/>
      <c r="AC25" s="32"/>
      <c r="AD25" s="28" t="str">
        <f t="shared" si="9"/>
        <v/>
      </c>
      <c r="AE25" s="28" t="e">
        <f t="shared" si="3"/>
        <v>#VALUE!</v>
      </c>
      <c r="AF25" s="28" t="str">
        <f>IF(ISERROR($AD25/'Datos generales'!$L26),"",($AD25/'Datos generales'!$L26))</f>
        <v/>
      </c>
      <c r="AG25" s="29" t="str">
        <f t="shared" si="0"/>
        <v/>
      </c>
      <c r="AH25" s="28" t="e">
        <f t="shared" si="4"/>
        <v>#VALUE!</v>
      </c>
      <c r="AI25" s="30" t="str">
        <f t="shared" si="5"/>
        <v/>
      </c>
      <c r="AJ25" s="37" t="s">
        <v>77</v>
      </c>
      <c r="AK25" s="12"/>
      <c r="AL25" s="46">
        <f t="shared" si="6"/>
        <v>0</v>
      </c>
      <c r="AM25" s="62"/>
    </row>
    <row r="26" spans="1:39" s="33" customFormat="1" ht="141.94999999999999" customHeight="1" x14ac:dyDescent="0.2">
      <c r="A26" s="14">
        <f>'Datos generales'!$A27</f>
        <v>25</v>
      </c>
      <c r="B26" s="6" t="str">
        <f>'Datos generales'!$D27</f>
        <v xml:space="preserve">, </v>
      </c>
      <c r="C26" s="6" t="str">
        <f>'Datos generales'!$H27</f>
        <v>Escuela N° , Distrito Escolar °, ""</v>
      </c>
      <c r="D26" s="7" t="str">
        <f>'Datos generales'!$K27</f>
        <v xml:space="preserve">° grado </v>
      </c>
      <c r="E26" s="6">
        <f>'Datos generales'!$L27</f>
        <v>0</v>
      </c>
      <c r="F26" s="6" t="s">
        <v>46</v>
      </c>
      <c r="G26" s="11"/>
      <c r="H26" s="11"/>
      <c r="I26" s="34" t="str">
        <f t="shared" si="1"/>
        <v xml:space="preserve">, </v>
      </c>
      <c r="J26" s="11"/>
      <c r="K26" s="11"/>
      <c r="L26" s="5"/>
      <c r="M26" s="5"/>
      <c r="N26" s="5"/>
      <c r="O26" s="5"/>
      <c r="P26" s="5"/>
      <c r="Q26" s="48">
        <f t="shared" si="7"/>
        <v>0</v>
      </c>
      <c r="R26" s="49" t="str">
        <f>IF(ISERROR(VLOOKUP($Q26,Expressions!$B$2:$C$109,2,FALSE)),"", VLOOKUP($Q26,Expressions!$B$2:$C$109,2,FALSE))</f>
        <v/>
      </c>
      <c r="S26" s="36"/>
      <c r="T26" s="9"/>
      <c r="U26" s="9"/>
      <c r="V26" s="9"/>
      <c r="W26" s="31"/>
      <c r="X26" s="32"/>
      <c r="Y26" s="28" t="str">
        <f t="shared" si="8"/>
        <v/>
      </c>
      <c r="Z26" s="28" t="e">
        <f t="shared" si="2"/>
        <v>#VALUE!</v>
      </c>
      <c r="AA26" s="28" t="str">
        <f>IF(ISERROR($Y26/'Datos generales'!$L27),"",$Y26/'Datos generales'!$L27)</f>
        <v/>
      </c>
      <c r="AB26" s="31"/>
      <c r="AC26" s="32"/>
      <c r="AD26" s="28" t="str">
        <f t="shared" si="9"/>
        <v/>
      </c>
      <c r="AE26" s="28" t="e">
        <f t="shared" si="3"/>
        <v>#VALUE!</v>
      </c>
      <c r="AF26" s="28" t="str">
        <f>IF(ISERROR($AD26/'Datos generales'!$L27),"",($AD26/'Datos generales'!$L27))</f>
        <v/>
      </c>
      <c r="AG26" s="29" t="str">
        <f t="shared" si="0"/>
        <v/>
      </c>
      <c r="AH26" s="28" t="e">
        <f t="shared" si="4"/>
        <v>#VALUE!</v>
      </c>
      <c r="AI26" s="30" t="str">
        <f t="shared" si="5"/>
        <v/>
      </c>
      <c r="AJ26" s="37" t="s">
        <v>77</v>
      </c>
      <c r="AK26" s="12"/>
      <c r="AL26" s="46">
        <f t="shared" si="6"/>
        <v>0</v>
      </c>
      <c r="AM26" s="62"/>
    </row>
    <row r="27" spans="1:39" s="33" customFormat="1" ht="141.94999999999999" customHeight="1" x14ac:dyDescent="0.2">
      <c r="A27" s="14">
        <f>'Datos generales'!$A28</f>
        <v>26</v>
      </c>
      <c r="B27" s="6" t="str">
        <f>'Datos generales'!$D28</f>
        <v xml:space="preserve">, </v>
      </c>
      <c r="C27" s="6" t="str">
        <f>'Datos generales'!$H28</f>
        <v>Escuela N° , Distrito Escolar °, ""</v>
      </c>
      <c r="D27" s="7" t="str">
        <f>'Datos generales'!$K28</f>
        <v xml:space="preserve">° grado </v>
      </c>
      <c r="E27" s="6">
        <f>'Datos generales'!$L28</f>
        <v>0</v>
      </c>
      <c r="F27" s="6" t="s">
        <v>46</v>
      </c>
      <c r="G27" s="11"/>
      <c r="H27" s="11"/>
      <c r="I27" s="34" t="str">
        <f t="shared" si="1"/>
        <v xml:space="preserve">, </v>
      </c>
      <c r="J27" s="11"/>
      <c r="K27" s="11"/>
      <c r="L27" s="5"/>
      <c r="M27" s="5"/>
      <c r="N27" s="5"/>
      <c r="O27" s="5"/>
      <c r="P27" s="5"/>
      <c r="Q27" s="48">
        <f t="shared" si="7"/>
        <v>0</v>
      </c>
      <c r="R27" s="49" t="str">
        <f>IF(ISERROR(VLOOKUP($Q27,Expressions!$B$2:$C$109,2,FALSE)),"", VLOOKUP($Q27,Expressions!$B$2:$C$109,2,FALSE))</f>
        <v/>
      </c>
      <c r="S27" s="36"/>
      <c r="T27" s="9"/>
      <c r="U27" s="9"/>
      <c r="V27" s="9"/>
      <c r="W27" s="31"/>
      <c r="X27" s="32"/>
      <c r="Y27" s="28" t="str">
        <f t="shared" si="8"/>
        <v/>
      </c>
      <c r="Z27" s="28" t="e">
        <f t="shared" si="2"/>
        <v>#VALUE!</v>
      </c>
      <c r="AA27" s="28" t="str">
        <f>IF(ISERROR($Y27/'Datos generales'!$L28),"",$Y27/'Datos generales'!$L28)</f>
        <v/>
      </c>
      <c r="AB27" s="31"/>
      <c r="AC27" s="32"/>
      <c r="AD27" s="28" t="str">
        <f t="shared" si="9"/>
        <v/>
      </c>
      <c r="AE27" s="28" t="e">
        <f t="shared" si="3"/>
        <v>#VALUE!</v>
      </c>
      <c r="AF27" s="28" t="str">
        <f>IF(ISERROR($AD27/'Datos generales'!$L28),"",($AD27/'Datos generales'!$L28))</f>
        <v/>
      </c>
      <c r="AG27" s="29" t="str">
        <f t="shared" si="0"/>
        <v/>
      </c>
      <c r="AH27" s="28" t="e">
        <f t="shared" si="4"/>
        <v>#VALUE!</v>
      </c>
      <c r="AI27" s="30" t="str">
        <f t="shared" si="5"/>
        <v/>
      </c>
      <c r="AJ27" s="37" t="s">
        <v>77</v>
      </c>
      <c r="AK27" s="12"/>
      <c r="AL27" s="46">
        <f t="shared" si="6"/>
        <v>0</v>
      </c>
      <c r="AM27" s="62"/>
    </row>
    <row r="28" spans="1:39" s="33" customFormat="1" ht="141.94999999999999" customHeight="1" x14ac:dyDescent="0.2">
      <c r="A28" s="14">
        <f>'Datos generales'!$A29</f>
        <v>27</v>
      </c>
      <c r="B28" s="6" t="str">
        <f>'Datos generales'!$D29</f>
        <v xml:space="preserve">, </v>
      </c>
      <c r="C28" s="6" t="str">
        <f>'Datos generales'!$H29</f>
        <v>Escuela N° , Distrito Escolar °, ""</v>
      </c>
      <c r="D28" s="7" t="str">
        <f>'Datos generales'!$K29</f>
        <v xml:space="preserve">° grado </v>
      </c>
      <c r="E28" s="6">
        <f>'Datos generales'!$L29</f>
        <v>0</v>
      </c>
      <c r="F28" s="6" t="s">
        <v>46</v>
      </c>
      <c r="G28" s="11"/>
      <c r="H28" s="11"/>
      <c r="I28" s="34" t="str">
        <f t="shared" si="1"/>
        <v xml:space="preserve">, </v>
      </c>
      <c r="J28" s="11"/>
      <c r="K28" s="11"/>
      <c r="L28" s="5"/>
      <c r="M28" s="5"/>
      <c r="N28" s="5"/>
      <c r="O28" s="5"/>
      <c r="P28" s="5"/>
      <c r="Q28" s="48">
        <f t="shared" si="7"/>
        <v>0</v>
      </c>
      <c r="R28" s="49" t="str">
        <f>IF(ISERROR(VLOOKUP($Q28,Expressions!$B$2:$C$109,2,FALSE)),"", VLOOKUP($Q28,Expressions!$B$2:$C$109,2,FALSE))</f>
        <v/>
      </c>
      <c r="S28" s="36"/>
      <c r="T28" s="9"/>
      <c r="U28" s="9"/>
      <c r="V28" s="9"/>
      <c r="W28" s="31"/>
      <c r="X28" s="32"/>
      <c r="Y28" s="28" t="str">
        <f t="shared" si="8"/>
        <v/>
      </c>
      <c r="Z28" s="28" t="e">
        <f t="shared" si="2"/>
        <v>#VALUE!</v>
      </c>
      <c r="AA28" s="28" t="str">
        <f>IF(ISERROR($Y28/'Datos generales'!$L29),"",$Y28/'Datos generales'!$L29)</f>
        <v/>
      </c>
      <c r="AB28" s="31"/>
      <c r="AC28" s="32"/>
      <c r="AD28" s="28" t="str">
        <f t="shared" si="9"/>
        <v/>
      </c>
      <c r="AE28" s="28" t="e">
        <f t="shared" si="3"/>
        <v>#VALUE!</v>
      </c>
      <c r="AF28" s="28" t="str">
        <f>IF(ISERROR($AD28/'Datos generales'!$L29),"",($AD28/'Datos generales'!$L29))</f>
        <v/>
      </c>
      <c r="AG28" s="29" t="str">
        <f t="shared" si="0"/>
        <v/>
      </c>
      <c r="AH28" s="28" t="e">
        <f t="shared" si="4"/>
        <v>#VALUE!</v>
      </c>
      <c r="AI28" s="30" t="str">
        <f t="shared" si="5"/>
        <v/>
      </c>
      <c r="AJ28" s="37" t="s">
        <v>77</v>
      </c>
      <c r="AK28" s="12"/>
      <c r="AL28" s="46">
        <f t="shared" si="6"/>
        <v>0</v>
      </c>
      <c r="AM28" s="62"/>
    </row>
    <row r="29" spans="1:39" s="33" customFormat="1" ht="141.94999999999999" customHeight="1" x14ac:dyDescent="0.2">
      <c r="A29" s="14">
        <f>'Datos generales'!$A30</f>
        <v>28</v>
      </c>
      <c r="B29" s="6" t="str">
        <f>'Datos generales'!$D30</f>
        <v xml:space="preserve">, </v>
      </c>
      <c r="C29" s="6" t="str">
        <f>'Datos generales'!$H30</f>
        <v>Escuela N° , Distrito Escolar °, ""</v>
      </c>
      <c r="D29" s="7" t="str">
        <f>'Datos generales'!$K30</f>
        <v xml:space="preserve">° grado </v>
      </c>
      <c r="E29" s="6">
        <f>'Datos generales'!$L30</f>
        <v>0</v>
      </c>
      <c r="F29" s="6" t="s">
        <v>46</v>
      </c>
      <c r="G29" s="11"/>
      <c r="H29" s="11"/>
      <c r="I29" s="34" t="str">
        <f t="shared" si="1"/>
        <v xml:space="preserve">, </v>
      </c>
      <c r="J29" s="11"/>
      <c r="K29" s="11"/>
      <c r="L29" s="5"/>
      <c r="M29" s="5"/>
      <c r="N29" s="5"/>
      <c r="O29" s="5"/>
      <c r="P29" s="5"/>
      <c r="Q29" s="48">
        <f t="shared" si="7"/>
        <v>0</v>
      </c>
      <c r="R29" s="49" t="str">
        <f>IF(ISERROR(VLOOKUP($Q29,Expressions!$B$2:$C$109,2,FALSE)),"", VLOOKUP($Q29,Expressions!$B$2:$C$109,2,FALSE))</f>
        <v/>
      </c>
      <c r="S29" s="36"/>
      <c r="T29" s="9"/>
      <c r="U29" s="9"/>
      <c r="V29" s="9"/>
      <c r="W29" s="31"/>
      <c r="X29" s="32"/>
      <c r="Y29" s="28" t="str">
        <f t="shared" si="8"/>
        <v/>
      </c>
      <c r="Z29" s="28" t="e">
        <f t="shared" si="2"/>
        <v>#VALUE!</v>
      </c>
      <c r="AA29" s="28" t="str">
        <f>IF(ISERROR($Y29/'Datos generales'!$L30),"",$Y29/'Datos generales'!$L30)</f>
        <v/>
      </c>
      <c r="AB29" s="31"/>
      <c r="AC29" s="32"/>
      <c r="AD29" s="28" t="str">
        <f t="shared" si="9"/>
        <v/>
      </c>
      <c r="AE29" s="28" t="e">
        <f t="shared" si="3"/>
        <v>#VALUE!</v>
      </c>
      <c r="AF29" s="28" t="str">
        <f>IF(ISERROR($AD29/'Datos generales'!$L30),"",($AD29/'Datos generales'!$L30))</f>
        <v/>
      </c>
      <c r="AG29" s="29" t="str">
        <f t="shared" si="0"/>
        <v/>
      </c>
      <c r="AH29" s="28" t="e">
        <f t="shared" si="4"/>
        <v>#VALUE!</v>
      </c>
      <c r="AI29" s="30" t="str">
        <f t="shared" si="5"/>
        <v/>
      </c>
      <c r="AJ29" s="37" t="s">
        <v>77</v>
      </c>
      <c r="AK29" s="12"/>
      <c r="AL29" s="46">
        <f t="shared" si="6"/>
        <v>0</v>
      </c>
      <c r="AM29" s="62"/>
    </row>
    <row r="30" spans="1:39" s="33" customFormat="1" ht="141.94999999999999" customHeight="1" x14ac:dyDescent="0.2">
      <c r="A30" s="14">
        <f>'Datos generales'!$A31</f>
        <v>29</v>
      </c>
      <c r="B30" s="6" t="str">
        <f>'Datos generales'!$D31</f>
        <v xml:space="preserve">, </v>
      </c>
      <c r="C30" s="6" t="str">
        <f>'Datos generales'!$H31</f>
        <v>Escuela N° , Distrito Escolar °, ""</v>
      </c>
      <c r="D30" s="7" t="str">
        <f>'Datos generales'!$K31</f>
        <v xml:space="preserve">° grado </v>
      </c>
      <c r="E30" s="6">
        <f>'Datos generales'!$L31</f>
        <v>0</v>
      </c>
      <c r="F30" s="6" t="s">
        <v>46</v>
      </c>
      <c r="G30" s="11"/>
      <c r="H30" s="11"/>
      <c r="I30" s="34" t="str">
        <f t="shared" si="1"/>
        <v xml:space="preserve">, </v>
      </c>
      <c r="J30" s="11"/>
      <c r="K30" s="11"/>
      <c r="L30" s="5"/>
      <c r="M30" s="5"/>
      <c r="N30" s="5"/>
      <c r="O30" s="5"/>
      <c r="P30" s="5"/>
      <c r="Q30" s="48">
        <f t="shared" si="7"/>
        <v>0</v>
      </c>
      <c r="R30" s="49" t="str">
        <f>IF(ISERROR(VLOOKUP($Q30,Expressions!$B$2:$C$109,2,FALSE)),"", VLOOKUP($Q30,Expressions!$B$2:$C$109,2,FALSE))</f>
        <v/>
      </c>
      <c r="S30" s="36"/>
      <c r="T30" s="9"/>
      <c r="U30" s="9"/>
      <c r="V30" s="9"/>
      <c r="W30" s="31"/>
      <c r="X30" s="32"/>
      <c r="Y30" s="28" t="str">
        <f t="shared" si="8"/>
        <v/>
      </c>
      <c r="Z30" s="28" t="e">
        <f t="shared" si="2"/>
        <v>#VALUE!</v>
      </c>
      <c r="AA30" s="28" t="str">
        <f>IF(ISERROR($Y30/'Datos generales'!$L31),"",$Y30/'Datos generales'!$L31)</f>
        <v/>
      </c>
      <c r="AB30" s="31"/>
      <c r="AC30" s="32"/>
      <c r="AD30" s="28" t="str">
        <f t="shared" si="9"/>
        <v/>
      </c>
      <c r="AE30" s="28" t="e">
        <f t="shared" si="3"/>
        <v>#VALUE!</v>
      </c>
      <c r="AF30" s="28" t="str">
        <f>IF(ISERROR($AD30/'Datos generales'!$L31),"",($AD30/'Datos generales'!$L31))</f>
        <v/>
      </c>
      <c r="AG30" s="29" t="str">
        <f t="shared" si="0"/>
        <v/>
      </c>
      <c r="AH30" s="28" t="e">
        <f t="shared" si="4"/>
        <v>#VALUE!</v>
      </c>
      <c r="AI30" s="30" t="str">
        <f t="shared" si="5"/>
        <v/>
      </c>
      <c r="AJ30" s="37" t="s">
        <v>77</v>
      </c>
      <c r="AK30" s="12"/>
      <c r="AL30" s="46">
        <f t="shared" si="6"/>
        <v>0</v>
      </c>
      <c r="AM30" s="62"/>
    </row>
    <row r="31" spans="1:39" s="33" customFormat="1" ht="141.94999999999999" customHeight="1" x14ac:dyDescent="0.2">
      <c r="A31" s="14">
        <f>'Datos generales'!$A32</f>
        <v>30</v>
      </c>
      <c r="B31" s="6" t="str">
        <f>'Datos generales'!$D32</f>
        <v xml:space="preserve">, </v>
      </c>
      <c r="C31" s="6" t="str">
        <f>'Datos generales'!$H32</f>
        <v>Escuela N° , Distrito Escolar °, ""</v>
      </c>
      <c r="D31" s="7" t="str">
        <f>'Datos generales'!$K32</f>
        <v xml:space="preserve">° grado </v>
      </c>
      <c r="E31" s="6">
        <f>'Datos generales'!$L32</f>
        <v>0</v>
      </c>
      <c r="F31" s="6" t="s">
        <v>46</v>
      </c>
      <c r="G31" s="11"/>
      <c r="H31" s="11"/>
      <c r="I31" s="34" t="str">
        <f t="shared" si="1"/>
        <v xml:space="preserve">, </v>
      </c>
      <c r="J31" s="11"/>
      <c r="K31" s="11"/>
      <c r="L31" s="5"/>
      <c r="M31" s="5"/>
      <c r="N31" s="5"/>
      <c r="O31" s="5"/>
      <c r="P31" s="5"/>
      <c r="Q31" s="48">
        <f t="shared" si="7"/>
        <v>0</v>
      </c>
      <c r="R31" s="49" t="str">
        <f>IF(ISERROR(VLOOKUP($Q31,Expressions!$B$2:$C$109,2,FALSE)),"", VLOOKUP($Q31,Expressions!$B$2:$C$109,2,FALSE))</f>
        <v/>
      </c>
      <c r="S31" s="36"/>
      <c r="T31" s="9"/>
      <c r="U31" s="9"/>
      <c r="V31" s="9"/>
      <c r="W31" s="31"/>
      <c r="X31" s="32"/>
      <c r="Y31" s="28" t="str">
        <f t="shared" si="8"/>
        <v/>
      </c>
      <c r="Z31" s="28" t="e">
        <f t="shared" si="2"/>
        <v>#VALUE!</v>
      </c>
      <c r="AA31" s="28" t="str">
        <f>IF(ISERROR($Y31/'Datos generales'!$L32),"",$Y31/'Datos generales'!$L32)</f>
        <v/>
      </c>
      <c r="AB31" s="31"/>
      <c r="AC31" s="32"/>
      <c r="AD31" s="28" t="str">
        <f t="shared" si="9"/>
        <v/>
      </c>
      <c r="AE31" s="28" t="e">
        <f t="shared" si="3"/>
        <v>#VALUE!</v>
      </c>
      <c r="AF31" s="28" t="str">
        <f>IF(ISERROR($AD31/'Datos generales'!$L32),"",($AD31/'Datos generales'!$L32))</f>
        <v/>
      </c>
      <c r="AG31" s="29" t="str">
        <f t="shared" si="0"/>
        <v/>
      </c>
      <c r="AH31" s="28" t="e">
        <f t="shared" si="4"/>
        <v>#VALUE!</v>
      </c>
      <c r="AI31" s="30" t="str">
        <f t="shared" si="5"/>
        <v/>
      </c>
      <c r="AJ31" s="37" t="s">
        <v>77</v>
      </c>
      <c r="AK31" s="12"/>
      <c r="AL31" s="46">
        <f t="shared" si="6"/>
        <v>0</v>
      </c>
      <c r="AM31" s="62"/>
    </row>
    <row r="32" spans="1:39" s="33" customFormat="1" ht="141.94999999999999" customHeight="1" x14ac:dyDescent="0.2">
      <c r="A32" s="14">
        <f>'Datos generales'!$A33</f>
        <v>31</v>
      </c>
      <c r="B32" s="6" t="str">
        <f>'Datos generales'!$D33</f>
        <v xml:space="preserve">, </v>
      </c>
      <c r="C32" s="6" t="str">
        <f>'Datos generales'!$H33</f>
        <v>Escuela N° , Distrito Escolar °, ""</v>
      </c>
      <c r="D32" s="7" t="str">
        <f>'Datos generales'!$K33</f>
        <v xml:space="preserve">° grado </v>
      </c>
      <c r="E32" s="6">
        <f>'Datos generales'!$L33</f>
        <v>0</v>
      </c>
      <c r="F32" s="6" t="s">
        <v>46</v>
      </c>
      <c r="G32" s="11"/>
      <c r="H32" s="11"/>
      <c r="I32" s="34" t="str">
        <f t="shared" si="1"/>
        <v xml:space="preserve">, </v>
      </c>
      <c r="J32" s="11"/>
      <c r="K32" s="11"/>
      <c r="L32" s="5"/>
      <c r="M32" s="5"/>
      <c r="N32" s="5"/>
      <c r="O32" s="5"/>
      <c r="P32" s="5"/>
      <c r="Q32" s="48">
        <f t="shared" si="7"/>
        <v>0</v>
      </c>
      <c r="R32" s="49" t="str">
        <f>IF(ISERROR(VLOOKUP($Q32,Expressions!$B$2:$C$109,2,FALSE)),"", VLOOKUP($Q32,Expressions!$B$2:$C$109,2,FALSE))</f>
        <v/>
      </c>
      <c r="S32" s="36"/>
      <c r="T32" s="9"/>
      <c r="U32" s="9"/>
      <c r="V32" s="9"/>
      <c r="W32" s="31"/>
      <c r="X32" s="32"/>
      <c r="Y32" s="28" t="str">
        <f t="shared" si="8"/>
        <v/>
      </c>
      <c r="Z32" s="28" t="e">
        <f t="shared" si="2"/>
        <v>#VALUE!</v>
      </c>
      <c r="AA32" s="28" t="str">
        <f>IF(ISERROR($Y32/'Datos generales'!$L33),"",$Y32/'Datos generales'!$L33)</f>
        <v/>
      </c>
      <c r="AB32" s="31"/>
      <c r="AC32" s="32"/>
      <c r="AD32" s="28" t="str">
        <f t="shared" si="9"/>
        <v/>
      </c>
      <c r="AE32" s="28" t="e">
        <f t="shared" si="3"/>
        <v>#VALUE!</v>
      </c>
      <c r="AF32" s="28" t="str">
        <f>IF(ISERROR($AD32/'Datos generales'!$L33),"",($AD32/'Datos generales'!$L33))</f>
        <v/>
      </c>
      <c r="AG32" s="29" t="str">
        <f t="shared" si="0"/>
        <v/>
      </c>
      <c r="AH32" s="28" t="e">
        <f t="shared" si="4"/>
        <v>#VALUE!</v>
      </c>
      <c r="AI32" s="30" t="str">
        <f t="shared" si="5"/>
        <v/>
      </c>
      <c r="AJ32" s="37" t="s">
        <v>77</v>
      </c>
      <c r="AK32" s="12"/>
      <c r="AL32" s="46">
        <f t="shared" si="6"/>
        <v>0</v>
      </c>
      <c r="AM32" s="62"/>
    </row>
    <row r="33" spans="1:39" s="33" customFormat="1" ht="141.94999999999999" customHeight="1" x14ac:dyDescent="0.2">
      <c r="A33" s="14">
        <f>'Datos generales'!$A34</f>
        <v>32</v>
      </c>
      <c r="B33" s="6" t="str">
        <f>'Datos generales'!$D34</f>
        <v xml:space="preserve">, </v>
      </c>
      <c r="C33" s="6" t="str">
        <f>'Datos generales'!$H34</f>
        <v>Escuela N° , Distrito Escolar °, ""</v>
      </c>
      <c r="D33" s="7" t="str">
        <f>'Datos generales'!$K34</f>
        <v xml:space="preserve">° grado </v>
      </c>
      <c r="E33" s="6">
        <f>'Datos generales'!$L34</f>
        <v>0</v>
      </c>
      <c r="F33" s="6" t="s">
        <v>46</v>
      </c>
      <c r="G33" s="11"/>
      <c r="H33" s="11"/>
      <c r="I33" s="34" t="str">
        <f t="shared" si="1"/>
        <v xml:space="preserve">, </v>
      </c>
      <c r="J33" s="11"/>
      <c r="K33" s="11"/>
      <c r="L33" s="5"/>
      <c r="M33" s="5"/>
      <c r="N33" s="5"/>
      <c r="O33" s="5"/>
      <c r="P33" s="5"/>
      <c r="Q33" s="48">
        <f t="shared" si="7"/>
        <v>0</v>
      </c>
      <c r="R33" s="49" t="str">
        <f>IF(ISERROR(VLOOKUP($Q33,Expressions!$B$2:$C$109,2,FALSE)),"", VLOOKUP($Q33,Expressions!$B$2:$C$109,2,FALSE))</f>
        <v/>
      </c>
      <c r="S33" s="36"/>
      <c r="T33" s="9"/>
      <c r="U33" s="9"/>
      <c r="V33" s="9"/>
      <c r="W33" s="31"/>
      <c r="X33" s="32"/>
      <c r="Y33" s="28" t="str">
        <f t="shared" si="8"/>
        <v/>
      </c>
      <c r="Z33" s="28" t="e">
        <f t="shared" si="2"/>
        <v>#VALUE!</v>
      </c>
      <c r="AA33" s="28" t="str">
        <f>IF(ISERROR($Y33/'Datos generales'!$L34),"",$Y33/'Datos generales'!$L34)</f>
        <v/>
      </c>
      <c r="AB33" s="31"/>
      <c r="AC33" s="32"/>
      <c r="AD33" s="28" t="str">
        <f t="shared" si="9"/>
        <v/>
      </c>
      <c r="AE33" s="28" t="e">
        <f t="shared" si="3"/>
        <v>#VALUE!</v>
      </c>
      <c r="AF33" s="28" t="str">
        <f>IF(ISERROR($AD33/'Datos generales'!$L34),"",($AD33/'Datos generales'!$L34))</f>
        <v/>
      </c>
      <c r="AG33" s="29" t="str">
        <f t="shared" si="0"/>
        <v/>
      </c>
      <c r="AH33" s="28" t="e">
        <f t="shared" si="4"/>
        <v>#VALUE!</v>
      </c>
      <c r="AI33" s="30" t="str">
        <f t="shared" si="5"/>
        <v/>
      </c>
      <c r="AJ33" s="37" t="s">
        <v>77</v>
      </c>
      <c r="AK33" s="12"/>
      <c r="AL33" s="46">
        <f t="shared" si="6"/>
        <v>0</v>
      </c>
      <c r="AM33" s="62"/>
    </row>
    <row r="34" spans="1:39" s="33" customFormat="1" ht="141.94999999999999" customHeight="1" x14ac:dyDescent="0.2">
      <c r="A34" s="14">
        <f>'Datos generales'!$A35</f>
        <v>33</v>
      </c>
      <c r="B34" s="6" t="str">
        <f>'Datos generales'!$D35</f>
        <v xml:space="preserve">, </v>
      </c>
      <c r="C34" s="6" t="str">
        <f>'Datos generales'!$H35</f>
        <v>Escuela N° , Distrito Escolar °, ""</v>
      </c>
      <c r="D34" s="7" t="str">
        <f>'Datos generales'!$K35</f>
        <v xml:space="preserve">° grado </v>
      </c>
      <c r="E34" s="6">
        <f>'Datos generales'!$L35</f>
        <v>0</v>
      </c>
      <c r="F34" s="6" t="s">
        <v>46</v>
      </c>
      <c r="G34" s="11"/>
      <c r="H34" s="11"/>
      <c r="I34" s="34" t="str">
        <f t="shared" si="1"/>
        <v xml:space="preserve">, </v>
      </c>
      <c r="J34" s="11"/>
      <c r="K34" s="11"/>
      <c r="L34" s="5"/>
      <c r="M34" s="5"/>
      <c r="N34" s="5"/>
      <c r="O34" s="5"/>
      <c r="P34" s="5"/>
      <c r="Q34" s="48">
        <f t="shared" si="7"/>
        <v>0</v>
      </c>
      <c r="R34" s="49" t="str">
        <f>IF(ISERROR(VLOOKUP($Q34,Expressions!$B$2:$C$109,2,FALSE)),"", VLOOKUP($Q34,Expressions!$B$2:$C$109,2,FALSE))</f>
        <v/>
      </c>
      <c r="S34" s="36"/>
      <c r="T34" s="9"/>
      <c r="U34" s="9"/>
      <c r="V34" s="9"/>
      <c r="W34" s="31"/>
      <c r="X34" s="32"/>
      <c r="Y34" s="28" t="str">
        <f t="shared" si="8"/>
        <v/>
      </c>
      <c r="Z34" s="28" t="e">
        <f t="shared" si="2"/>
        <v>#VALUE!</v>
      </c>
      <c r="AA34" s="28" t="str">
        <f>IF(ISERROR($Y34/'Datos generales'!$L35),"",$Y34/'Datos generales'!$L35)</f>
        <v/>
      </c>
      <c r="AB34" s="31"/>
      <c r="AC34" s="32"/>
      <c r="AD34" s="28" t="str">
        <f t="shared" si="9"/>
        <v/>
      </c>
      <c r="AE34" s="28" t="e">
        <f t="shared" si="3"/>
        <v>#VALUE!</v>
      </c>
      <c r="AF34" s="28" t="str">
        <f>IF(ISERROR($AD34/'Datos generales'!$L35),"",($AD34/'Datos generales'!$L35))</f>
        <v/>
      </c>
      <c r="AG34" s="29" t="str">
        <f t="shared" ref="AG34:AG51" si="10">IF(ISERROR($AD34-$Y34),"",($AD34-$Y34))</f>
        <v/>
      </c>
      <c r="AH34" s="28" t="e">
        <f t="shared" si="4"/>
        <v>#VALUE!</v>
      </c>
      <c r="AI34" s="30" t="str">
        <f t="shared" si="5"/>
        <v/>
      </c>
      <c r="AJ34" s="37" t="s">
        <v>77</v>
      </c>
      <c r="AK34" s="12"/>
      <c r="AL34" s="46">
        <f t="shared" si="6"/>
        <v>0</v>
      </c>
      <c r="AM34" s="62"/>
    </row>
    <row r="35" spans="1:39" s="33" customFormat="1" ht="141.94999999999999" customHeight="1" x14ac:dyDescent="0.2">
      <c r="A35" s="14">
        <f>'Datos generales'!$A36</f>
        <v>34</v>
      </c>
      <c r="B35" s="6" t="str">
        <f>'Datos generales'!$D36</f>
        <v xml:space="preserve">, </v>
      </c>
      <c r="C35" s="6" t="str">
        <f>'Datos generales'!$H36</f>
        <v>Escuela N° , Distrito Escolar °, ""</v>
      </c>
      <c r="D35" s="7" t="str">
        <f>'Datos generales'!$K36</f>
        <v xml:space="preserve">° grado </v>
      </c>
      <c r="E35" s="6">
        <f>'Datos generales'!$L36</f>
        <v>0</v>
      </c>
      <c r="F35" s="6" t="s">
        <v>46</v>
      </c>
      <c r="G35" s="11"/>
      <c r="H35" s="11"/>
      <c r="I35" s="34" t="str">
        <f t="shared" si="1"/>
        <v xml:space="preserve">, </v>
      </c>
      <c r="J35" s="11"/>
      <c r="K35" s="11"/>
      <c r="L35" s="5"/>
      <c r="M35" s="5"/>
      <c r="N35" s="5"/>
      <c r="O35" s="5"/>
      <c r="P35" s="5"/>
      <c r="Q35" s="48">
        <f t="shared" si="7"/>
        <v>0</v>
      </c>
      <c r="R35" s="49" t="str">
        <f>IF(ISERROR(VLOOKUP($Q35,Expressions!$B$2:$C$109,2,FALSE)),"", VLOOKUP($Q35,Expressions!$B$2:$C$109,2,FALSE))</f>
        <v/>
      </c>
      <c r="S35" s="36"/>
      <c r="T35" s="9"/>
      <c r="U35" s="9"/>
      <c r="V35" s="9"/>
      <c r="W35" s="31"/>
      <c r="X35" s="32"/>
      <c r="Y35" s="28" t="str">
        <f t="shared" si="8"/>
        <v/>
      </c>
      <c r="Z35" s="28" t="e">
        <f t="shared" si="2"/>
        <v>#VALUE!</v>
      </c>
      <c r="AA35" s="28" t="str">
        <f>IF(ISERROR($Y35/'Datos generales'!$L36),"",$Y35/'Datos generales'!$L36)</f>
        <v/>
      </c>
      <c r="AB35" s="31"/>
      <c r="AC35" s="32"/>
      <c r="AD35" s="28" t="str">
        <f t="shared" si="9"/>
        <v/>
      </c>
      <c r="AE35" s="28" t="e">
        <f t="shared" si="3"/>
        <v>#VALUE!</v>
      </c>
      <c r="AF35" s="28" t="str">
        <f>IF(ISERROR($AD35/'Datos generales'!$L36),"",($AD35/'Datos generales'!$L36))</f>
        <v/>
      </c>
      <c r="AG35" s="29" t="str">
        <f t="shared" si="10"/>
        <v/>
      </c>
      <c r="AH35" s="28" t="e">
        <f t="shared" si="4"/>
        <v>#VALUE!</v>
      </c>
      <c r="AI35" s="30" t="str">
        <f t="shared" si="5"/>
        <v/>
      </c>
      <c r="AJ35" s="37" t="s">
        <v>77</v>
      </c>
      <c r="AK35" s="12"/>
      <c r="AL35" s="46">
        <f t="shared" si="6"/>
        <v>0</v>
      </c>
      <c r="AM35" s="62"/>
    </row>
    <row r="36" spans="1:39" s="33" customFormat="1" ht="141.94999999999999" customHeight="1" x14ac:dyDescent="0.2">
      <c r="A36" s="14">
        <f>'Datos generales'!$A37</f>
        <v>35</v>
      </c>
      <c r="B36" s="6" t="str">
        <f>'Datos generales'!$D37</f>
        <v xml:space="preserve">, </v>
      </c>
      <c r="C36" s="6" t="str">
        <f>'Datos generales'!$H37</f>
        <v>Escuela N° , Distrito Escolar °, ""</v>
      </c>
      <c r="D36" s="7" t="str">
        <f>'Datos generales'!$K37</f>
        <v xml:space="preserve">° grado </v>
      </c>
      <c r="E36" s="6">
        <f>'Datos generales'!$L37</f>
        <v>0</v>
      </c>
      <c r="F36" s="6" t="s">
        <v>46</v>
      </c>
      <c r="G36" s="11"/>
      <c r="H36" s="11"/>
      <c r="I36" s="34" t="str">
        <f t="shared" si="1"/>
        <v xml:space="preserve">, </v>
      </c>
      <c r="J36" s="11"/>
      <c r="K36" s="11"/>
      <c r="L36" s="5"/>
      <c r="M36" s="5"/>
      <c r="N36" s="5"/>
      <c r="O36" s="5"/>
      <c r="P36" s="5"/>
      <c r="Q36" s="48">
        <f t="shared" si="7"/>
        <v>0</v>
      </c>
      <c r="R36" s="49" t="str">
        <f>IF(ISERROR(VLOOKUP($Q36,Expressions!$B$2:$C$109,2,FALSE)),"", VLOOKUP($Q36,Expressions!$B$2:$C$109,2,FALSE))</f>
        <v/>
      </c>
      <c r="S36" s="36"/>
      <c r="T36" s="9"/>
      <c r="U36" s="9"/>
      <c r="V36" s="9"/>
      <c r="W36" s="31"/>
      <c r="X36" s="32"/>
      <c r="Y36" s="28" t="str">
        <f t="shared" si="8"/>
        <v/>
      </c>
      <c r="Z36" s="28" t="e">
        <f t="shared" si="2"/>
        <v>#VALUE!</v>
      </c>
      <c r="AA36" s="28" t="str">
        <f>IF(ISERROR($Y36/'Datos generales'!$L37),"",$Y36/'Datos generales'!$L37)</f>
        <v/>
      </c>
      <c r="AB36" s="31"/>
      <c r="AC36" s="32"/>
      <c r="AD36" s="28" t="str">
        <f t="shared" si="9"/>
        <v/>
      </c>
      <c r="AE36" s="28" t="e">
        <f t="shared" si="3"/>
        <v>#VALUE!</v>
      </c>
      <c r="AF36" s="28" t="str">
        <f>IF(ISERROR($AD36/'Datos generales'!$L37),"",($AD36/'Datos generales'!$L37))</f>
        <v/>
      </c>
      <c r="AG36" s="29" t="str">
        <f t="shared" si="10"/>
        <v/>
      </c>
      <c r="AH36" s="28" t="e">
        <f t="shared" si="4"/>
        <v>#VALUE!</v>
      </c>
      <c r="AI36" s="30" t="str">
        <f t="shared" si="5"/>
        <v/>
      </c>
      <c r="AJ36" s="37" t="s">
        <v>77</v>
      </c>
      <c r="AK36" s="12"/>
      <c r="AL36" s="46">
        <f t="shared" si="6"/>
        <v>0</v>
      </c>
      <c r="AM36" s="62"/>
    </row>
    <row r="37" spans="1:39" s="33" customFormat="1" ht="141.94999999999999" customHeight="1" x14ac:dyDescent="0.2">
      <c r="A37" s="14">
        <f>'Datos generales'!$A38</f>
        <v>36</v>
      </c>
      <c r="B37" s="6" t="str">
        <f>'Datos generales'!$D38</f>
        <v xml:space="preserve">, </v>
      </c>
      <c r="C37" s="6" t="str">
        <f>'Datos generales'!$H38</f>
        <v>Escuela N° , Distrito Escolar °, ""</v>
      </c>
      <c r="D37" s="7" t="str">
        <f>'Datos generales'!$K38</f>
        <v xml:space="preserve">° grado </v>
      </c>
      <c r="E37" s="6">
        <f>'Datos generales'!$L38</f>
        <v>0</v>
      </c>
      <c r="F37" s="6" t="s">
        <v>46</v>
      </c>
      <c r="G37" s="11"/>
      <c r="H37" s="11"/>
      <c r="I37" s="34" t="str">
        <f t="shared" si="1"/>
        <v xml:space="preserve">, </v>
      </c>
      <c r="J37" s="11"/>
      <c r="K37" s="11"/>
      <c r="L37" s="5"/>
      <c r="M37" s="5"/>
      <c r="N37" s="5"/>
      <c r="O37" s="5"/>
      <c r="P37" s="5"/>
      <c r="Q37" s="48">
        <f t="shared" si="7"/>
        <v>0</v>
      </c>
      <c r="R37" s="49" t="str">
        <f>IF(ISERROR(VLOOKUP($Q37,Expressions!$B$2:$C$109,2,FALSE)),"", VLOOKUP($Q37,Expressions!$B$2:$C$109,2,FALSE))</f>
        <v/>
      </c>
      <c r="S37" s="36"/>
      <c r="T37" s="9"/>
      <c r="U37" s="9"/>
      <c r="V37" s="9"/>
      <c r="W37" s="31"/>
      <c r="X37" s="32"/>
      <c r="Y37" s="28" t="str">
        <f t="shared" si="8"/>
        <v/>
      </c>
      <c r="Z37" s="28" t="e">
        <f t="shared" si="2"/>
        <v>#VALUE!</v>
      </c>
      <c r="AA37" s="28" t="str">
        <f>IF(ISERROR($Y37/'Datos generales'!$L38),"",$Y37/'Datos generales'!$L38)</f>
        <v/>
      </c>
      <c r="AB37" s="31"/>
      <c r="AC37" s="32"/>
      <c r="AD37" s="28" t="str">
        <f t="shared" si="9"/>
        <v/>
      </c>
      <c r="AE37" s="28" t="e">
        <f t="shared" si="3"/>
        <v>#VALUE!</v>
      </c>
      <c r="AF37" s="28" t="str">
        <f>IF(ISERROR($AD37/'Datos generales'!$L38),"",($AD37/'Datos generales'!$L38))</f>
        <v/>
      </c>
      <c r="AG37" s="29" t="str">
        <f t="shared" si="10"/>
        <v/>
      </c>
      <c r="AH37" s="28" t="e">
        <f t="shared" si="4"/>
        <v>#VALUE!</v>
      </c>
      <c r="AI37" s="30" t="str">
        <f t="shared" si="5"/>
        <v/>
      </c>
      <c r="AJ37" s="37" t="s">
        <v>77</v>
      </c>
      <c r="AK37" s="12"/>
      <c r="AL37" s="46">
        <f t="shared" si="6"/>
        <v>0</v>
      </c>
      <c r="AM37" s="62"/>
    </row>
    <row r="38" spans="1:39" s="33" customFormat="1" ht="141.94999999999999" customHeight="1" x14ac:dyDescent="0.2">
      <c r="A38" s="14">
        <f>'Datos generales'!$A39</f>
        <v>37</v>
      </c>
      <c r="B38" s="6" t="str">
        <f>'Datos generales'!$D39</f>
        <v xml:space="preserve">, </v>
      </c>
      <c r="C38" s="6" t="str">
        <f>'Datos generales'!$H39</f>
        <v>Escuela N° , Distrito Escolar °, ""</v>
      </c>
      <c r="D38" s="7" t="str">
        <f>'Datos generales'!$K39</f>
        <v xml:space="preserve">° grado </v>
      </c>
      <c r="E38" s="6">
        <f>'Datos generales'!$L39</f>
        <v>0</v>
      </c>
      <c r="F38" s="6" t="s">
        <v>46</v>
      </c>
      <c r="G38" s="11"/>
      <c r="H38" s="11"/>
      <c r="I38" s="34" t="str">
        <f t="shared" si="1"/>
        <v xml:space="preserve">, </v>
      </c>
      <c r="J38" s="11"/>
      <c r="K38" s="11"/>
      <c r="L38" s="5"/>
      <c r="M38" s="5"/>
      <c r="N38" s="5"/>
      <c r="O38" s="5"/>
      <c r="P38" s="5"/>
      <c r="Q38" s="48">
        <f t="shared" si="7"/>
        <v>0</v>
      </c>
      <c r="R38" s="49" t="str">
        <f>IF(ISERROR(VLOOKUP($Q38,Expressions!$B$2:$C$109,2,FALSE)),"", VLOOKUP($Q38,Expressions!$B$2:$C$109,2,FALSE))</f>
        <v/>
      </c>
      <c r="S38" s="36"/>
      <c r="T38" s="9"/>
      <c r="U38" s="9"/>
      <c r="V38" s="9"/>
      <c r="W38" s="31"/>
      <c r="X38" s="32"/>
      <c r="Y38" s="28" t="str">
        <f t="shared" si="8"/>
        <v/>
      </c>
      <c r="Z38" s="28" t="e">
        <f t="shared" si="2"/>
        <v>#VALUE!</v>
      </c>
      <c r="AA38" s="28" t="str">
        <f>IF(ISERROR($Y38/'Datos generales'!$L39),"",$Y38/'Datos generales'!$L39)</f>
        <v/>
      </c>
      <c r="AB38" s="31"/>
      <c r="AC38" s="32"/>
      <c r="AD38" s="28" t="str">
        <f t="shared" si="9"/>
        <v/>
      </c>
      <c r="AE38" s="28" t="e">
        <f t="shared" si="3"/>
        <v>#VALUE!</v>
      </c>
      <c r="AF38" s="28" t="str">
        <f>IF(ISERROR($AD38/'Datos generales'!$L39),"",($AD38/'Datos generales'!$L39))</f>
        <v/>
      </c>
      <c r="AG38" s="29" t="str">
        <f t="shared" si="10"/>
        <v/>
      </c>
      <c r="AH38" s="28" t="e">
        <f t="shared" si="4"/>
        <v>#VALUE!</v>
      </c>
      <c r="AI38" s="30" t="str">
        <f t="shared" si="5"/>
        <v/>
      </c>
      <c r="AJ38" s="37" t="s">
        <v>77</v>
      </c>
      <c r="AK38" s="12"/>
      <c r="AL38" s="46">
        <f t="shared" si="6"/>
        <v>0</v>
      </c>
      <c r="AM38" s="62"/>
    </row>
    <row r="39" spans="1:39" s="33" customFormat="1" ht="141.94999999999999" customHeight="1" x14ac:dyDescent="0.2">
      <c r="A39" s="14">
        <f>'Datos generales'!$A40</f>
        <v>38</v>
      </c>
      <c r="B39" s="6" t="str">
        <f>'Datos generales'!$D40</f>
        <v xml:space="preserve">, </v>
      </c>
      <c r="C39" s="6" t="str">
        <f>'Datos generales'!$H40</f>
        <v>Escuela N° , Distrito Escolar °, ""</v>
      </c>
      <c r="D39" s="7" t="str">
        <f>'Datos generales'!$K40</f>
        <v xml:space="preserve">° grado </v>
      </c>
      <c r="E39" s="6">
        <f>'Datos generales'!$L40</f>
        <v>0</v>
      </c>
      <c r="F39" s="6" t="s">
        <v>46</v>
      </c>
      <c r="G39" s="11"/>
      <c r="H39" s="11"/>
      <c r="I39" s="34" t="str">
        <f t="shared" si="1"/>
        <v xml:space="preserve">, </v>
      </c>
      <c r="J39" s="11"/>
      <c r="K39" s="11"/>
      <c r="L39" s="5"/>
      <c r="M39" s="5"/>
      <c r="N39" s="5"/>
      <c r="O39" s="5"/>
      <c r="P39" s="5"/>
      <c r="Q39" s="48">
        <f t="shared" si="7"/>
        <v>0</v>
      </c>
      <c r="R39" s="49" t="str">
        <f>IF(ISERROR(VLOOKUP($Q39,Expressions!$B$2:$C$109,2,FALSE)),"", VLOOKUP($Q39,Expressions!$B$2:$C$109,2,FALSE))</f>
        <v/>
      </c>
      <c r="S39" s="36"/>
      <c r="T39" s="9"/>
      <c r="U39" s="9"/>
      <c r="V39" s="9"/>
      <c r="W39" s="31"/>
      <c r="X39" s="32"/>
      <c r="Y39" s="28" t="str">
        <f t="shared" si="8"/>
        <v/>
      </c>
      <c r="Z39" s="28" t="e">
        <f t="shared" si="2"/>
        <v>#VALUE!</v>
      </c>
      <c r="AA39" s="28" t="str">
        <f>IF(ISERROR($Y39/'Datos generales'!$L40),"",$Y39/'Datos generales'!$L40)</f>
        <v/>
      </c>
      <c r="AB39" s="31"/>
      <c r="AC39" s="32"/>
      <c r="AD39" s="28" t="str">
        <f t="shared" si="9"/>
        <v/>
      </c>
      <c r="AE39" s="28" t="e">
        <f t="shared" si="3"/>
        <v>#VALUE!</v>
      </c>
      <c r="AF39" s="28" t="str">
        <f>IF(ISERROR($AD39/'Datos generales'!$L40),"",($AD39/'Datos generales'!$L40))</f>
        <v/>
      </c>
      <c r="AG39" s="29" t="str">
        <f t="shared" si="10"/>
        <v/>
      </c>
      <c r="AH39" s="28" t="e">
        <f t="shared" si="4"/>
        <v>#VALUE!</v>
      </c>
      <c r="AI39" s="30" t="str">
        <f t="shared" si="5"/>
        <v/>
      </c>
      <c r="AJ39" s="37" t="s">
        <v>77</v>
      </c>
      <c r="AK39" s="12"/>
      <c r="AL39" s="46">
        <f t="shared" si="6"/>
        <v>0</v>
      </c>
      <c r="AM39" s="62"/>
    </row>
    <row r="40" spans="1:39" s="33" customFormat="1" ht="141.94999999999999" customHeight="1" x14ac:dyDescent="0.2">
      <c r="A40" s="14">
        <f>'Datos generales'!$A41</f>
        <v>39</v>
      </c>
      <c r="B40" s="6" t="str">
        <f>'Datos generales'!$D41</f>
        <v xml:space="preserve">, </v>
      </c>
      <c r="C40" s="6" t="str">
        <f>'Datos generales'!$H41</f>
        <v>Escuela N° , Distrito Escolar °, ""</v>
      </c>
      <c r="D40" s="7" t="str">
        <f>'Datos generales'!$K41</f>
        <v xml:space="preserve">° grado </v>
      </c>
      <c r="E40" s="6">
        <f>'Datos generales'!$L41</f>
        <v>0</v>
      </c>
      <c r="F40" s="6" t="s">
        <v>46</v>
      </c>
      <c r="G40" s="11"/>
      <c r="H40" s="11"/>
      <c r="I40" s="34" t="str">
        <f t="shared" si="1"/>
        <v xml:space="preserve">, </v>
      </c>
      <c r="J40" s="11"/>
      <c r="K40" s="11"/>
      <c r="L40" s="5"/>
      <c r="M40" s="5"/>
      <c r="N40" s="5"/>
      <c r="O40" s="5"/>
      <c r="P40" s="5"/>
      <c r="Q40" s="48">
        <f t="shared" si="7"/>
        <v>0</v>
      </c>
      <c r="R40" s="49" t="str">
        <f>IF(ISERROR(VLOOKUP($Q40,Expressions!$B$2:$C$109,2,FALSE)),"", VLOOKUP($Q40,Expressions!$B$2:$C$109,2,FALSE))</f>
        <v/>
      </c>
      <c r="S40" s="36"/>
      <c r="T40" s="9"/>
      <c r="U40" s="9"/>
      <c r="V40" s="9"/>
      <c r="W40" s="31"/>
      <c r="X40" s="32"/>
      <c r="Y40" s="28" t="str">
        <f t="shared" si="8"/>
        <v/>
      </c>
      <c r="Z40" s="28" t="e">
        <f t="shared" si="2"/>
        <v>#VALUE!</v>
      </c>
      <c r="AA40" s="28" t="str">
        <f>IF(ISERROR($Y40/'Datos generales'!$L41),"",$Y40/'Datos generales'!$L41)</f>
        <v/>
      </c>
      <c r="AB40" s="31"/>
      <c r="AC40" s="32"/>
      <c r="AD40" s="28" t="str">
        <f t="shared" si="9"/>
        <v/>
      </c>
      <c r="AE40" s="28" t="e">
        <f t="shared" si="3"/>
        <v>#VALUE!</v>
      </c>
      <c r="AF40" s="28" t="str">
        <f>IF(ISERROR($AD40/'Datos generales'!$L41),"",($AD40/'Datos generales'!$L41))</f>
        <v/>
      </c>
      <c r="AG40" s="29" t="str">
        <f t="shared" si="10"/>
        <v/>
      </c>
      <c r="AH40" s="28" t="e">
        <f t="shared" si="4"/>
        <v>#VALUE!</v>
      </c>
      <c r="AI40" s="30" t="str">
        <f t="shared" si="5"/>
        <v/>
      </c>
      <c r="AJ40" s="37" t="s">
        <v>77</v>
      </c>
      <c r="AK40" s="12"/>
      <c r="AL40" s="46">
        <f t="shared" si="6"/>
        <v>0</v>
      </c>
      <c r="AM40" s="62"/>
    </row>
    <row r="41" spans="1:39" s="33" customFormat="1" ht="141.94999999999999" customHeight="1" x14ac:dyDescent="0.2">
      <c r="A41" s="14">
        <f>'Datos generales'!$A42</f>
        <v>40</v>
      </c>
      <c r="B41" s="6" t="str">
        <f>'Datos generales'!$D42</f>
        <v xml:space="preserve">, </v>
      </c>
      <c r="C41" s="6" t="str">
        <f>'Datos generales'!$H42</f>
        <v>Escuela N° , Distrito Escolar °, ""</v>
      </c>
      <c r="D41" s="7" t="str">
        <f>'Datos generales'!$K42</f>
        <v xml:space="preserve">° grado </v>
      </c>
      <c r="E41" s="6">
        <f>'Datos generales'!$L42</f>
        <v>0</v>
      </c>
      <c r="F41" s="6" t="s">
        <v>46</v>
      </c>
      <c r="G41" s="11"/>
      <c r="H41" s="11"/>
      <c r="I41" s="34" t="str">
        <f t="shared" si="1"/>
        <v xml:space="preserve">, </v>
      </c>
      <c r="J41" s="11"/>
      <c r="K41" s="11"/>
      <c r="L41" s="5"/>
      <c r="M41" s="5"/>
      <c r="N41" s="5"/>
      <c r="O41" s="5"/>
      <c r="P41" s="5"/>
      <c r="Q41" s="48">
        <f t="shared" si="7"/>
        <v>0</v>
      </c>
      <c r="R41" s="49" t="str">
        <f>IF(ISERROR(VLOOKUP($Q41,Expressions!$B$2:$C$109,2,FALSE)),"", VLOOKUP($Q41,Expressions!$B$2:$C$109,2,FALSE))</f>
        <v/>
      </c>
      <c r="S41" s="36"/>
      <c r="T41" s="9"/>
      <c r="U41" s="9"/>
      <c r="V41" s="9"/>
      <c r="W41" s="31"/>
      <c r="X41" s="32"/>
      <c r="Y41" s="28" t="str">
        <f t="shared" si="8"/>
        <v/>
      </c>
      <c r="Z41" s="28" t="e">
        <f t="shared" si="2"/>
        <v>#VALUE!</v>
      </c>
      <c r="AA41" s="28" t="str">
        <f>IF(ISERROR($Y41/'Datos generales'!$L42),"",$Y41/'Datos generales'!$L42)</f>
        <v/>
      </c>
      <c r="AB41" s="31"/>
      <c r="AC41" s="32"/>
      <c r="AD41" s="28" t="str">
        <f t="shared" si="9"/>
        <v/>
      </c>
      <c r="AE41" s="28" t="e">
        <f t="shared" si="3"/>
        <v>#VALUE!</v>
      </c>
      <c r="AF41" s="28" t="str">
        <f>IF(ISERROR($AD41/'Datos generales'!$L42),"",($AD41/'Datos generales'!$L42))</f>
        <v/>
      </c>
      <c r="AG41" s="29" t="str">
        <f t="shared" si="10"/>
        <v/>
      </c>
      <c r="AH41" s="28" t="e">
        <f t="shared" si="4"/>
        <v>#VALUE!</v>
      </c>
      <c r="AI41" s="30" t="str">
        <f t="shared" si="5"/>
        <v/>
      </c>
      <c r="AJ41" s="37" t="s">
        <v>77</v>
      </c>
      <c r="AK41" s="12"/>
      <c r="AL41" s="46">
        <f t="shared" si="6"/>
        <v>0</v>
      </c>
      <c r="AM41" s="62"/>
    </row>
    <row r="42" spans="1:39" s="33" customFormat="1" ht="141.94999999999999" customHeight="1" x14ac:dyDescent="0.2">
      <c r="A42" s="14">
        <f>'Datos generales'!$A43</f>
        <v>41</v>
      </c>
      <c r="B42" s="6" t="str">
        <f>'Datos generales'!$D43</f>
        <v xml:space="preserve">, </v>
      </c>
      <c r="C42" s="6" t="str">
        <f>'Datos generales'!$H43</f>
        <v>Escuela N° , Distrito Escolar °, ""</v>
      </c>
      <c r="D42" s="7" t="str">
        <f>'Datos generales'!$K43</f>
        <v xml:space="preserve">° grado </v>
      </c>
      <c r="E42" s="6">
        <f>'Datos generales'!$L43</f>
        <v>0</v>
      </c>
      <c r="F42" s="6" t="s">
        <v>46</v>
      </c>
      <c r="G42" s="11"/>
      <c r="H42" s="11"/>
      <c r="I42" s="34" t="str">
        <f t="shared" si="1"/>
        <v xml:space="preserve">, </v>
      </c>
      <c r="J42" s="11"/>
      <c r="K42" s="11"/>
      <c r="L42" s="5"/>
      <c r="M42" s="5"/>
      <c r="N42" s="5"/>
      <c r="O42" s="5"/>
      <c r="P42" s="5"/>
      <c r="Q42" s="48">
        <f t="shared" si="7"/>
        <v>0</v>
      </c>
      <c r="R42" s="49" t="str">
        <f>IF(ISERROR(VLOOKUP($Q42,Expressions!$B$2:$C$109,2,FALSE)),"", VLOOKUP($Q42,Expressions!$B$2:$C$109,2,FALSE))</f>
        <v/>
      </c>
      <c r="S42" s="36"/>
      <c r="T42" s="9"/>
      <c r="U42" s="9"/>
      <c r="V42" s="9"/>
      <c r="W42" s="31"/>
      <c r="X42" s="32"/>
      <c r="Y42" s="28" t="str">
        <f t="shared" si="8"/>
        <v/>
      </c>
      <c r="Z42" s="28" t="e">
        <f t="shared" si="2"/>
        <v>#VALUE!</v>
      </c>
      <c r="AA42" s="28" t="str">
        <f>IF(ISERROR($Y42/'Datos generales'!$L43),"",$Y42/'Datos generales'!$L43)</f>
        <v/>
      </c>
      <c r="AB42" s="31"/>
      <c r="AC42" s="32"/>
      <c r="AD42" s="28" t="str">
        <f t="shared" si="9"/>
        <v/>
      </c>
      <c r="AE42" s="28" t="e">
        <f t="shared" si="3"/>
        <v>#VALUE!</v>
      </c>
      <c r="AF42" s="28" t="str">
        <f>IF(ISERROR($AD42/'Datos generales'!$L43),"",($AD42/'Datos generales'!$L43))</f>
        <v/>
      </c>
      <c r="AG42" s="29" t="str">
        <f t="shared" si="10"/>
        <v/>
      </c>
      <c r="AH42" s="28" t="e">
        <f t="shared" si="4"/>
        <v>#VALUE!</v>
      </c>
      <c r="AI42" s="30" t="str">
        <f t="shared" si="5"/>
        <v/>
      </c>
      <c r="AJ42" s="37" t="s">
        <v>77</v>
      </c>
      <c r="AK42" s="12"/>
      <c r="AL42" s="46">
        <f t="shared" si="6"/>
        <v>0</v>
      </c>
      <c r="AM42" s="62"/>
    </row>
    <row r="43" spans="1:39" s="33" customFormat="1" ht="141.94999999999999" customHeight="1" x14ac:dyDescent="0.2">
      <c r="A43" s="14">
        <f>'Datos generales'!$A44</f>
        <v>42</v>
      </c>
      <c r="B43" s="6" t="str">
        <f>'Datos generales'!$D44</f>
        <v xml:space="preserve">, </v>
      </c>
      <c r="C43" s="6" t="str">
        <f>'Datos generales'!$H44</f>
        <v>Escuela N° , Distrito Escolar °, ""</v>
      </c>
      <c r="D43" s="7" t="str">
        <f>'Datos generales'!$K44</f>
        <v xml:space="preserve">° grado </v>
      </c>
      <c r="E43" s="6">
        <f>'Datos generales'!$L44</f>
        <v>0</v>
      </c>
      <c r="F43" s="6" t="s">
        <v>46</v>
      </c>
      <c r="G43" s="11"/>
      <c r="H43" s="11"/>
      <c r="I43" s="34" t="str">
        <f t="shared" si="1"/>
        <v xml:space="preserve">, </v>
      </c>
      <c r="J43" s="11"/>
      <c r="K43" s="11"/>
      <c r="L43" s="5"/>
      <c r="M43" s="5"/>
      <c r="N43" s="5"/>
      <c r="O43" s="5"/>
      <c r="P43" s="5"/>
      <c r="Q43" s="48">
        <f t="shared" si="7"/>
        <v>0</v>
      </c>
      <c r="R43" s="49" t="str">
        <f>IF(ISERROR(VLOOKUP($Q43,Expressions!$B$2:$C$109,2,FALSE)),"", VLOOKUP($Q43,Expressions!$B$2:$C$109,2,FALSE))</f>
        <v/>
      </c>
      <c r="S43" s="36"/>
      <c r="T43" s="9"/>
      <c r="U43" s="9"/>
      <c r="V43" s="9"/>
      <c r="W43" s="31"/>
      <c r="X43" s="32"/>
      <c r="Y43" s="28" t="str">
        <f t="shared" si="8"/>
        <v/>
      </c>
      <c r="Z43" s="28" t="e">
        <f t="shared" si="2"/>
        <v>#VALUE!</v>
      </c>
      <c r="AA43" s="28" t="str">
        <f>IF(ISERROR($Y43/'Datos generales'!$L44),"",$Y43/'Datos generales'!$L44)</f>
        <v/>
      </c>
      <c r="AB43" s="31"/>
      <c r="AC43" s="32"/>
      <c r="AD43" s="28" t="str">
        <f t="shared" si="9"/>
        <v/>
      </c>
      <c r="AE43" s="28" t="e">
        <f t="shared" si="3"/>
        <v>#VALUE!</v>
      </c>
      <c r="AF43" s="28" t="str">
        <f>IF(ISERROR($AD43/'Datos generales'!$L44),"",($AD43/'Datos generales'!$L44))</f>
        <v/>
      </c>
      <c r="AG43" s="29" t="str">
        <f t="shared" si="10"/>
        <v/>
      </c>
      <c r="AH43" s="28" t="e">
        <f t="shared" si="4"/>
        <v>#VALUE!</v>
      </c>
      <c r="AI43" s="30" t="str">
        <f t="shared" si="5"/>
        <v/>
      </c>
      <c r="AJ43" s="37" t="s">
        <v>77</v>
      </c>
      <c r="AK43" s="12"/>
      <c r="AL43" s="46">
        <f t="shared" si="6"/>
        <v>0</v>
      </c>
      <c r="AM43" s="62"/>
    </row>
    <row r="44" spans="1:39" s="33" customFormat="1" ht="141.94999999999999" customHeight="1" x14ac:dyDescent="0.2">
      <c r="A44" s="14">
        <f>'Datos generales'!$A45</f>
        <v>43</v>
      </c>
      <c r="B44" s="6" t="str">
        <f>'Datos generales'!$D45</f>
        <v xml:space="preserve">, </v>
      </c>
      <c r="C44" s="6" t="str">
        <f>'Datos generales'!$H45</f>
        <v>Escuela N° , Distrito Escolar °, ""</v>
      </c>
      <c r="D44" s="7" t="str">
        <f>'Datos generales'!$K45</f>
        <v xml:space="preserve">° grado </v>
      </c>
      <c r="E44" s="6">
        <f>'Datos generales'!$L45</f>
        <v>0</v>
      </c>
      <c r="F44" s="6" t="s">
        <v>46</v>
      </c>
      <c r="G44" s="11"/>
      <c r="H44" s="11"/>
      <c r="I44" s="34" t="str">
        <f t="shared" si="1"/>
        <v xml:space="preserve">, </v>
      </c>
      <c r="J44" s="11"/>
      <c r="K44" s="11"/>
      <c r="L44" s="5"/>
      <c r="M44" s="5"/>
      <c r="N44" s="5"/>
      <c r="O44" s="5"/>
      <c r="P44" s="5"/>
      <c r="Q44" s="48">
        <f t="shared" si="7"/>
        <v>0</v>
      </c>
      <c r="R44" s="49" t="str">
        <f>IF(ISERROR(VLOOKUP($Q44,Expressions!$B$2:$C$109,2,FALSE)),"", VLOOKUP($Q44,Expressions!$B$2:$C$109,2,FALSE))</f>
        <v/>
      </c>
      <c r="S44" s="36"/>
      <c r="T44" s="9"/>
      <c r="U44" s="9"/>
      <c r="V44" s="9"/>
      <c r="W44" s="31"/>
      <c r="X44" s="32"/>
      <c r="Y44" s="28" t="str">
        <f t="shared" si="8"/>
        <v/>
      </c>
      <c r="Z44" s="28" t="e">
        <f t="shared" si="2"/>
        <v>#VALUE!</v>
      </c>
      <c r="AA44" s="28" t="str">
        <f>IF(ISERROR($Y44/'Datos generales'!$L45),"",$Y44/'Datos generales'!$L45)</f>
        <v/>
      </c>
      <c r="AB44" s="31"/>
      <c r="AC44" s="32"/>
      <c r="AD44" s="28" t="str">
        <f t="shared" si="9"/>
        <v/>
      </c>
      <c r="AE44" s="28" t="e">
        <f t="shared" si="3"/>
        <v>#VALUE!</v>
      </c>
      <c r="AF44" s="28" t="str">
        <f>IF(ISERROR($AD44/'Datos generales'!$L45),"",($AD44/'Datos generales'!$L45))</f>
        <v/>
      </c>
      <c r="AG44" s="29" t="str">
        <f t="shared" si="10"/>
        <v/>
      </c>
      <c r="AH44" s="28" t="e">
        <f t="shared" si="4"/>
        <v>#VALUE!</v>
      </c>
      <c r="AI44" s="30" t="str">
        <f t="shared" si="5"/>
        <v/>
      </c>
      <c r="AJ44" s="37" t="s">
        <v>77</v>
      </c>
      <c r="AK44" s="12"/>
      <c r="AL44" s="46">
        <f t="shared" si="6"/>
        <v>0</v>
      </c>
      <c r="AM44" s="62"/>
    </row>
    <row r="45" spans="1:39" s="33" customFormat="1" ht="141.94999999999999" customHeight="1" x14ac:dyDescent="0.2">
      <c r="A45" s="14">
        <f>'Datos generales'!$A46</f>
        <v>44</v>
      </c>
      <c r="B45" s="6" t="str">
        <f>'Datos generales'!$D46</f>
        <v xml:space="preserve">, </v>
      </c>
      <c r="C45" s="6" t="str">
        <f>'Datos generales'!$H46</f>
        <v>Escuela N° , Distrito Escolar °, ""</v>
      </c>
      <c r="D45" s="7" t="str">
        <f>'Datos generales'!$K46</f>
        <v xml:space="preserve">° grado </v>
      </c>
      <c r="E45" s="6">
        <f>'Datos generales'!$L46</f>
        <v>0</v>
      </c>
      <c r="F45" s="6" t="s">
        <v>46</v>
      </c>
      <c r="G45" s="11"/>
      <c r="H45" s="11"/>
      <c r="I45" s="34" t="str">
        <f t="shared" si="1"/>
        <v xml:space="preserve">, </v>
      </c>
      <c r="J45" s="11"/>
      <c r="K45" s="11"/>
      <c r="L45" s="5"/>
      <c r="M45" s="5"/>
      <c r="N45" s="5"/>
      <c r="O45" s="5"/>
      <c r="P45" s="5"/>
      <c r="Q45" s="48">
        <f t="shared" si="7"/>
        <v>0</v>
      </c>
      <c r="R45" s="49" t="str">
        <f>IF(ISERROR(VLOOKUP($Q45,Expressions!$B$2:$C$109,2,FALSE)),"", VLOOKUP($Q45,Expressions!$B$2:$C$109,2,FALSE))</f>
        <v/>
      </c>
      <c r="S45" s="36"/>
      <c r="T45" s="9"/>
      <c r="U45" s="9"/>
      <c r="V45" s="9"/>
      <c r="W45" s="31"/>
      <c r="X45" s="32"/>
      <c r="Y45" s="28" t="str">
        <f t="shared" si="8"/>
        <v/>
      </c>
      <c r="Z45" s="28" t="e">
        <f t="shared" si="2"/>
        <v>#VALUE!</v>
      </c>
      <c r="AA45" s="28" t="str">
        <f>IF(ISERROR($Y45/'Datos generales'!$L46),"",$Y45/'Datos generales'!$L46)</f>
        <v/>
      </c>
      <c r="AB45" s="31"/>
      <c r="AC45" s="32"/>
      <c r="AD45" s="28" t="str">
        <f t="shared" si="9"/>
        <v/>
      </c>
      <c r="AE45" s="28" t="e">
        <f t="shared" si="3"/>
        <v>#VALUE!</v>
      </c>
      <c r="AF45" s="28" t="str">
        <f>IF(ISERROR($AD45/'Datos generales'!$L46),"",($AD45/'Datos generales'!$L46))</f>
        <v/>
      </c>
      <c r="AG45" s="29" t="str">
        <f t="shared" si="10"/>
        <v/>
      </c>
      <c r="AH45" s="28" t="e">
        <f t="shared" si="4"/>
        <v>#VALUE!</v>
      </c>
      <c r="AI45" s="30" t="str">
        <f t="shared" si="5"/>
        <v/>
      </c>
      <c r="AJ45" s="37" t="s">
        <v>77</v>
      </c>
      <c r="AK45" s="12"/>
      <c r="AL45" s="46">
        <f t="shared" si="6"/>
        <v>0</v>
      </c>
      <c r="AM45" s="62"/>
    </row>
    <row r="46" spans="1:39" s="33" customFormat="1" ht="141.94999999999999" customHeight="1" x14ac:dyDescent="0.2">
      <c r="A46" s="14">
        <f>'Datos generales'!$A47</f>
        <v>45</v>
      </c>
      <c r="B46" s="6" t="str">
        <f>'Datos generales'!$D47</f>
        <v xml:space="preserve">, </v>
      </c>
      <c r="C46" s="6" t="str">
        <f>'Datos generales'!$H47</f>
        <v>Escuela N° , Distrito Escolar °, ""</v>
      </c>
      <c r="D46" s="7" t="str">
        <f>'Datos generales'!$K47</f>
        <v xml:space="preserve">° grado </v>
      </c>
      <c r="E46" s="6">
        <f>'Datos generales'!$L47</f>
        <v>0</v>
      </c>
      <c r="F46" s="6" t="s">
        <v>46</v>
      </c>
      <c r="G46" s="11"/>
      <c r="H46" s="11"/>
      <c r="I46" s="34" t="str">
        <f t="shared" si="1"/>
        <v xml:space="preserve">, </v>
      </c>
      <c r="J46" s="11"/>
      <c r="K46" s="11"/>
      <c r="L46" s="5"/>
      <c r="M46" s="5"/>
      <c r="N46" s="5"/>
      <c r="O46" s="5"/>
      <c r="P46" s="5"/>
      <c r="Q46" s="48">
        <f t="shared" si="7"/>
        <v>0</v>
      </c>
      <c r="R46" s="49" t="str">
        <f>IF(ISERROR(VLOOKUP($Q46,Expressions!$B$2:$C$109,2,FALSE)),"", VLOOKUP($Q46,Expressions!$B$2:$C$109,2,FALSE))</f>
        <v/>
      </c>
      <c r="S46" s="36"/>
      <c r="T46" s="9"/>
      <c r="U46" s="9"/>
      <c r="V46" s="9"/>
      <c r="W46" s="31"/>
      <c r="X46" s="32"/>
      <c r="Y46" s="28" t="str">
        <f t="shared" si="8"/>
        <v/>
      </c>
      <c r="Z46" s="28" t="e">
        <f t="shared" si="2"/>
        <v>#VALUE!</v>
      </c>
      <c r="AA46" s="28" t="str">
        <f>IF(ISERROR($Y46/'Datos generales'!$L47),"",$Y46/'Datos generales'!$L47)</f>
        <v/>
      </c>
      <c r="AB46" s="31"/>
      <c r="AC46" s="32"/>
      <c r="AD46" s="28" t="str">
        <f t="shared" si="9"/>
        <v/>
      </c>
      <c r="AE46" s="28" t="e">
        <f t="shared" si="3"/>
        <v>#VALUE!</v>
      </c>
      <c r="AF46" s="28" t="str">
        <f>IF(ISERROR($AD46/'Datos generales'!$L47),"",($AD46/'Datos generales'!$L47))</f>
        <v/>
      </c>
      <c r="AG46" s="29" t="str">
        <f t="shared" si="10"/>
        <v/>
      </c>
      <c r="AH46" s="28" t="e">
        <f t="shared" si="4"/>
        <v>#VALUE!</v>
      </c>
      <c r="AI46" s="30" t="str">
        <f t="shared" si="5"/>
        <v/>
      </c>
      <c r="AJ46" s="37" t="s">
        <v>77</v>
      </c>
      <c r="AK46" s="12"/>
      <c r="AL46" s="46">
        <f t="shared" si="6"/>
        <v>0</v>
      </c>
      <c r="AM46" s="62"/>
    </row>
    <row r="47" spans="1:39" s="33" customFormat="1" ht="141.94999999999999" customHeight="1" x14ac:dyDescent="0.2">
      <c r="A47" s="14">
        <f>'Datos generales'!$A48</f>
        <v>46</v>
      </c>
      <c r="B47" s="6" t="str">
        <f>'Datos generales'!$D48</f>
        <v xml:space="preserve">, </v>
      </c>
      <c r="C47" s="6" t="str">
        <f>'Datos generales'!$H48</f>
        <v>Escuela N° , Distrito Escolar °, ""</v>
      </c>
      <c r="D47" s="7" t="str">
        <f>'Datos generales'!$K48</f>
        <v xml:space="preserve">° grado </v>
      </c>
      <c r="E47" s="6">
        <f>'Datos generales'!$L48</f>
        <v>0</v>
      </c>
      <c r="F47" s="6" t="s">
        <v>46</v>
      </c>
      <c r="G47" s="11"/>
      <c r="H47" s="11"/>
      <c r="I47" s="34" t="str">
        <f t="shared" si="1"/>
        <v xml:space="preserve">, </v>
      </c>
      <c r="J47" s="11"/>
      <c r="K47" s="11"/>
      <c r="L47" s="5"/>
      <c r="M47" s="5"/>
      <c r="N47" s="5"/>
      <c r="O47" s="5"/>
      <c r="P47" s="5"/>
      <c r="Q47" s="48">
        <f t="shared" si="7"/>
        <v>0</v>
      </c>
      <c r="R47" s="49" t="str">
        <f>IF(ISERROR(VLOOKUP($Q47,Expressions!$B$2:$C$109,2,FALSE)),"", VLOOKUP($Q47,Expressions!$B$2:$C$109,2,FALSE))</f>
        <v/>
      </c>
      <c r="S47" s="36"/>
      <c r="T47" s="9"/>
      <c r="U47" s="9"/>
      <c r="V47" s="9"/>
      <c r="W47" s="31"/>
      <c r="X47" s="32"/>
      <c r="Y47" s="28" t="str">
        <f t="shared" si="8"/>
        <v/>
      </c>
      <c r="Z47" s="28" t="e">
        <f t="shared" si="2"/>
        <v>#VALUE!</v>
      </c>
      <c r="AA47" s="28" t="str">
        <f>IF(ISERROR($Y47/'Datos generales'!$L48),"",$Y47/'Datos generales'!$L48)</f>
        <v/>
      </c>
      <c r="AB47" s="31"/>
      <c r="AC47" s="32"/>
      <c r="AD47" s="28" t="str">
        <f t="shared" si="9"/>
        <v/>
      </c>
      <c r="AE47" s="28" t="e">
        <f t="shared" si="3"/>
        <v>#VALUE!</v>
      </c>
      <c r="AF47" s="28" t="str">
        <f>IF(ISERROR($AD47/'Datos generales'!$L48),"",($AD47/'Datos generales'!$L48))</f>
        <v/>
      </c>
      <c r="AG47" s="29" t="str">
        <f t="shared" si="10"/>
        <v/>
      </c>
      <c r="AH47" s="28" t="e">
        <f t="shared" si="4"/>
        <v>#VALUE!</v>
      </c>
      <c r="AI47" s="30" t="str">
        <f t="shared" si="5"/>
        <v/>
      </c>
      <c r="AJ47" s="37" t="s">
        <v>77</v>
      </c>
      <c r="AK47" s="12"/>
      <c r="AL47" s="46">
        <f t="shared" si="6"/>
        <v>0</v>
      </c>
      <c r="AM47" s="62"/>
    </row>
    <row r="48" spans="1:39" s="33" customFormat="1" ht="141.94999999999999" customHeight="1" x14ac:dyDescent="0.2">
      <c r="A48" s="14">
        <f>'Datos generales'!$A49</f>
        <v>47</v>
      </c>
      <c r="B48" s="6" t="str">
        <f>'Datos generales'!$D49</f>
        <v xml:space="preserve">, </v>
      </c>
      <c r="C48" s="6" t="str">
        <f>'Datos generales'!$H49</f>
        <v>Escuela N° , Distrito Escolar °, ""</v>
      </c>
      <c r="D48" s="7" t="str">
        <f>'Datos generales'!$K49</f>
        <v xml:space="preserve">° grado </v>
      </c>
      <c r="E48" s="6">
        <f>'Datos generales'!$L49</f>
        <v>0</v>
      </c>
      <c r="F48" s="6" t="s">
        <v>46</v>
      </c>
      <c r="G48" s="11"/>
      <c r="H48" s="11"/>
      <c r="I48" s="34" t="str">
        <f t="shared" si="1"/>
        <v xml:space="preserve">, </v>
      </c>
      <c r="J48" s="11"/>
      <c r="K48" s="11"/>
      <c r="L48" s="5"/>
      <c r="M48" s="5"/>
      <c r="N48" s="5"/>
      <c r="O48" s="5"/>
      <c r="P48" s="5"/>
      <c r="Q48" s="48">
        <f t="shared" si="7"/>
        <v>0</v>
      </c>
      <c r="R48" s="49" t="str">
        <f>IF(ISERROR(VLOOKUP($Q48,Expressions!$B$2:$C$109,2,FALSE)),"", VLOOKUP($Q48,Expressions!$B$2:$C$109,2,FALSE))</f>
        <v/>
      </c>
      <c r="S48" s="36"/>
      <c r="T48" s="9"/>
      <c r="U48" s="9"/>
      <c r="V48" s="9"/>
      <c r="W48" s="31"/>
      <c r="X48" s="32"/>
      <c r="Y48" s="28" t="str">
        <f t="shared" si="8"/>
        <v/>
      </c>
      <c r="Z48" s="28" t="e">
        <f t="shared" si="2"/>
        <v>#VALUE!</v>
      </c>
      <c r="AA48" s="28" t="str">
        <f>IF(ISERROR($Y48/'Datos generales'!$L49),"",$Y48/'Datos generales'!$L49)</f>
        <v/>
      </c>
      <c r="AB48" s="31"/>
      <c r="AC48" s="32"/>
      <c r="AD48" s="28" t="str">
        <f t="shared" si="9"/>
        <v/>
      </c>
      <c r="AE48" s="28" t="e">
        <f t="shared" si="3"/>
        <v>#VALUE!</v>
      </c>
      <c r="AF48" s="28" t="str">
        <f>IF(ISERROR($AD48/'Datos generales'!$L49),"",($AD48/'Datos generales'!$L49))</f>
        <v/>
      </c>
      <c r="AG48" s="29" t="str">
        <f t="shared" si="10"/>
        <v/>
      </c>
      <c r="AH48" s="28" t="e">
        <f t="shared" si="4"/>
        <v>#VALUE!</v>
      </c>
      <c r="AI48" s="30" t="str">
        <f t="shared" si="5"/>
        <v/>
      </c>
      <c r="AJ48" s="37" t="s">
        <v>77</v>
      </c>
      <c r="AK48" s="12"/>
      <c r="AL48" s="46">
        <f t="shared" si="6"/>
        <v>0</v>
      </c>
      <c r="AM48" s="62"/>
    </row>
    <row r="49" spans="1:39" s="33" customFormat="1" ht="141.94999999999999" customHeight="1" x14ac:dyDescent="0.2">
      <c r="A49" s="14">
        <f>'Datos generales'!$A50</f>
        <v>48</v>
      </c>
      <c r="B49" s="6" t="str">
        <f>'Datos generales'!$D50</f>
        <v xml:space="preserve">, </v>
      </c>
      <c r="C49" s="6" t="str">
        <f>'Datos generales'!$H50</f>
        <v>Escuela N° , Distrito Escolar °, ""</v>
      </c>
      <c r="D49" s="7" t="str">
        <f>'Datos generales'!$K50</f>
        <v xml:space="preserve">° grado </v>
      </c>
      <c r="E49" s="6">
        <f>'Datos generales'!$L50</f>
        <v>0</v>
      </c>
      <c r="F49" s="6" t="s">
        <v>46</v>
      </c>
      <c r="G49" s="11"/>
      <c r="H49" s="11"/>
      <c r="I49" s="34" t="str">
        <f t="shared" si="1"/>
        <v xml:space="preserve">, </v>
      </c>
      <c r="J49" s="11"/>
      <c r="K49" s="11"/>
      <c r="L49" s="5"/>
      <c r="M49" s="5"/>
      <c r="N49" s="5"/>
      <c r="O49" s="5"/>
      <c r="P49" s="5"/>
      <c r="Q49" s="48">
        <f t="shared" si="7"/>
        <v>0</v>
      </c>
      <c r="R49" s="49" t="str">
        <f>IF(ISERROR(VLOOKUP($Q49,Expressions!$B$2:$C$109,2,FALSE)),"", VLOOKUP($Q49,Expressions!$B$2:$C$109,2,FALSE))</f>
        <v/>
      </c>
      <c r="S49" s="36"/>
      <c r="T49" s="9"/>
      <c r="U49" s="9"/>
      <c r="V49" s="9"/>
      <c r="W49" s="31"/>
      <c r="X49" s="32"/>
      <c r="Y49" s="28" t="str">
        <f t="shared" si="8"/>
        <v/>
      </c>
      <c r="Z49" s="28" t="e">
        <f t="shared" si="2"/>
        <v>#VALUE!</v>
      </c>
      <c r="AA49" s="28" t="str">
        <f>IF(ISERROR($Y49/'Datos generales'!$L50),"",$Y49/'Datos generales'!$L50)</f>
        <v/>
      </c>
      <c r="AB49" s="31"/>
      <c r="AC49" s="32"/>
      <c r="AD49" s="28" t="str">
        <f t="shared" si="9"/>
        <v/>
      </c>
      <c r="AE49" s="28" t="e">
        <f t="shared" si="3"/>
        <v>#VALUE!</v>
      </c>
      <c r="AF49" s="28" t="str">
        <f>IF(ISERROR($AD49/'Datos generales'!$L50),"",($AD49/'Datos generales'!$L50))</f>
        <v/>
      </c>
      <c r="AG49" s="29" t="str">
        <f t="shared" si="10"/>
        <v/>
      </c>
      <c r="AH49" s="28" t="e">
        <f t="shared" si="4"/>
        <v>#VALUE!</v>
      </c>
      <c r="AI49" s="30" t="str">
        <f t="shared" si="5"/>
        <v/>
      </c>
      <c r="AJ49" s="37" t="s">
        <v>77</v>
      </c>
      <c r="AK49" s="12"/>
      <c r="AL49" s="46">
        <f t="shared" si="6"/>
        <v>0</v>
      </c>
      <c r="AM49" s="62"/>
    </row>
    <row r="50" spans="1:39" s="33" customFormat="1" ht="141.94999999999999" customHeight="1" x14ac:dyDescent="0.2">
      <c r="A50" s="14">
        <f>'Datos generales'!$A51</f>
        <v>49</v>
      </c>
      <c r="B50" s="6" t="str">
        <f>'Datos generales'!$D51</f>
        <v xml:space="preserve">, </v>
      </c>
      <c r="C50" s="6" t="str">
        <f>'Datos generales'!$H51</f>
        <v>Escuela N° , Distrito Escolar °, ""</v>
      </c>
      <c r="D50" s="7" t="str">
        <f>'Datos generales'!$K51</f>
        <v xml:space="preserve">° grado </v>
      </c>
      <c r="E50" s="6">
        <f>'Datos generales'!$L51</f>
        <v>0</v>
      </c>
      <c r="F50" s="6" t="s">
        <v>46</v>
      </c>
      <c r="G50" s="11"/>
      <c r="H50" s="11"/>
      <c r="I50" s="34" t="str">
        <f t="shared" si="1"/>
        <v xml:space="preserve">, </v>
      </c>
      <c r="J50" s="11"/>
      <c r="K50" s="11"/>
      <c r="L50" s="5"/>
      <c r="M50" s="5"/>
      <c r="N50" s="5"/>
      <c r="O50" s="5"/>
      <c r="P50" s="5"/>
      <c r="Q50" s="48">
        <f t="shared" si="7"/>
        <v>0</v>
      </c>
      <c r="R50" s="49" t="str">
        <f>IF(ISERROR(VLOOKUP($Q50,Expressions!$B$2:$C$109,2,FALSE)),"", VLOOKUP($Q50,Expressions!$B$2:$C$109,2,FALSE))</f>
        <v/>
      </c>
      <c r="S50" s="36"/>
      <c r="T50" s="9"/>
      <c r="U50" s="9"/>
      <c r="V50" s="9"/>
      <c r="W50" s="31"/>
      <c r="X50" s="32"/>
      <c r="Y50" s="28" t="str">
        <f t="shared" si="8"/>
        <v/>
      </c>
      <c r="Z50" s="28" t="e">
        <f t="shared" si="2"/>
        <v>#VALUE!</v>
      </c>
      <c r="AA50" s="28" t="str">
        <f>IF(ISERROR($Y50/'Datos generales'!$L51),"",$Y50/'Datos generales'!$L51)</f>
        <v/>
      </c>
      <c r="AB50" s="31"/>
      <c r="AC50" s="32"/>
      <c r="AD50" s="28" t="str">
        <f t="shared" si="9"/>
        <v/>
      </c>
      <c r="AE50" s="28" t="e">
        <f t="shared" si="3"/>
        <v>#VALUE!</v>
      </c>
      <c r="AF50" s="28" t="str">
        <f>IF(ISERROR($AD50/'Datos generales'!$L51),"",($AD50/'Datos generales'!$L51))</f>
        <v/>
      </c>
      <c r="AG50" s="29" t="str">
        <f t="shared" si="10"/>
        <v/>
      </c>
      <c r="AH50" s="28" t="e">
        <f t="shared" si="4"/>
        <v>#VALUE!</v>
      </c>
      <c r="AI50" s="30" t="str">
        <f t="shared" si="5"/>
        <v/>
      </c>
      <c r="AJ50" s="37" t="s">
        <v>77</v>
      </c>
      <c r="AK50" s="12"/>
      <c r="AL50" s="46">
        <f t="shared" si="6"/>
        <v>0</v>
      </c>
      <c r="AM50" s="62"/>
    </row>
    <row r="51" spans="1:39" s="33" customFormat="1" ht="141.94999999999999" customHeight="1" x14ac:dyDescent="0.2">
      <c r="A51" s="14">
        <f>'Datos generales'!$A52</f>
        <v>50</v>
      </c>
      <c r="B51" s="6" t="str">
        <f>'Datos generales'!$D52</f>
        <v xml:space="preserve">, </v>
      </c>
      <c r="C51" s="6" t="str">
        <f>'Datos generales'!$H52</f>
        <v>Escuela N° , Distrito Escolar °, ""</v>
      </c>
      <c r="D51" s="7" t="str">
        <f>'Datos generales'!$K52</f>
        <v xml:space="preserve">° grado </v>
      </c>
      <c r="E51" s="6">
        <f>'Datos generales'!$L52</f>
        <v>0</v>
      </c>
      <c r="F51" s="6" t="s">
        <v>46</v>
      </c>
      <c r="G51" s="11"/>
      <c r="H51" s="11"/>
      <c r="I51" s="34" t="str">
        <f t="shared" si="1"/>
        <v xml:space="preserve">, </v>
      </c>
      <c r="J51" s="11"/>
      <c r="K51" s="11"/>
      <c r="L51" s="5"/>
      <c r="M51" s="5"/>
      <c r="N51" s="5"/>
      <c r="O51" s="5"/>
      <c r="P51" s="5"/>
      <c r="Q51" s="48">
        <f t="shared" si="7"/>
        <v>0</v>
      </c>
      <c r="R51" s="49" t="str">
        <f>IF(ISERROR(VLOOKUP($Q51,Expressions!$B$2:$C$109,2,FALSE)),"", VLOOKUP($Q51,Expressions!$B$2:$C$109,2,FALSE))</f>
        <v/>
      </c>
      <c r="S51" s="36"/>
      <c r="T51" s="9"/>
      <c r="U51" s="9"/>
      <c r="V51" s="9"/>
      <c r="W51" s="31"/>
      <c r="X51" s="32"/>
      <c r="Y51" s="28" t="str">
        <f t="shared" si="8"/>
        <v/>
      </c>
      <c r="Z51" s="28" t="e">
        <f t="shared" si="2"/>
        <v>#VALUE!</v>
      </c>
      <c r="AA51" s="28" t="str">
        <f>IF(ISERROR($Y51/'Datos generales'!$L52),"",$Y51/'Datos generales'!$L52)</f>
        <v/>
      </c>
      <c r="AB51" s="31"/>
      <c r="AC51" s="32"/>
      <c r="AD51" s="28" t="str">
        <f t="shared" si="9"/>
        <v/>
      </c>
      <c r="AE51" s="28" t="e">
        <f t="shared" si="3"/>
        <v>#VALUE!</v>
      </c>
      <c r="AF51" s="28" t="str">
        <f>IF(ISERROR($AD51/'Datos generales'!$L52),"",($AD51/'Datos generales'!$L52))</f>
        <v/>
      </c>
      <c r="AG51" s="29" t="str">
        <f t="shared" si="10"/>
        <v/>
      </c>
      <c r="AH51" s="28" t="e">
        <f t="shared" si="4"/>
        <v>#VALUE!</v>
      </c>
      <c r="AI51" s="30" t="str">
        <f t="shared" si="5"/>
        <v/>
      </c>
      <c r="AJ51" s="37" t="s">
        <v>77</v>
      </c>
      <c r="AK51" s="12"/>
      <c r="AL51" s="46">
        <f t="shared" si="6"/>
        <v>0</v>
      </c>
      <c r="AM51" s="62"/>
    </row>
  </sheetData>
  <dataConsolidate/>
  <phoneticPr fontId="14"/>
  <dataValidations xWindow="350" yWindow="298" count="7">
    <dataValidation allowBlank="1" showInputMessage="1" showErrorMessage="1" promptTitle="Formato de texto" prompt="Introducir apellido con letras mayúsculas y acentos. Ejemplo: GÓMEZ" sqref="G2:G51"/>
    <dataValidation allowBlank="1" showInputMessage="1" showErrorMessage="1" promptTitle="Formato de texto" prompt="Introducir nombres con primeras letras en mayúsculas, el resto en minúscula. Ejemplo: María Laura" sqref="H2:H51"/>
    <dataValidation allowBlank="1" showInputMessage="1" showErrorMessage="1" promptTitle="Formato de texto" prompt="Introducir ciudad y país, separados por una coma y espacio, con primeras letras en mayúsculas, el resto en minúscula. Ejemplo: Buenos Aires, Argentina" sqref="J2:J51"/>
    <dataValidation allowBlank="1" showInputMessage="1" showErrorMessage="1" promptTitle="Formato de texto" prompt="Introducir fecha de evaluación con el siguente formato: 16 de enero de 2013" sqref="K2:K51"/>
    <dataValidation type="custom" allowBlank="1" showInputMessage="1" showErrorMessage="1" sqref="T53:U53">
      <formula1>"Si+S53=""No""then block"</formula1>
    </dataValidation>
    <dataValidation allowBlank="1" showInputMessage="1" showErrorMessage="1" promptTitle="Importante" prompt="Ingrese en números el consumo total registrado por el estudiante." sqref="W2:W51 AB2:AB51"/>
    <dataValidation errorStyle="warning" showInputMessage="1" showErrorMessage="1" errorTitle="Longitud del texto" error="El texto debe tener una longitud de entre 200 y 300 caracteres!" promptTitle="Longitud del texto" prompt="El texto debe tener una longitud de entre 300 y 500 caracteres." sqref="AK2:AK51"/>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xWindow="350" yWindow="298" count="18">
        <x14:dataValidation type="list" allowBlank="1" showInputMessage="1" showErrorMessage="1" promptTitle="Complete el Valor" prompt="3: MB_x000a_1: R">
          <x14:formula1>
            <xm:f>'Base de datos'!$R$3:$R$4</xm:f>
          </x14:formula1>
          <xm:sqref>L2:L51</xm:sqref>
        </x14:dataValidation>
        <x14:dataValidation type="list" allowBlank="1" showInputMessage="1" showErrorMessage="1" promptTitle="Complete el Valor" prompt="3: MB_x000a_1: R">
          <x14:formula1>
            <xm:f>'Base de datos'!$T$3:$T$4</xm:f>
          </x14:formula1>
          <xm:sqref>N2:N51</xm:sqref>
        </x14:dataValidation>
        <x14:dataValidation type="list" allowBlank="1" showInputMessage="1" showErrorMessage="1">
          <x14:formula1>
            <xm:f>'Base de datos'!$N$3:$N$4</xm:f>
          </x14:formula1>
          <xm:sqref>S2:S51</xm:sqref>
        </x14:dataValidation>
        <x14:dataValidation type="list" allowBlank="1" showInputMessage="1" showErrorMessage="1">
          <x14:formula1>
            <xm:f>'Base de datos'!$P$3:$P$4</xm:f>
          </x14:formula1>
          <xm:sqref>T2:T51</xm:sqref>
        </x14:dataValidation>
        <x14:dataValidation type="list" allowBlank="1" showInputMessage="1" showErrorMessage="1">
          <x14:formula1>
            <xm:f>'Base de datos'!$H$3:$H$5</xm:f>
          </x14:formula1>
          <xm:sqref>V2:V51</xm:sqref>
        </x14:dataValidation>
        <x14:dataValidation type="list" allowBlank="1" showInputMessage="1" showErrorMessage="1">
          <x14:formula1>
            <xm:f>'Base de datos'!$G$3:$G$5</xm:f>
          </x14:formula1>
          <xm:sqref>U2:U51</xm:sqref>
        </x14:dataValidation>
        <x14:dataValidation type="list" allowBlank="1" showInputMessage="1" showErrorMessage="1" promptTitle="Complete el Valor" prompt="3: MB_x000a_2: B_x000a_1: R">
          <x14:formula1>
            <xm:f>'Base de datos'!$S$3:$S$5</xm:f>
          </x14:formula1>
          <xm:sqref>M2:M51</xm:sqref>
        </x14:dataValidation>
        <x14:dataValidation type="list" allowBlank="1" showInputMessage="1" showErrorMessage="1" promptTitle="Complete el Valor" prompt="3: MB_x000a_2: B_x000a_1: R">
          <x14:formula1>
            <xm:f>'Base de datos'!$U$3:$U$5</xm:f>
          </x14:formula1>
          <xm:sqref>O2:O51</xm:sqref>
        </x14:dataValidation>
        <x14:dataValidation type="list" allowBlank="1" showInputMessage="1" showErrorMessage="1" promptTitle="Complete el Valor" prompt="3: MB_x000a_1: R">
          <x14:formula1>
            <xm:f>'Base de datos'!$V$3:$V$4</xm:f>
          </x14:formula1>
          <xm:sqref>P2:P51</xm:sqref>
        </x14:dataValidation>
        <x14:dataValidation type="list" allowBlank="1" showInputMessage="1" showErrorMessage="1" promptTitle="Importante" prompt="Seleccione un número del 1 al 7 correspondiente a la cantidad de días">
          <x14:formula1>
            <xm:f>'Base de datos'!$J$3:$J$9</xm:f>
          </x14:formula1>
          <xm:sqref>X2:X51 AC2:AC51</xm:sqref>
        </x14:dataValidation>
        <x14:dataValidation type="list" showInputMessage="1" showErrorMessage="1" promptTitle="Importante" prompt="Si considera que los datos registrados por el alumno no son fehacientes, indíquelo en esta celda.">
          <x14:formula1>
            <xm:f>'Base de datos'!$X$3:$X$4</xm:f>
          </x14:formula1>
          <xm:sqref>AM2:AM51</xm:sqref>
        </x14:dataValidation>
        <x14:dataValidation type="list" allowBlank="1" showInputMessage="1" showErrorMessage="1" promptTitle="Importante" prompt="Si el estudiante no cuenta con un medidor accesible en el hogar:_x000a__x000a_1. Seleccione la opción &quot;No&quot;_x000a_2. No complete las celdas siguientes_x000a_3. Ir directo a la última columna &quot;Sensibilización sobre la cuestión ambiental&quot;.">
          <x14:formula1>
            <xm:f>'Base de datos'!$N$3:$N$4</xm:f>
          </x14:formula1>
          <xm:sqref>S2:S51</xm:sqref>
        </x14:dataValidation>
        <x14:dataValidation type="list" allowBlank="1" showInputMessage="1" showErrorMessage="1" promptTitle="Lista desplegable" prompt="Elegir un número de la lista desplegable entre el 1 y el 7 correspondiente a la cantidad de días registrados. Ejemplo 4.">
          <x14:formula1>
            <xm:f>'Base de datos'!$J$3:$J$9</xm:f>
          </x14:formula1>
          <xm:sqref>AC2:AC51 X2:X51</xm:sqref>
        </x14:dataValidation>
        <x14:dataValidation type="list" allowBlank="1" showInputMessage="1" showErrorMessage="1" promptTitle="Lista desplegable" prompt="Seleccionar de la lista desplegable alguna de las tres opciones, correspondiendo a MUY BIEN la primera, BIEN la segunda y REGULAR la tercera.">
          <x14:formula1>
            <xm:f>'Base de datos'!$G$3:$G$5</xm:f>
          </x14:formula1>
          <xm:sqref>U2:U51</xm:sqref>
        </x14:dataValidation>
        <x14:dataValidation type="list" allowBlank="1" showInputMessage="1" showErrorMessage="1" promptTitle="Lista desplegable" prompt="Seleccionar de la lista desplegable alguna de las tres opciones, correspondiendo a MUY BIEN la primera, BIEN la segunda y REGULAR la tercera.">
          <x14:formula1>
            <xm:f>'Base de datos'!$H$3:$H$5</xm:f>
          </x14:formula1>
          <xm:sqref>V2:V51</xm:sqref>
        </x14:dataValidation>
        <x14:dataValidation type="list" allowBlank="1" showInputMessage="1" showErrorMessage="1" promptTitle="Lista desplegable" prompt="Seleccionar de la lista desplegable alguna de las dos opciones, correspondiendo a 3 (MUY BIEN) y 1 (REGULAR).">
          <x14:formula1>
            <xm:f>'Base de datos'!$T$3:$T$4</xm:f>
          </x14:formula1>
          <xm:sqref>L2:L51 P2:P51</xm:sqref>
        </x14:dataValidation>
        <x14:dataValidation type="list" allowBlank="1" showInputMessage="1" showErrorMessage="1" promptTitle="Lista desplegable" prompt="Seleccionar de la lista desplegable alguna de las tres opciones, correspondiendo a 3 (MUY BIEN), 2 (BIEN) y 1 (REGULAR).">
          <x14:formula1>
            <xm:f>'Base de datos'!$R$3:$R$5</xm:f>
          </x14:formula1>
          <xm:sqref>M2:O51</xm:sqref>
        </x14:dataValidation>
        <x14:dataValidation type="list" allowBlank="1" showInputMessage="1" showErrorMessage="1" promptTitle="Importante" prompt="Si habiendo medidor, el estudiante no registra todos los datos (antes y despues de la estrategia):_x000a__x000a_1. Seleccione la opción &quot;No&quot;_x000a_2. No complete las celdas siguientes_x000a_3. Ir directo a la última columna &quot;Sensibilización sobre la cuestión ambiental&quot;.">
          <x14:formula1>
            <xm:f>'Base de datos'!$P$3:$P$4</xm:f>
          </x14:formula1>
          <xm:sqref>T2:T51</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enableFormatConditionsCalculation="0">
    <tabColor rgb="FFC00000"/>
  </sheetPr>
  <dimension ref="A1:AM51"/>
  <sheetViews>
    <sheetView zoomScale="90" zoomScaleNormal="90" zoomScalePageLayoutView="90" workbookViewId="0">
      <pane xSplit="6" ySplit="1" topLeftCell="AA2" activePane="bottomRight" state="frozen"/>
      <selection pane="topRight" activeCell="G1" sqref="G1"/>
      <selection pane="bottomLeft" activeCell="A2" sqref="A2"/>
      <selection pane="bottomRight" activeCell="V2" sqref="V2"/>
    </sheetView>
  </sheetViews>
  <sheetFormatPr defaultColWidth="9.125" defaultRowHeight="15" x14ac:dyDescent="0.25"/>
  <cols>
    <col min="1" max="1" width="5.375" style="22" customWidth="1"/>
    <col min="2" max="2" width="19.125" style="23" customWidth="1"/>
    <col min="3" max="3" width="19.5" style="23" hidden="1" customWidth="1"/>
    <col min="4" max="4" width="9.5" style="23" hidden="1" customWidth="1"/>
    <col min="5" max="6" width="12.375" style="23" hidden="1" customWidth="1"/>
    <col min="7" max="8" width="15.5" style="22" customWidth="1"/>
    <col min="9" max="9" width="19" style="22" hidden="1" customWidth="1"/>
    <col min="10" max="10" width="13.875" style="22" customWidth="1"/>
    <col min="11" max="11" width="19.5" style="22" customWidth="1"/>
    <col min="12" max="16" width="19.625" style="22" customWidth="1"/>
    <col min="17" max="17" width="8.5" style="22" hidden="1" customWidth="1"/>
    <col min="18" max="18" width="31.375" style="22" customWidth="1"/>
    <col min="19" max="20" width="10.125" style="22" customWidth="1"/>
    <col min="21" max="22" width="17" style="22" customWidth="1"/>
    <col min="23" max="25" width="13.625" style="22" customWidth="1"/>
    <col min="26" max="26" width="13.625" style="22" hidden="1" customWidth="1"/>
    <col min="27" max="30" width="13.625" style="22" customWidth="1"/>
    <col min="31" max="31" width="13.625" style="22" hidden="1" customWidth="1"/>
    <col min="32" max="32" width="13.625" style="22" customWidth="1"/>
    <col min="33" max="33" width="13.625" style="24" customWidth="1"/>
    <col min="34" max="34" width="13.625" style="22" hidden="1" customWidth="1"/>
    <col min="35" max="35" width="29.125" style="25" customWidth="1"/>
    <col min="36" max="36" width="109" style="38" hidden="1" customWidth="1"/>
    <col min="37" max="37" width="67.5" style="22" customWidth="1"/>
    <col min="38" max="38" width="9.375" style="22" bestFit="1" customWidth="1"/>
    <col min="39" max="39" width="18.375" style="22" customWidth="1"/>
    <col min="40" max="16384" width="9.125" style="22"/>
  </cols>
  <sheetData>
    <row r="1" spans="1:39" s="21" customFormat="1" ht="78" customHeight="1" thickBot="1" x14ac:dyDescent="0.25">
      <c r="A1" s="8"/>
      <c r="B1" s="8" t="s">
        <v>20</v>
      </c>
      <c r="C1" s="8" t="s">
        <v>0</v>
      </c>
      <c r="D1" s="8" t="s">
        <v>21</v>
      </c>
      <c r="E1" s="8" t="s">
        <v>40</v>
      </c>
      <c r="F1" s="8" t="s">
        <v>45</v>
      </c>
      <c r="G1" s="18" t="s">
        <v>36</v>
      </c>
      <c r="H1" s="18" t="s">
        <v>37</v>
      </c>
      <c r="I1" s="18" t="s">
        <v>23</v>
      </c>
      <c r="J1" s="18" t="s">
        <v>41</v>
      </c>
      <c r="K1" s="18" t="s">
        <v>18</v>
      </c>
      <c r="L1" s="19" t="s">
        <v>159</v>
      </c>
      <c r="M1" s="19" t="s">
        <v>2</v>
      </c>
      <c r="N1" s="19" t="s">
        <v>160</v>
      </c>
      <c r="O1" s="19" t="s">
        <v>161</v>
      </c>
      <c r="P1" s="19" t="s">
        <v>67</v>
      </c>
      <c r="Q1" s="19" t="s">
        <v>27</v>
      </c>
      <c r="R1" s="19" t="s">
        <v>47</v>
      </c>
      <c r="S1" s="20" t="s">
        <v>43</v>
      </c>
      <c r="T1" s="20" t="s">
        <v>44</v>
      </c>
      <c r="U1" s="20" t="s">
        <v>71</v>
      </c>
      <c r="V1" s="20" t="s">
        <v>72</v>
      </c>
      <c r="W1" s="20" t="s">
        <v>28</v>
      </c>
      <c r="X1" s="20" t="s">
        <v>29</v>
      </c>
      <c r="Y1" s="20" t="s">
        <v>30</v>
      </c>
      <c r="Z1" s="20" t="s">
        <v>49</v>
      </c>
      <c r="AA1" s="20" t="s">
        <v>31</v>
      </c>
      <c r="AB1" s="20" t="s">
        <v>32</v>
      </c>
      <c r="AC1" s="20" t="s">
        <v>33</v>
      </c>
      <c r="AD1" s="20" t="s">
        <v>34</v>
      </c>
      <c r="AE1" s="20" t="s">
        <v>49</v>
      </c>
      <c r="AF1" s="20" t="s">
        <v>35</v>
      </c>
      <c r="AG1" s="20" t="s">
        <v>24</v>
      </c>
      <c r="AH1" s="20" t="s">
        <v>49</v>
      </c>
      <c r="AI1" s="20" t="s">
        <v>25</v>
      </c>
      <c r="AJ1" s="20" t="s">
        <v>50</v>
      </c>
      <c r="AK1" s="17" t="s">
        <v>22</v>
      </c>
      <c r="AL1" s="17" t="s">
        <v>73</v>
      </c>
      <c r="AM1" s="61" t="s">
        <v>204</v>
      </c>
    </row>
    <row r="2" spans="1:39" s="33" customFormat="1" ht="141.94999999999999" customHeight="1" x14ac:dyDescent="0.2">
      <c r="A2" s="13">
        <f>'Datos generales'!$A3</f>
        <v>1</v>
      </c>
      <c r="B2" s="6" t="str">
        <f>'Datos generales'!$D3</f>
        <v xml:space="preserve">Joan, Carlos </v>
      </c>
      <c r="C2" s="6" t="str">
        <f>'Datos generales'!$H3</f>
        <v>Escuela N° 5, Distrito Escolar 7°, "abc"</v>
      </c>
      <c r="D2" s="7" t="str">
        <f>'Datos generales'!$K3</f>
        <v>4° grado B</v>
      </c>
      <c r="E2" s="6">
        <f>'Datos generales'!$L3</f>
        <v>4</v>
      </c>
      <c r="F2" s="6" t="s">
        <v>156</v>
      </c>
      <c r="G2" s="16" t="s">
        <v>212</v>
      </c>
      <c r="H2" s="9" t="s">
        <v>213</v>
      </c>
      <c r="I2" s="34" t="str">
        <f>CONCATENATE($G2,", ",$H2)</f>
        <v>Mary, Jean</v>
      </c>
      <c r="J2" s="9" t="s">
        <v>214</v>
      </c>
      <c r="K2" s="63">
        <v>41779</v>
      </c>
      <c r="L2" s="5">
        <v>3</v>
      </c>
      <c r="M2" s="5">
        <v>3</v>
      </c>
      <c r="N2" s="5">
        <v>3</v>
      </c>
      <c r="O2" s="5">
        <v>3</v>
      </c>
      <c r="P2" s="5">
        <v>3</v>
      </c>
      <c r="Q2" s="48">
        <f>L2*10000+M2*1000+N2*100+O2*10+P2</f>
        <v>33333</v>
      </c>
      <c r="R2" s="49" t="str">
        <f>IF(ISERROR(VLOOKUP($Q2,Expressions!$B$2:$C$109,2,FALSE)),"", VLOOKUP($Q2,Expressions!$B$2:$C$109,2,FALSE))</f>
        <v>Lograste analizar la situación de tu hogar. Planificaste estrategias de forma creativa y orientadas hacia un consumo responsable. Aplicaste con éxito tus estrategias. Hiciste un excelente trabajo en la comparación de datos antes y durante la puesta en marcha de la estrategia. Trabajaste de manera eficiente e incorporaste nuevos hábitos.</v>
      </c>
      <c r="S2" s="9" t="s">
        <v>26</v>
      </c>
      <c r="T2" s="9" t="s">
        <v>26</v>
      </c>
      <c r="U2" s="9" t="s">
        <v>3</v>
      </c>
      <c r="V2" s="9" t="s">
        <v>61</v>
      </c>
      <c r="W2" s="26">
        <v>14</v>
      </c>
      <c r="X2" s="27">
        <v>7</v>
      </c>
      <c r="Y2" s="28">
        <f>IF(ISERROR($W2/$X2),"", ($W2/$X2))</f>
        <v>2</v>
      </c>
      <c r="Z2" s="28">
        <f>ROUND($Y2, 2)</f>
        <v>2</v>
      </c>
      <c r="AA2" s="28">
        <f>IF(ISERROR($Y2/'Datos generales'!$L3),"",$Y2/'Datos generales'!$L3)</f>
        <v>0.5</v>
      </c>
      <c r="AB2" s="26">
        <v>12</v>
      </c>
      <c r="AC2" s="27">
        <v>7</v>
      </c>
      <c r="AD2" s="28">
        <f>IF(ISERROR($AB2/$AC2),"", ($AB2/$AC2))</f>
        <v>1.7142857142857142</v>
      </c>
      <c r="AE2" s="28">
        <f>ROUND($AD2, 2)</f>
        <v>1.71</v>
      </c>
      <c r="AF2" s="28">
        <f>IF(ISERROR($AD2/'Datos generales'!$L3),"",($AD2/'Datos generales'!$L3))</f>
        <v>0.42857142857142855</v>
      </c>
      <c r="AG2" s="29">
        <f t="shared" ref="AG2:AG51" si="0">IF(ISERROR($AD2-$Y2),"",($AD2-$Y2))</f>
        <v>-0.28571428571428581</v>
      </c>
      <c r="AH2" s="28">
        <f>ROUND($AG2,2)</f>
        <v>-0.28999999999999998</v>
      </c>
      <c r="AI2" s="30" t="str">
        <f>IF($S2="No","", IF($T2="","", IF($T2="No","Habiendo un medidor accesible, no tomaste los datos. ", IF($T2="Si",CONCATENATE("Habiendo llevado a cabo el proyecto lograste comprobar que el consumo de tu hogar era de ", $Z2, " m3 antes de la estrategia y de ", $AE2, " m3 después de la estrategia. Como resultado se comprueba una variación del consumo de ", $AH2, " m3.")))))</f>
        <v>Habiendo llevado a cabo el proyecto lograste comprobar que el consumo de tu hogar era de 2 m3 antes de la estrategia y de 1.71 m3 después de la estrategia. Como resultado se comprueba una variación del consumo de -0.29 m3.</v>
      </c>
      <c r="AJ2" s="37" t="s">
        <v>164</v>
      </c>
      <c r="AK2" s="12" t="s">
        <v>210</v>
      </c>
      <c r="AL2" s="46">
        <f>LEN($AK2)</f>
        <v>6</v>
      </c>
      <c r="AM2" s="62"/>
    </row>
    <row r="3" spans="1:39" s="33" customFormat="1" ht="141.94999999999999" customHeight="1" x14ac:dyDescent="0.2">
      <c r="A3" s="14">
        <f>'Datos generales'!$A4</f>
        <v>2</v>
      </c>
      <c r="B3" s="6" t="str">
        <f>'Datos generales'!$D4</f>
        <v xml:space="preserve">, </v>
      </c>
      <c r="C3" s="6" t="str">
        <f>'Datos generales'!$H4</f>
        <v>Escuela N° , Distrito Escolar °, ""</v>
      </c>
      <c r="D3" s="7" t="str">
        <f>'Datos generales'!$K4</f>
        <v xml:space="preserve">° grado </v>
      </c>
      <c r="E3" s="6">
        <f>'Datos generales'!$L4</f>
        <v>0</v>
      </c>
      <c r="F3" s="6" t="s">
        <v>156</v>
      </c>
      <c r="G3" s="10"/>
      <c r="H3" s="10"/>
      <c r="I3" s="34" t="str">
        <f t="shared" ref="I3:I51" si="1">CONCATENATE($G3,", ",$H3)</f>
        <v xml:space="preserve">, </v>
      </c>
      <c r="J3" s="10"/>
      <c r="K3" s="10"/>
      <c r="L3" s="5"/>
      <c r="M3" s="5"/>
      <c r="N3" s="5"/>
      <c r="O3" s="5"/>
      <c r="P3" s="5"/>
      <c r="Q3" s="48">
        <f>L3*10000+M3*1000+N3*100+O3*10+P3</f>
        <v>0</v>
      </c>
      <c r="R3" s="49" t="str">
        <f>IF(ISERROR(VLOOKUP($Q3,Expressions!$B$2:$C$109,2,FALSE)),"", VLOOKUP($Q3,Expressions!$B$2:$C$109,2,FALSE))</f>
        <v/>
      </c>
      <c r="S3" s="9"/>
      <c r="T3" s="9"/>
      <c r="U3" s="9"/>
      <c r="V3" s="9"/>
      <c r="W3" s="26"/>
      <c r="X3" s="27"/>
      <c r="Y3" s="28" t="str">
        <f>IF(ISERROR($W3/$X3),"", ($W3/$X3))</f>
        <v/>
      </c>
      <c r="Z3" s="28" t="e">
        <f t="shared" ref="Z3:Z51" si="2">ROUND($Y3, 2)</f>
        <v>#VALUE!</v>
      </c>
      <c r="AA3" s="28" t="str">
        <f>IF(ISERROR($Y3/'Datos generales'!$L4),"",$Y3/'Datos generales'!$L4)</f>
        <v/>
      </c>
      <c r="AB3" s="26"/>
      <c r="AC3" s="27"/>
      <c r="AD3" s="28" t="str">
        <f>IF(ISERROR($AB3/$AC3),"", ($AB3/$AC3))</f>
        <v/>
      </c>
      <c r="AE3" s="28" t="e">
        <f t="shared" ref="AE3:AE51" si="3">ROUND($AD3, 2)</f>
        <v>#VALUE!</v>
      </c>
      <c r="AF3" s="28" t="str">
        <f>IF(ISERROR($AD3/'Datos generales'!$L4),"",($AD3/'Datos generales'!$L4))</f>
        <v/>
      </c>
      <c r="AG3" s="29" t="str">
        <f t="shared" si="0"/>
        <v/>
      </c>
      <c r="AH3" s="28" t="e">
        <f t="shared" ref="AH3:AH51" si="4">ROUND($AG3,2)</f>
        <v>#VALUE!</v>
      </c>
      <c r="AI3" s="30" t="str">
        <f t="shared" ref="AI3:AI51" si="5">IF($S3="No","", IF($T3="","", IF($T3="No","Habiendo un medidor accesible, no tomaste los datos. ", IF($T3="Si",CONCATENATE("Habiendo llevado a cabo el proyecto lograste comprobar que el consumo de tu hogar era de ", $Z3, " m3 antes de la estrategia y de ", $AE3, " m3 después de la estrategia. Como resultado se comprueba una variación del consumo de ", $AH3, " m3.")))))</f>
        <v/>
      </c>
      <c r="AJ3" s="37" t="s">
        <v>164</v>
      </c>
      <c r="AK3" s="12"/>
      <c r="AL3" s="46">
        <f t="shared" ref="AL3:AL51" si="6">LEN($AK3)</f>
        <v>0</v>
      </c>
      <c r="AM3" s="62"/>
    </row>
    <row r="4" spans="1:39" s="33" customFormat="1" ht="141.94999999999999" customHeight="1" x14ac:dyDescent="0.2">
      <c r="A4" s="14">
        <f>'Datos generales'!$A5</f>
        <v>3</v>
      </c>
      <c r="B4" s="6" t="str">
        <f>'Datos generales'!$D5</f>
        <v xml:space="preserve">, </v>
      </c>
      <c r="C4" s="6" t="str">
        <f>'Datos generales'!$H5</f>
        <v>Escuela N° , Distrito Escolar °, ""</v>
      </c>
      <c r="D4" s="7" t="str">
        <f>'Datos generales'!$K5</f>
        <v xml:space="preserve">° grado </v>
      </c>
      <c r="E4" s="6">
        <f>'Datos generales'!$L5</f>
        <v>0</v>
      </c>
      <c r="F4" s="6" t="s">
        <v>156</v>
      </c>
      <c r="G4" s="10"/>
      <c r="H4" s="10"/>
      <c r="I4" s="34" t="str">
        <f t="shared" si="1"/>
        <v xml:space="preserve">, </v>
      </c>
      <c r="J4" s="10"/>
      <c r="K4" s="10"/>
      <c r="L4" s="5"/>
      <c r="M4" s="5"/>
      <c r="N4" s="5"/>
      <c r="O4" s="5"/>
      <c r="P4" s="5"/>
      <c r="Q4" s="48">
        <f t="shared" ref="Q4:Q51" si="7">L4*10000+M4*1000+N4*100+O4*10+P4</f>
        <v>0</v>
      </c>
      <c r="R4" s="49" t="str">
        <f>IF(ISERROR(VLOOKUP($Q4,Expressions!$B$2:$C$109,2,FALSE)),"", VLOOKUP($Q4,Expressions!$B$2:$C$109,2,FALSE))</f>
        <v/>
      </c>
      <c r="S4" s="9"/>
      <c r="T4" s="9"/>
      <c r="U4" s="9"/>
      <c r="V4" s="9"/>
      <c r="W4" s="26"/>
      <c r="X4" s="27"/>
      <c r="Y4" s="28" t="str">
        <f t="shared" ref="Y4:Y51" si="8">IF(ISERROR($W4/$X4),"", ($W4/$X4))</f>
        <v/>
      </c>
      <c r="Z4" s="28" t="e">
        <f t="shared" si="2"/>
        <v>#VALUE!</v>
      </c>
      <c r="AA4" s="28" t="str">
        <f>IF(ISERROR($Y4/'Datos generales'!$L5),"",$Y4/'Datos generales'!$L5)</f>
        <v/>
      </c>
      <c r="AB4" s="26"/>
      <c r="AC4" s="27"/>
      <c r="AD4" s="28" t="str">
        <f t="shared" ref="AD4:AD51" si="9">IF(ISERROR($AB4/$AC4),"", ($AB4/$AC4))</f>
        <v/>
      </c>
      <c r="AE4" s="28" t="e">
        <f t="shared" si="3"/>
        <v>#VALUE!</v>
      </c>
      <c r="AF4" s="28" t="str">
        <f>IF(ISERROR($AD4/'Datos generales'!$L5),"",($AD4/'Datos generales'!$L5))</f>
        <v/>
      </c>
      <c r="AG4" s="29" t="str">
        <f t="shared" si="0"/>
        <v/>
      </c>
      <c r="AH4" s="28" t="e">
        <f t="shared" si="4"/>
        <v>#VALUE!</v>
      </c>
      <c r="AI4" s="30" t="str">
        <f t="shared" si="5"/>
        <v/>
      </c>
      <c r="AJ4" s="37" t="s">
        <v>164</v>
      </c>
      <c r="AK4" s="12"/>
      <c r="AL4" s="46">
        <f t="shared" si="6"/>
        <v>0</v>
      </c>
      <c r="AM4" s="62"/>
    </row>
    <row r="5" spans="1:39" s="33" customFormat="1" ht="141.94999999999999" customHeight="1" x14ac:dyDescent="0.2">
      <c r="A5" s="14">
        <f>'Datos generales'!$A6</f>
        <v>4</v>
      </c>
      <c r="B5" s="6">
        <f>'Datos generales'!$D6</f>
        <v>0</v>
      </c>
      <c r="C5" s="6">
        <f>'Datos generales'!$H6</f>
        <v>0</v>
      </c>
      <c r="D5" s="7">
        <f>'Datos generales'!$K6</f>
        <v>0</v>
      </c>
      <c r="E5" s="6">
        <f>'Datos generales'!$L6</f>
        <v>0</v>
      </c>
      <c r="F5" s="6" t="s">
        <v>156</v>
      </c>
      <c r="G5" s="10"/>
      <c r="H5" s="10"/>
      <c r="I5" s="34" t="str">
        <f t="shared" si="1"/>
        <v xml:space="preserve">, </v>
      </c>
      <c r="J5" s="10"/>
      <c r="K5" s="10"/>
      <c r="L5" s="5"/>
      <c r="M5" s="5"/>
      <c r="N5" s="5"/>
      <c r="O5" s="5"/>
      <c r="P5" s="5"/>
      <c r="Q5" s="48">
        <f t="shared" si="7"/>
        <v>0</v>
      </c>
      <c r="R5" s="49" t="str">
        <f>IF(ISERROR(VLOOKUP($Q5,Expressions!$B$2:$C$109,2,FALSE)),"", VLOOKUP($Q5,Expressions!$B$2:$C$109,2,FALSE))</f>
        <v/>
      </c>
      <c r="S5" s="35"/>
      <c r="T5" s="9"/>
      <c r="U5" s="9"/>
      <c r="V5" s="9"/>
      <c r="W5" s="26"/>
      <c r="X5" s="27"/>
      <c r="Y5" s="28" t="str">
        <f t="shared" si="8"/>
        <v/>
      </c>
      <c r="Z5" s="28" t="e">
        <f t="shared" si="2"/>
        <v>#VALUE!</v>
      </c>
      <c r="AA5" s="28" t="str">
        <f>IF(ISERROR($Y5/'Datos generales'!$L6),"",$Y5/'Datos generales'!$L6)</f>
        <v/>
      </c>
      <c r="AB5" s="26"/>
      <c r="AC5" s="27"/>
      <c r="AD5" s="28" t="str">
        <f t="shared" si="9"/>
        <v/>
      </c>
      <c r="AE5" s="28" t="e">
        <f t="shared" si="3"/>
        <v>#VALUE!</v>
      </c>
      <c r="AF5" s="28" t="str">
        <f>IF(ISERROR($AD5/'Datos generales'!$L6),"",($AD5/'Datos generales'!$L6))</f>
        <v/>
      </c>
      <c r="AG5" s="29" t="str">
        <f t="shared" si="0"/>
        <v/>
      </c>
      <c r="AH5" s="28" t="e">
        <f t="shared" si="4"/>
        <v>#VALUE!</v>
      </c>
      <c r="AI5" s="30" t="str">
        <f t="shared" si="5"/>
        <v/>
      </c>
      <c r="AJ5" s="37" t="s">
        <v>164</v>
      </c>
      <c r="AK5" s="12"/>
      <c r="AL5" s="46">
        <f t="shared" si="6"/>
        <v>0</v>
      </c>
      <c r="AM5" s="62"/>
    </row>
    <row r="6" spans="1:39" s="33" customFormat="1" ht="141.94999999999999" customHeight="1" x14ac:dyDescent="0.2">
      <c r="A6" s="14">
        <f>'Datos generales'!$A7</f>
        <v>5</v>
      </c>
      <c r="B6" s="6" t="str">
        <f>'Datos generales'!$D7</f>
        <v xml:space="preserve">, </v>
      </c>
      <c r="C6" s="6" t="str">
        <f>'Datos generales'!$H7</f>
        <v>Escuela N° , Distrito Escolar °, ""</v>
      </c>
      <c r="D6" s="7" t="str">
        <f>'Datos generales'!$K7</f>
        <v xml:space="preserve">° grado </v>
      </c>
      <c r="E6" s="6">
        <f>'Datos generales'!$L7</f>
        <v>0</v>
      </c>
      <c r="F6" s="6" t="s">
        <v>156</v>
      </c>
      <c r="G6" s="11"/>
      <c r="H6" s="11"/>
      <c r="I6" s="34" t="str">
        <f t="shared" si="1"/>
        <v xml:space="preserve">, </v>
      </c>
      <c r="J6" s="11"/>
      <c r="K6" s="11"/>
      <c r="L6" s="5"/>
      <c r="M6" s="5"/>
      <c r="N6" s="5"/>
      <c r="O6" s="5"/>
      <c r="P6" s="5"/>
      <c r="Q6" s="48">
        <f t="shared" si="7"/>
        <v>0</v>
      </c>
      <c r="R6" s="49" t="str">
        <f>IF(ISERROR(VLOOKUP($Q6,Expressions!$B$2:$C$109,2,FALSE)),"", VLOOKUP($Q6,Expressions!$B$2:$C$109,2,FALSE))</f>
        <v/>
      </c>
      <c r="S6" s="35"/>
      <c r="T6" s="9"/>
      <c r="U6" s="9"/>
      <c r="V6" s="9"/>
      <c r="W6" s="26"/>
      <c r="X6" s="27"/>
      <c r="Y6" s="28" t="str">
        <f t="shared" si="8"/>
        <v/>
      </c>
      <c r="Z6" s="28" t="e">
        <f t="shared" si="2"/>
        <v>#VALUE!</v>
      </c>
      <c r="AA6" s="28" t="str">
        <f>IF(ISERROR($Y6/'Datos generales'!$L7),"",$Y6/'Datos generales'!$L7)</f>
        <v/>
      </c>
      <c r="AB6" s="26"/>
      <c r="AC6" s="27"/>
      <c r="AD6" s="28" t="str">
        <f t="shared" si="9"/>
        <v/>
      </c>
      <c r="AE6" s="28" t="e">
        <f t="shared" si="3"/>
        <v>#VALUE!</v>
      </c>
      <c r="AF6" s="28" t="str">
        <f>IF(ISERROR($AD6/'Datos generales'!$L7),"",($AD6/'Datos generales'!$L7))</f>
        <v/>
      </c>
      <c r="AG6" s="29" t="str">
        <f t="shared" si="0"/>
        <v/>
      </c>
      <c r="AH6" s="28" t="e">
        <f t="shared" si="4"/>
        <v>#VALUE!</v>
      </c>
      <c r="AI6" s="30" t="str">
        <f t="shared" si="5"/>
        <v/>
      </c>
      <c r="AJ6" s="37" t="s">
        <v>164</v>
      </c>
      <c r="AK6" s="12"/>
      <c r="AL6" s="46">
        <f t="shared" si="6"/>
        <v>0</v>
      </c>
      <c r="AM6" s="62"/>
    </row>
    <row r="7" spans="1:39" s="33" customFormat="1" ht="141.94999999999999" customHeight="1" x14ac:dyDescent="0.2">
      <c r="A7" s="14">
        <f>'Datos generales'!$A8</f>
        <v>6</v>
      </c>
      <c r="B7" s="6" t="str">
        <f>'Datos generales'!$D8</f>
        <v xml:space="preserve">, </v>
      </c>
      <c r="C7" s="6" t="str">
        <f>'Datos generales'!$H8</f>
        <v>Escuela N° , Distrito Escolar °, ""</v>
      </c>
      <c r="D7" s="7" t="str">
        <f>'Datos generales'!$K8</f>
        <v xml:space="preserve">° grado </v>
      </c>
      <c r="E7" s="6">
        <f>'Datos generales'!$L8</f>
        <v>0</v>
      </c>
      <c r="F7" s="6" t="s">
        <v>156</v>
      </c>
      <c r="G7" s="11"/>
      <c r="H7" s="11"/>
      <c r="I7" s="34" t="str">
        <f t="shared" si="1"/>
        <v xml:space="preserve">, </v>
      </c>
      <c r="J7" s="11"/>
      <c r="K7" s="11"/>
      <c r="L7" s="5"/>
      <c r="M7" s="5"/>
      <c r="N7" s="5"/>
      <c r="O7" s="5"/>
      <c r="P7" s="5"/>
      <c r="Q7" s="48">
        <f t="shared" si="7"/>
        <v>0</v>
      </c>
      <c r="R7" s="49" t="str">
        <f>IF(ISERROR(VLOOKUP($Q7,Expressions!$B$2:$C$109,2,FALSE)),"", VLOOKUP($Q7,Expressions!$B$2:$C$109,2,FALSE))</f>
        <v/>
      </c>
      <c r="S7" s="35"/>
      <c r="T7" s="9"/>
      <c r="U7" s="9"/>
      <c r="V7" s="9"/>
      <c r="W7" s="26"/>
      <c r="X7" s="27"/>
      <c r="Y7" s="28" t="str">
        <f t="shared" si="8"/>
        <v/>
      </c>
      <c r="Z7" s="28" t="e">
        <f t="shared" si="2"/>
        <v>#VALUE!</v>
      </c>
      <c r="AA7" s="28" t="str">
        <f>IF(ISERROR($Y7/'Datos generales'!$L8),"",$Y7/'Datos generales'!$L8)</f>
        <v/>
      </c>
      <c r="AB7" s="26"/>
      <c r="AC7" s="27"/>
      <c r="AD7" s="28" t="str">
        <f t="shared" si="9"/>
        <v/>
      </c>
      <c r="AE7" s="28" t="e">
        <f t="shared" si="3"/>
        <v>#VALUE!</v>
      </c>
      <c r="AF7" s="28" t="str">
        <f>IF(ISERROR($AD7/'Datos generales'!$L8),"",($AD7/'Datos generales'!$L8))</f>
        <v/>
      </c>
      <c r="AG7" s="29" t="str">
        <f t="shared" si="0"/>
        <v/>
      </c>
      <c r="AH7" s="28" t="e">
        <f t="shared" si="4"/>
        <v>#VALUE!</v>
      </c>
      <c r="AI7" s="30" t="str">
        <f t="shared" si="5"/>
        <v/>
      </c>
      <c r="AJ7" s="37" t="s">
        <v>164</v>
      </c>
      <c r="AK7" s="12"/>
      <c r="AL7" s="46">
        <f t="shared" si="6"/>
        <v>0</v>
      </c>
      <c r="AM7" s="62"/>
    </row>
    <row r="8" spans="1:39" s="33" customFormat="1" ht="141.94999999999999" customHeight="1" x14ac:dyDescent="0.2">
      <c r="A8" s="14">
        <f>'Datos generales'!$A9</f>
        <v>7</v>
      </c>
      <c r="B8" s="6" t="str">
        <f>'Datos generales'!$D9</f>
        <v xml:space="preserve">, </v>
      </c>
      <c r="C8" s="6" t="str">
        <f>'Datos generales'!$H9</f>
        <v>Escuela N° , Distrito Escolar °, ""</v>
      </c>
      <c r="D8" s="7" t="str">
        <f>'Datos generales'!$K9</f>
        <v xml:space="preserve">° grado </v>
      </c>
      <c r="E8" s="6">
        <f>'Datos generales'!$L9</f>
        <v>0</v>
      </c>
      <c r="F8" s="6" t="s">
        <v>156</v>
      </c>
      <c r="G8" s="11"/>
      <c r="H8" s="11"/>
      <c r="I8" s="34" t="str">
        <f t="shared" si="1"/>
        <v xml:space="preserve">, </v>
      </c>
      <c r="J8" s="11"/>
      <c r="K8" s="11"/>
      <c r="L8" s="5"/>
      <c r="M8" s="5"/>
      <c r="N8" s="5"/>
      <c r="O8" s="5"/>
      <c r="P8" s="5"/>
      <c r="Q8" s="48">
        <f t="shared" si="7"/>
        <v>0</v>
      </c>
      <c r="R8" s="49" t="str">
        <f>IF(ISERROR(VLOOKUP($Q8,Expressions!$B$2:$C$109,2,FALSE)),"", VLOOKUP($Q8,Expressions!$B$2:$C$109,2,FALSE))</f>
        <v/>
      </c>
      <c r="S8" s="36"/>
      <c r="T8" s="9"/>
      <c r="U8" s="9"/>
      <c r="V8" s="9"/>
      <c r="W8" s="31"/>
      <c r="X8" s="32"/>
      <c r="Y8" s="28" t="str">
        <f t="shared" si="8"/>
        <v/>
      </c>
      <c r="Z8" s="28" t="e">
        <f t="shared" si="2"/>
        <v>#VALUE!</v>
      </c>
      <c r="AA8" s="28" t="str">
        <f>IF(ISERROR($Y8/'Datos generales'!$L9),"",$Y8/'Datos generales'!$L9)</f>
        <v/>
      </c>
      <c r="AB8" s="31"/>
      <c r="AC8" s="32"/>
      <c r="AD8" s="28" t="str">
        <f t="shared" si="9"/>
        <v/>
      </c>
      <c r="AE8" s="28" t="e">
        <f t="shared" si="3"/>
        <v>#VALUE!</v>
      </c>
      <c r="AF8" s="28" t="str">
        <f>IF(ISERROR($AD8/'Datos generales'!$L9),"",($AD8/'Datos generales'!$L9))</f>
        <v/>
      </c>
      <c r="AG8" s="29" t="str">
        <f t="shared" si="0"/>
        <v/>
      </c>
      <c r="AH8" s="28" t="e">
        <f t="shared" si="4"/>
        <v>#VALUE!</v>
      </c>
      <c r="AI8" s="30" t="str">
        <f t="shared" si="5"/>
        <v/>
      </c>
      <c r="AJ8" s="37" t="s">
        <v>164</v>
      </c>
      <c r="AK8" s="12"/>
      <c r="AL8" s="46">
        <f t="shared" si="6"/>
        <v>0</v>
      </c>
      <c r="AM8" s="62"/>
    </row>
    <row r="9" spans="1:39" s="33" customFormat="1" ht="141.94999999999999" customHeight="1" x14ac:dyDescent="0.2">
      <c r="A9" s="14">
        <f>'Datos generales'!$A10</f>
        <v>8</v>
      </c>
      <c r="B9" s="6" t="str">
        <f>'Datos generales'!$D10</f>
        <v xml:space="preserve">, </v>
      </c>
      <c r="C9" s="6" t="str">
        <f>'Datos generales'!$H10</f>
        <v>Escuela N° , Distrito Escolar °, ""</v>
      </c>
      <c r="D9" s="7" t="str">
        <f>'Datos generales'!$K10</f>
        <v xml:space="preserve">° grado </v>
      </c>
      <c r="E9" s="6">
        <f>'Datos generales'!$L10</f>
        <v>0</v>
      </c>
      <c r="F9" s="6" t="s">
        <v>156</v>
      </c>
      <c r="G9" s="11"/>
      <c r="H9" s="11"/>
      <c r="I9" s="34" t="str">
        <f t="shared" si="1"/>
        <v xml:space="preserve">, </v>
      </c>
      <c r="J9" s="11"/>
      <c r="K9" s="11"/>
      <c r="L9" s="5"/>
      <c r="M9" s="5"/>
      <c r="N9" s="5"/>
      <c r="O9" s="5"/>
      <c r="P9" s="5"/>
      <c r="Q9" s="48">
        <f t="shared" si="7"/>
        <v>0</v>
      </c>
      <c r="R9" s="49" t="str">
        <f>IF(ISERROR(VLOOKUP($Q9,Expressions!$B$2:$C$109,2,FALSE)),"", VLOOKUP($Q9,Expressions!$B$2:$C$109,2,FALSE))</f>
        <v/>
      </c>
      <c r="S9" s="36"/>
      <c r="T9" s="9"/>
      <c r="U9" s="9"/>
      <c r="V9" s="9"/>
      <c r="W9" s="31"/>
      <c r="X9" s="32"/>
      <c r="Y9" s="28" t="str">
        <f t="shared" si="8"/>
        <v/>
      </c>
      <c r="Z9" s="28" t="e">
        <f t="shared" si="2"/>
        <v>#VALUE!</v>
      </c>
      <c r="AA9" s="28" t="str">
        <f>IF(ISERROR($Y9/'Datos generales'!$L10),"",$Y9/'Datos generales'!$L10)</f>
        <v/>
      </c>
      <c r="AB9" s="31"/>
      <c r="AC9" s="32"/>
      <c r="AD9" s="28" t="str">
        <f t="shared" si="9"/>
        <v/>
      </c>
      <c r="AE9" s="28" t="e">
        <f t="shared" si="3"/>
        <v>#VALUE!</v>
      </c>
      <c r="AF9" s="28" t="str">
        <f>IF(ISERROR($AD9/'Datos generales'!$L10),"",($AD9/'Datos generales'!$L10))</f>
        <v/>
      </c>
      <c r="AG9" s="29" t="str">
        <f t="shared" si="0"/>
        <v/>
      </c>
      <c r="AH9" s="28" t="e">
        <f t="shared" si="4"/>
        <v>#VALUE!</v>
      </c>
      <c r="AI9" s="30" t="str">
        <f t="shared" si="5"/>
        <v/>
      </c>
      <c r="AJ9" s="37" t="s">
        <v>164</v>
      </c>
      <c r="AK9" s="12"/>
      <c r="AL9" s="46">
        <f t="shared" si="6"/>
        <v>0</v>
      </c>
      <c r="AM9" s="62"/>
    </row>
    <row r="10" spans="1:39" s="33" customFormat="1" ht="141.94999999999999" customHeight="1" x14ac:dyDescent="0.2">
      <c r="A10" s="14">
        <f>'Datos generales'!$A11</f>
        <v>9</v>
      </c>
      <c r="B10" s="6" t="str">
        <f>'Datos generales'!$D11</f>
        <v xml:space="preserve">, </v>
      </c>
      <c r="C10" s="6" t="str">
        <f>'Datos generales'!$H11</f>
        <v>Escuela N° , Distrito Escolar °, ""</v>
      </c>
      <c r="D10" s="7" t="str">
        <f>'Datos generales'!$K11</f>
        <v xml:space="preserve">° grado </v>
      </c>
      <c r="E10" s="6">
        <f>'Datos generales'!$L11</f>
        <v>0</v>
      </c>
      <c r="F10" s="6" t="s">
        <v>156</v>
      </c>
      <c r="G10" s="11"/>
      <c r="H10" s="11"/>
      <c r="I10" s="34" t="str">
        <f t="shared" si="1"/>
        <v xml:space="preserve">, </v>
      </c>
      <c r="J10" s="11"/>
      <c r="K10" s="11"/>
      <c r="L10" s="5"/>
      <c r="M10" s="5"/>
      <c r="N10" s="5"/>
      <c r="O10" s="5"/>
      <c r="P10" s="5"/>
      <c r="Q10" s="48">
        <f t="shared" si="7"/>
        <v>0</v>
      </c>
      <c r="R10" s="49" t="str">
        <f>IF(ISERROR(VLOOKUP($Q10,Expressions!$B$2:$C$109,2,FALSE)),"", VLOOKUP($Q10,Expressions!$B$2:$C$109,2,FALSE))</f>
        <v/>
      </c>
      <c r="S10" s="36"/>
      <c r="T10" s="9"/>
      <c r="U10" s="9"/>
      <c r="V10" s="9"/>
      <c r="W10" s="31"/>
      <c r="X10" s="32"/>
      <c r="Y10" s="28" t="str">
        <f t="shared" si="8"/>
        <v/>
      </c>
      <c r="Z10" s="28" t="e">
        <f t="shared" si="2"/>
        <v>#VALUE!</v>
      </c>
      <c r="AA10" s="28" t="str">
        <f>IF(ISERROR($Y10/'Datos generales'!$L11),"",$Y10/'Datos generales'!$L11)</f>
        <v/>
      </c>
      <c r="AB10" s="31"/>
      <c r="AC10" s="32"/>
      <c r="AD10" s="28" t="str">
        <f t="shared" si="9"/>
        <v/>
      </c>
      <c r="AE10" s="28" t="e">
        <f t="shared" si="3"/>
        <v>#VALUE!</v>
      </c>
      <c r="AF10" s="28" t="str">
        <f>IF(ISERROR($AD10/'Datos generales'!$L11),"",($AD10/'Datos generales'!$L11))</f>
        <v/>
      </c>
      <c r="AG10" s="29" t="str">
        <f t="shared" si="0"/>
        <v/>
      </c>
      <c r="AH10" s="28" t="e">
        <f t="shared" si="4"/>
        <v>#VALUE!</v>
      </c>
      <c r="AI10" s="30" t="str">
        <f t="shared" si="5"/>
        <v/>
      </c>
      <c r="AJ10" s="37" t="s">
        <v>164</v>
      </c>
      <c r="AK10" s="12"/>
      <c r="AL10" s="46">
        <f t="shared" si="6"/>
        <v>0</v>
      </c>
      <c r="AM10" s="62"/>
    </row>
    <row r="11" spans="1:39" s="33" customFormat="1" ht="141.94999999999999" customHeight="1" x14ac:dyDescent="0.2">
      <c r="A11" s="14">
        <f>'Datos generales'!$A12</f>
        <v>10</v>
      </c>
      <c r="B11" s="6" t="str">
        <f>'Datos generales'!$D12</f>
        <v xml:space="preserve">, </v>
      </c>
      <c r="C11" s="6" t="str">
        <f>'Datos generales'!$H12</f>
        <v>Escuela N° , Distrito Escolar °, ""</v>
      </c>
      <c r="D11" s="7" t="str">
        <f>'Datos generales'!$K12</f>
        <v xml:space="preserve">° grado </v>
      </c>
      <c r="E11" s="6">
        <f>'Datos generales'!$L12</f>
        <v>0</v>
      </c>
      <c r="F11" s="6" t="s">
        <v>156</v>
      </c>
      <c r="G11" s="11"/>
      <c r="H11" s="11"/>
      <c r="I11" s="34" t="str">
        <f t="shared" si="1"/>
        <v xml:space="preserve">, </v>
      </c>
      <c r="J11" s="11"/>
      <c r="K11" s="11"/>
      <c r="L11" s="5"/>
      <c r="M11" s="5"/>
      <c r="N11" s="5"/>
      <c r="O11" s="5"/>
      <c r="P11" s="5"/>
      <c r="Q11" s="48">
        <f t="shared" si="7"/>
        <v>0</v>
      </c>
      <c r="R11" s="49" t="str">
        <f>IF(ISERROR(VLOOKUP($Q11,Expressions!$B$2:$C$109,2,FALSE)),"", VLOOKUP($Q11,Expressions!$B$2:$C$109,2,FALSE))</f>
        <v/>
      </c>
      <c r="S11" s="36"/>
      <c r="T11" s="9"/>
      <c r="U11" s="9"/>
      <c r="V11" s="9"/>
      <c r="W11" s="31"/>
      <c r="X11" s="32"/>
      <c r="Y11" s="28" t="str">
        <f t="shared" si="8"/>
        <v/>
      </c>
      <c r="Z11" s="28" t="e">
        <f t="shared" si="2"/>
        <v>#VALUE!</v>
      </c>
      <c r="AA11" s="28" t="str">
        <f>IF(ISERROR($Y11/'Datos generales'!$L12),"",$Y11/'Datos generales'!$L12)</f>
        <v/>
      </c>
      <c r="AB11" s="31"/>
      <c r="AC11" s="32"/>
      <c r="AD11" s="28" t="str">
        <f t="shared" si="9"/>
        <v/>
      </c>
      <c r="AE11" s="28" t="e">
        <f t="shared" si="3"/>
        <v>#VALUE!</v>
      </c>
      <c r="AF11" s="28" t="str">
        <f>IF(ISERROR($AD11/'Datos generales'!$L12),"",($AD11/'Datos generales'!$L12))</f>
        <v/>
      </c>
      <c r="AG11" s="29" t="str">
        <f t="shared" si="0"/>
        <v/>
      </c>
      <c r="AH11" s="28" t="e">
        <f t="shared" si="4"/>
        <v>#VALUE!</v>
      </c>
      <c r="AI11" s="30" t="str">
        <f t="shared" si="5"/>
        <v/>
      </c>
      <c r="AJ11" s="37" t="s">
        <v>164</v>
      </c>
      <c r="AK11" s="12"/>
      <c r="AL11" s="46">
        <f t="shared" si="6"/>
        <v>0</v>
      </c>
      <c r="AM11" s="62"/>
    </row>
    <row r="12" spans="1:39" s="33" customFormat="1" ht="141.94999999999999" customHeight="1" x14ac:dyDescent="0.2">
      <c r="A12" s="14">
        <f>'Datos generales'!$A13</f>
        <v>11</v>
      </c>
      <c r="B12" s="6" t="str">
        <f>'Datos generales'!$D13</f>
        <v xml:space="preserve">, </v>
      </c>
      <c r="C12" s="6" t="str">
        <f>'Datos generales'!$H13</f>
        <v>Escuela N° , Distrito Escolar °, ""</v>
      </c>
      <c r="D12" s="7" t="str">
        <f>'Datos generales'!$K13</f>
        <v xml:space="preserve">° grado </v>
      </c>
      <c r="E12" s="6">
        <f>'Datos generales'!$L13</f>
        <v>0</v>
      </c>
      <c r="F12" s="6" t="s">
        <v>156</v>
      </c>
      <c r="G12" s="11"/>
      <c r="H12" s="11"/>
      <c r="I12" s="34" t="str">
        <f t="shared" si="1"/>
        <v xml:space="preserve">, </v>
      </c>
      <c r="J12" s="11"/>
      <c r="K12" s="11"/>
      <c r="L12" s="5"/>
      <c r="M12" s="5"/>
      <c r="N12" s="5"/>
      <c r="O12" s="5"/>
      <c r="P12" s="5"/>
      <c r="Q12" s="48">
        <f t="shared" si="7"/>
        <v>0</v>
      </c>
      <c r="R12" s="49" t="str">
        <f>IF(ISERROR(VLOOKUP($Q12,Expressions!$B$2:$C$109,2,FALSE)),"", VLOOKUP($Q12,Expressions!$B$2:$C$109,2,FALSE))</f>
        <v/>
      </c>
      <c r="S12" s="36"/>
      <c r="T12" s="9"/>
      <c r="U12" s="9"/>
      <c r="V12" s="9"/>
      <c r="W12" s="31"/>
      <c r="X12" s="32"/>
      <c r="Y12" s="28" t="str">
        <f t="shared" si="8"/>
        <v/>
      </c>
      <c r="Z12" s="28" t="e">
        <f t="shared" si="2"/>
        <v>#VALUE!</v>
      </c>
      <c r="AA12" s="28" t="str">
        <f>IF(ISERROR($Y12/'Datos generales'!$L13),"",$Y12/'Datos generales'!$L13)</f>
        <v/>
      </c>
      <c r="AB12" s="31"/>
      <c r="AC12" s="32"/>
      <c r="AD12" s="28" t="str">
        <f t="shared" si="9"/>
        <v/>
      </c>
      <c r="AE12" s="28" t="e">
        <f t="shared" si="3"/>
        <v>#VALUE!</v>
      </c>
      <c r="AF12" s="28" t="str">
        <f>IF(ISERROR($AD12/'Datos generales'!$L13),"",($AD12/'Datos generales'!$L13))</f>
        <v/>
      </c>
      <c r="AG12" s="29" t="str">
        <f t="shared" si="0"/>
        <v/>
      </c>
      <c r="AH12" s="28" t="e">
        <f t="shared" si="4"/>
        <v>#VALUE!</v>
      </c>
      <c r="AI12" s="30" t="str">
        <f t="shared" si="5"/>
        <v/>
      </c>
      <c r="AJ12" s="37" t="s">
        <v>164</v>
      </c>
      <c r="AK12" s="12"/>
      <c r="AL12" s="46">
        <f t="shared" si="6"/>
        <v>0</v>
      </c>
      <c r="AM12" s="62"/>
    </row>
    <row r="13" spans="1:39" s="33" customFormat="1" ht="141.94999999999999" customHeight="1" x14ac:dyDescent="0.2">
      <c r="A13" s="14">
        <f>'Datos generales'!$A14</f>
        <v>12</v>
      </c>
      <c r="B13" s="6" t="str">
        <f>'Datos generales'!$D14</f>
        <v xml:space="preserve">, </v>
      </c>
      <c r="C13" s="6" t="str">
        <f>'Datos generales'!$H14</f>
        <v>Escuela N° , Distrito Escolar °, ""</v>
      </c>
      <c r="D13" s="7" t="str">
        <f>'Datos generales'!$K14</f>
        <v xml:space="preserve">° grado </v>
      </c>
      <c r="E13" s="6">
        <f>'Datos generales'!$L14</f>
        <v>0</v>
      </c>
      <c r="F13" s="6" t="s">
        <v>156</v>
      </c>
      <c r="G13" s="11"/>
      <c r="H13" s="11"/>
      <c r="I13" s="34" t="str">
        <f t="shared" si="1"/>
        <v xml:space="preserve">, </v>
      </c>
      <c r="J13" s="11"/>
      <c r="K13" s="11"/>
      <c r="L13" s="5"/>
      <c r="M13" s="5"/>
      <c r="N13" s="5"/>
      <c r="O13" s="5"/>
      <c r="P13" s="5"/>
      <c r="Q13" s="48">
        <f t="shared" si="7"/>
        <v>0</v>
      </c>
      <c r="R13" s="49" t="str">
        <f>IF(ISERROR(VLOOKUP($Q13,Expressions!$B$2:$C$109,2,FALSE)),"", VLOOKUP($Q13,Expressions!$B$2:$C$109,2,FALSE))</f>
        <v/>
      </c>
      <c r="S13" s="36"/>
      <c r="T13" s="9"/>
      <c r="U13" s="9"/>
      <c r="V13" s="9"/>
      <c r="W13" s="31"/>
      <c r="X13" s="32"/>
      <c r="Y13" s="28" t="str">
        <f t="shared" si="8"/>
        <v/>
      </c>
      <c r="Z13" s="28" t="e">
        <f t="shared" si="2"/>
        <v>#VALUE!</v>
      </c>
      <c r="AA13" s="28" t="str">
        <f>IF(ISERROR($Y13/'Datos generales'!$L14),"",$Y13/'Datos generales'!$L14)</f>
        <v/>
      </c>
      <c r="AB13" s="31"/>
      <c r="AC13" s="32"/>
      <c r="AD13" s="28" t="str">
        <f t="shared" si="9"/>
        <v/>
      </c>
      <c r="AE13" s="28" t="e">
        <f t="shared" si="3"/>
        <v>#VALUE!</v>
      </c>
      <c r="AF13" s="28" t="str">
        <f>IF(ISERROR($AD13/'Datos generales'!$L14),"",($AD13/'Datos generales'!$L14))</f>
        <v/>
      </c>
      <c r="AG13" s="29" t="str">
        <f t="shared" si="0"/>
        <v/>
      </c>
      <c r="AH13" s="28" t="e">
        <f t="shared" si="4"/>
        <v>#VALUE!</v>
      </c>
      <c r="AI13" s="30" t="str">
        <f t="shared" si="5"/>
        <v/>
      </c>
      <c r="AJ13" s="37" t="s">
        <v>164</v>
      </c>
      <c r="AK13" s="12"/>
      <c r="AL13" s="46">
        <f t="shared" si="6"/>
        <v>0</v>
      </c>
      <c r="AM13" s="62"/>
    </row>
    <row r="14" spans="1:39" s="33" customFormat="1" ht="141.94999999999999" customHeight="1" x14ac:dyDescent="0.2">
      <c r="A14" s="14">
        <f>'Datos generales'!$A15</f>
        <v>13</v>
      </c>
      <c r="B14" s="6" t="str">
        <f>'Datos generales'!$D15</f>
        <v xml:space="preserve">, </v>
      </c>
      <c r="C14" s="6" t="str">
        <f>'Datos generales'!$H15</f>
        <v>Escuela N° , Distrito Escolar °, ""</v>
      </c>
      <c r="D14" s="7" t="str">
        <f>'Datos generales'!$K15</f>
        <v xml:space="preserve">° grado </v>
      </c>
      <c r="E14" s="6">
        <f>'Datos generales'!$L15</f>
        <v>0</v>
      </c>
      <c r="F14" s="6" t="s">
        <v>156</v>
      </c>
      <c r="G14" s="11"/>
      <c r="H14" s="11"/>
      <c r="I14" s="34" t="str">
        <f t="shared" si="1"/>
        <v xml:space="preserve">, </v>
      </c>
      <c r="J14" s="11"/>
      <c r="K14" s="11"/>
      <c r="L14" s="5"/>
      <c r="M14" s="5"/>
      <c r="N14" s="5"/>
      <c r="O14" s="5"/>
      <c r="P14" s="5"/>
      <c r="Q14" s="48">
        <f t="shared" si="7"/>
        <v>0</v>
      </c>
      <c r="R14" s="49" t="str">
        <f>IF(ISERROR(VLOOKUP($Q14,Expressions!$B$2:$C$109,2,FALSE)),"", VLOOKUP($Q14,Expressions!$B$2:$C$109,2,FALSE))</f>
        <v/>
      </c>
      <c r="S14" s="36"/>
      <c r="T14" s="9"/>
      <c r="U14" s="9"/>
      <c r="V14" s="9"/>
      <c r="W14" s="31"/>
      <c r="X14" s="32"/>
      <c r="Y14" s="28" t="str">
        <f t="shared" si="8"/>
        <v/>
      </c>
      <c r="Z14" s="28" t="e">
        <f t="shared" si="2"/>
        <v>#VALUE!</v>
      </c>
      <c r="AA14" s="28" t="str">
        <f>IF(ISERROR($Y14/'Datos generales'!$L15),"",$Y14/'Datos generales'!$L15)</f>
        <v/>
      </c>
      <c r="AB14" s="31"/>
      <c r="AC14" s="32"/>
      <c r="AD14" s="28" t="str">
        <f t="shared" si="9"/>
        <v/>
      </c>
      <c r="AE14" s="28" t="e">
        <f t="shared" si="3"/>
        <v>#VALUE!</v>
      </c>
      <c r="AF14" s="28" t="str">
        <f>IF(ISERROR($AD14/'Datos generales'!$L15),"",($AD14/'Datos generales'!$L15))</f>
        <v/>
      </c>
      <c r="AG14" s="29" t="str">
        <f t="shared" si="0"/>
        <v/>
      </c>
      <c r="AH14" s="28" t="e">
        <f t="shared" si="4"/>
        <v>#VALUE!</v>
      </c>
      <c r="AI14" s="30" t="str">
        <f t="shared" si="5"/>
        <v/>
      </c>
      <c r="AJ14" s="37" t="s">
        <v>164</v>
      </c>
      <c r="AK14" s="12"/>
      <c r="AL14" s="46">
        <f t="shared" si="6"/>
        <v>0</v>
      </c>
      <c r="AM14" s="62"/>
    </row>
    <row r="15" spans="1:39" s="33" customFormat="1" ht="141.94999999999999" customHeight="1" x14ac:dyDescent="0.2">
      <c r="A15" s="14">
        <f>'Datos generales'!$A16</f>
        <v>14</v>
      </c>
      <c r="B15" s="6" t="str">
        <f>'Datos generales'!$D16</f>
        <v xml:space="preserve">, </v>
      </c>
      <c r="C15" s="6" t="str">
        <f>'Datos generales'!$H16</f>
        <v>Escuela N° , Distrito Escolar °, ""</v>
      </c>
      <c r="D15" s="7" t="str">
        <f>'Datos generales'!$K16</f>
        <v xml:space="preserve">° grado </v>
      </c>
      <c r="E15" s="6">
        <f>'Datos generales'!$L16</f>
        <v>0</v>
      </c>
      <c r="F15" s="6" t="s">
        <v>156</v>
      </c>
      <c r="G15" s="11"/>
      <c r="H15" s="11"/>
      <c r="I15" s="34" t="str">
        <f t="shared" si="1"/>
        <v xml:space="preserve">, </v>
      </c>
      <c r="J15" s="11"/>
      <c r="K15" s="11"/>
      <c r="L15" s="5"/>
      <c r="M15" s="5"/>
      <c r="N15" s="5"/>
      <c r="O15" s="5"/>
      <c r="P15" s="5"/>
      <c r="Q15" s="48">
        <f t="shared" si="7"/>
        <v>0</v>
      </c>
      <c r="R15" s="49" t="str">
        <f>IF(ISERROR(VLOOKUP($Q15,Expressions!$B$2:$C$109,2,FALSE)),"", VLOOKUP($Q15,Expressions!$B$2:$C$109,2,FALSE))</f>
        <v/>
      </c>
      <c r="S15" s="36"/>
      <c r="T15" s="9"/>
      <c r="U15" s="9"/>
      <c r="V15" s="9"/>
      <c r="W15" s="31"/>
      <c r="X15" s="32"/>
      <c r="Y15" s="28" t="str">
        <f t="shared" si="8"/>
        <v/>
      </c>
      <c r="Z15" s="28" t="e">
        <f t="shared" si="2"/>
        <v>#VALUE!</v>
      </c>
      <c r="AA15" s="28" t="str">
        <f>IF(ISERROR($Y15/'Datos generales'!$L16),"",$Y15/'Datos generales'!$L16)</f>
        <v/>
      </c>
      <c r="AB15" s="31"/>
      <c r="AC15" s="32"/>
      <c r="AD15" s="28" t="str">
        <f t="shared" si="9"/>
        <v/>
      </c>
      <c r="AE15" s="28" t="e">
        <f t="shared" si="3"/>
        <v>#VALUE!</v>
      </c>
      <c r="AF15" s="28" t="str">
        <f>IF(ISERROR($AD15/'Datos generales'!$L16),"",($AD15/'Datos generales'!$L16))</f>
        <v/>
      </c>
      <c r="AG15" s="29" t="str">
        <f t="shared" si="0"/>
        <v/>
      </c>
      <c r="AH15" s="28" t="e">
        <f t="shared" si="4"/>
        <v>#VALUE!</v>
      </c>
      <c r="AI15" s="30" t="str">
        <f t="shared" si="5"/>
        <v/>
      </c>
      <c r="AJ15" s="37" t="s">
        <v>164</v>
      </c>
      <c r="AK15" s="12"/>
      <c r="AL15" s="46">
        <f t="shared" si="6"/>
        <v>0</v>
      </c>
      <c r="AM15" s="62"/>
    </row>
    <row r="16" spans="1:39" s="33" customFormat="1" ht="141.94999999999999" customHeight="1" x14ac:dyDescent="0.2">
      <c r="A16" s="14">
        <f>'Datos generales'!$A17</f>
        <v>15</v>
      </c>
      <c r="B16" s="6" t="str">
        <f>'Datos generales'!$D17</f>
        <v xml:space="preserve">, </v>
      </c>
      <c r="C16" s="6" t="str">
        <f>'Datos generales'!$H17</f>
        <v>Escuela N° , Distrito Escolar °, ""</v>
      </c>
      <c r="D16" s="7" t="str">
        <f>'Datos generales'!$K17</f>
        <v xml:space="preserve">° grado </v>
      </c>
      <c r="E16" s="6">
        <f>'Datos generales'!$L17</f>
        <v>0</v>
      </c>
      <c r="F16" s="6" t="s">
        <v>156</v>
      </c>
      <c r="G16" s="11"/>
      <c r="H16" s="11"/>
      <c r="I16" s="34" t="str">
        <f t="shared" si="1"/>
        <v xml:space="preserve">, </v>
      </c>
      <c r="J16" s="11"/>
      <c r="K16" s="11"/>
      <c r="L16" s="5"/>
      <c r="M16" s="5"/>
      <c r="N16" s="5"/>
      <c r="O16" s="5"/>
      <c r="P16" s="5"/>
      <c r="Q16" s="48">
        <f t="shared" si="7"/>
        <v>0</v>
      </c>
      <c r="R16" s="49" t="str">
        <f>IF(ISERROR(VLOOKUP($Q16,Expressions!$B$2:$C$109,2,FALSE)),"", VLOOKUP($Q16,Expressions!$B$2:$C$109,2,FALSE))</f>
        <v/>
      </c>
      <c r="S16" s="36"/>
      <c r="T16" s="9"/>
      <c r="U16" s="9"/>
      <c r="V16" s="9"/>
      <c r="W16" s="31"/>
      <c r="X16" s="32"/>
      <c r="Y16" s="28" t="str">
        <f t="shared" si="8"/>
        <v/>
      </c>
      <c r="Z16" s="28" t="e">
        <f t="shared" si="2"/>
        <v>#VALUE!</v>
      </c>
      <c r="AA16" s="28" t="str">
        <f>IF(ISERROR($Y16/'Datos generales'!$L17),"",$Y16/'Datos generales'!$L17)</f>
        <v/>
      </c>
      <c r="AB16" s="31"/>
      <c r="AC16" s="32"/>
      <c r="AD16" s="28" t="str">
        <f t="shared" si="9"/>
        <v/>
      </c>
      <c r="AE16" s="28" t="e">
        <f t="shared" si="3"/>
        <v>#VALUE!</v>
      </c>
      <c r="AF16" s="28" t="str">
        <f>IF(ISERROR($AD16/'Datos generales'!$L17),"",($AD16/'Datos generales'!$L17))</f>
        <v/>
      </c>
      <c r="AG16" s="29" t="str">
        <f t="shared" si="0"/>
        <v/>
      </c>
      <c r="AH16" s="28" t="e">
        <f t="shared" si="4"/>
        <v>#VALUE!</v>
      </c>
      <c r="AI16" s="30" t="str">
        <f t="shared" si="5"/>
        <v/>
      </c>
      <c r="AJ16" s="37" t="s">
        <v>164</v>
      </c>
      <c r="AK16" s="12"/>
      <c r="AL16" s="46">
        <f t="shared" si="6"/>
        <v>0</v>
      </c>
      <c r="AM16" s="62"/>
    </row>
    <row r="17" spans="1:39" s="33" customFormat="1" ht="141.94999999999999" customHeight="1" x14ac:dyDescent="0.2">
      <c r="A17" s="14">
        <f>'Datos generales'!$A18</f>
        <v>16</v>
      </c>
      <c r="B17" s="6" t="str">
        <f>'Datos generales'!$D18</f>
        <v xml:space="preserve">, </v>
      </c>
      <c r="C17" s="6" t="str">
        <f>'Datos generales'!$H18</f>
        <v>Escuela N° , Distrito Escolar °, ""</v>
      </c>
      <c r="D17" s="7" t="str">
        <f>'Datos generales'!$K18</f>
        <v xml:space="preserve">° grado </v>
      </c>
      <c r="E17" s="6">
        <f>'Datos generales'!$L18</f>
        <v>0</v>
      </c>
      <c r="F17" s="6" t="s">
        <v>156</v>
      </c>
      <c r="G17" s="11"/>
      <c r="H17" s="11"/>
      <c r="I17" s="34" t="str">
        <f t="shared" si="1"/>
        <v xml:space="preserve">, </v>
      </c>
      <c r="J17" s="11"/>
      <c r="K17" s="11"/>
      <c r="L17" s="5"/>
      <c r="M17" s="5"/>
      <c r="N17" s="5"/>
      <c r="O17" s="5"/>
      <c r="P17" s="5"/>
      <c r="Q17" s="48">
        <f t="shared" si="7"/>
        <v>0</v>
      </c>
      <c r="R17" s="49" t="str">
        <f>IF(ISERROR(VLOOKUP($Q17,Expressions!$B$2:$C$109,2,FALSE)),"", VLOOKUP($Q17,Expressions!$B$2:$C$109,2,FALSE))</f>
        <v/>
      </c>
      <c r="S17" s="36"/>
      <c r="T17" s="9"/>
      <c r="U17" s="9"/>
      <c r="V17" s="9"/>
      <c r="W17" s="31"/>
      <c r="X17" s="32"/>
      <c r="Y17" s="28" t="str">
        <f t="shared" si="8"/>
        <v/>
      </c>
      <c r="Z17" s="28" t="e">
        <f t="shared" si="2"/>
        <v>#VALUE!</v>
      </c>
      <c r="AA17" s="28" t="str">
        <f>IF(ISERROR($Y17/'Datos generales'!$L18),"",$Y17/'Datos generales'!$L18)</f>
        <v/>
      </c>
      <c r="AB17" s="31"/>
      <c r="AC17" s="32"/>
      <c r="AD17" s="28" t="str">
        <f t="shared" si="9"/>
        <v/>
      </c>
      <c r="AE17" s="28" t="e">
        <f t="shared" si="3"/>
        <v>#VALUE!</v>
      </c>
      <c r="AF17" s="28" t="str">
        <f>IF(ISERROR($AD17/'Datos generales'!$L18),"",($AD17/'Datos generales'!$L18))</f>
        <v/>
      </c>
      <c r="AG17" s="29" t="str">
        <f t="shared" si="0"/>
        <v/>
      </c>
      <c r="AH17" s="28" t="e">
        <f t="shared" si="4"/>
        <v>#VALUE!</v>
      </c>
      <c r="AI17" s="30" t="str">
        <f t="shared" si="5"/>
        <v/>
      </c>
      <c r="AJ17" s="37" t="s">
        <v>164</v>
      </c>
      <c r="AK17" s="12"/>
      <c r="AL17" s="46">
        <f t="shared" si="6"/>
        <v>0</v>
      </c>
      <c r="AM17" s="62"/>
    </row>
    <row r="18" spans="1:39" s="33" customFormat="1" ht="141.94999999999999" customHeight="1" x14ac:dyDescent="0.2">
      <c r="A18" s="14">
        <f>'Datos generales'!$A19</f>
        <v>17</v>
      </c>
      <c r="B18" s="6" t="str">
        <f>'Datos generales'!$D19</f>
        <v xml:space="preserve">, </v>
      </c>
      <c r="C18" s="6" t="str">
        <f>'Datos generales'!$H19</f>
        <v>Escuela N° , Distrito Escolar °, ""</v>
      </c>
      <c r="D18" s="7" t="str">
        <f>'Datos generales'!$K19</f>
        <v xml:space="preserve">° grado </v>
      </c>
      <c r="E18" s="6">
        <f>'Datos generales'!$L19</f>
        <v>0</v>
      </c>
      <c r="F18" s="6" t="s">
        <v>156</v>
      </c>
      <c r="G18" s="11"/>
      <c r="H18" s="11"/>
      <c r="I18" s="34" t="str">
        <f t="shared" si="1"/>
        <v xml:space="preserve">, </v>
      </c>
      <c r="J18" s="11"/>
      <c r="K18" s="11"/>
      <c r="L18" s="5"/>
      <c r="M18" s="5"/>
      <c r="N18" s="5"/>
      <c r="O18" s="5"/>
      <c r="P18" s="5"/>
      <c r="Q18" s="48">
        <f t="shared" si="7"/>
        <v>0</v>
      </c>
      <c r="R18" s="49" t="str">
        <f>IF(ISERROR(VLOOKUP($Q18,Expressions!$B$2:$C$109,2,FALSE)),"", VLOOKUP($Q18,Expressions!$B$2:$C$109,2,FALSE))</f>
        <v/>
      </c>
      <c r="S18" s="36"/>
      <c r="T18" s="9"/>
      <c r="U18" s="9"/>
      <c r="V18" s="9"/>
      <c r="W18" s="31"/>
      <c r="X18" s="32"/>
      <c r="Y18" s="28" t="str">
        <f t="shared" si="8"/>
        <v/>
      </c>
      <c r="Z18" s="28" t="e">
        <f t="shared" si="2"/>
        <v>#VALUE!</v>
      </c>
      <c r="AA18" s="28" t="str">
        <f>IF(ISERROR($Y18/'Datos generales'!$L19),"",$Y18/'Datos generales'!$L19)</f>
        <v/>
      </c>
      <c r="AB18" s="31"/>
      <c r="AC18" s="32"/>
      <c r="AD18" s="28" t="str">
        <f t="shared" si="9"/>
        <v/>
      </c>
      <c r="AE18" s="28" t="e">
        <f t="shared" si="3"/>
        <v>#VALUE!</v>
      </c>
      <c r="AF18" s="28" t="str">
        <f>IF(ISERROR($AD18/'Datos generales'!$L19),"",($AD18/'Datos generales'!$L19))</f>
        <v/>
      </c>
      <c r="AG18" s="29" t="str">
        <f t="shared" si="0"/>
        <v/>
      </c>
      <c r="AH18" s="28" t="e">
        <f t="shared" si="4"/>
        <v>#VALUE!</v>
      </c>
      <c r="AI18" s="30" t="str">
        <f t="shared" si="5"/>
        <v/>
      </c>
      <c r="AJ18" s="37" t="s">
        <v>164</v>
      </c>
      <c r="AK18" s="12"/>
      <c r="AL18" s="46">
        <f t="shared" si="6"/>
        <v>0</v>
      </c>
      <c r="AM18" s="62"/>
    </row>
    <row r="19" spans="1:39" s="33" customFormat="1" ht="141.94999999999999" customHeight="1" x14ac:dyDescent="0.2">
      <c r="A19" s="14">
        <f>'Datos generales'!$A20</f>
        <v>18</v>
      </c>
      <c r="B19" s="6" t="str">
        <f>'Datos generales'!$D20</f>
        <v xml:space="preserve">, </v>
      </c>
      <c r="C19" s="6" t="str">
        <f>'Datos generales'!$H20</f>
        <v>Escuela N° , Distrito Escolar °, ""</v>
      </c>
      <c r="D19" s="7" t="str">
        <f>'Datos generales'!$K20</f>
        <v xml:space="preserve">° grado </v>
      </c>
      <c r="E19" s="6">
        <f>'Datos generales'!$L20</f>
        <v>0</v>
      </c>
      <c r="F19" s="6" t="s">
        <v>156</v>
      </c>
      <c r="G19" s="11"/>
      <c r="H19" s="11"/>
      <c r="I19" s="34" t="str">
        <f t="shared" si="1"/>
        <v xml:space="preserve">, </v>
      </c>
      <c r="J19" s="11"/>
      <c r="K19" s="11"/>
      <c r="L19" s="5"/>
      <c r="M19" s="5"/>
      <c r="N19" s="5"/>
      <c r="O19" s="5"/>
      <c r="P19" s="5"/>
      <c r="Q19" s="48">
        <f t="shared" si="7"/>
        <v>0</v>
      </c>
      <c r="R19" s="49" t="str">
        <f>IF(ISERROR(VLOOKUP($Q19,Expressions!$B$2:$C$109,2,FALSE)),"", VLOOKUP($Q19,Expressions!$B$2:$C$109,2,FALSE))</f>
        <v/>
      </c>
      <c r="S19" s="36"/>
      <c r="T19" s="9"/>
      <c r="U19" s="9"/>
      <c r="V19" s="9"/>
      <c r="W19" s="31"/>
      <c r="X19" s="32"/>
      <c r="Y19" s="28" t="str">
        <f t="shared" si="8"/>
        <v/>
      </c>
      <c r="Z19" s="28" t="e">
        <f t="shared" si="2"/>
        <v>#VALUE!</v>
      </c>
      <c r="AA19" s="28" t="str">
        <f>IF(ISERROR($Y19/'Datos generales'!$L20),"",$Y19/'Datos generales'!$L20)</f>
        <v/>
      </c>
      <c r="AB19" s="31"/>
      <c r="AC19" s="32"/>
      <c r="AD19" s="28" t="str">
        <f t="shared" si="9"/>
        <v/>
      </c>
      <c r="AE19" s="28" t="e">
        <f t="shared" si="3"/>
        <v>#VALUE!</v>
      </c>
      <c r="AF19" s="28" t="str">
        <f>IF(ISERROR($AD19/'Datos generales'!$L20),"",($AD19/'Datos generales'!$L20))</f>
        <v/>
      </c>
      <c r="AG19" s="29" t="str">
        <f t="shared" si="0"/>
        <v/>
      </c>
      <c r="AH19" s="28" t="e">
        <f t="shared" si="4"/>
        <v>#VALUE!</v>
      </c>
      <c r="AI19" s="30" t="str">
        <f t="shared" si="5"/>
        <v/>
      </c>
      <c r="AJ19" s="37" t="s">
        <v>164</v>
      </c>
      <c r="AK19" s="12"/>
      <c r="AL19" s="46">
        <f t="shared" si="6"/>
        <v>0</v>
      </c>
      <c r="AM19" s="62"/>
    </row>
    <row r="20" spans="1:39" s="33" customFormat="1" ht="141.94999999999999" customHeight="1" x14ac:dyDescent="0.2">
      <c r="A20" s="14">
        <f>'Datos generales'!$A21</f>
        <v>19</v>
      </c>
      <c r="B20" s="6" t="str">
        <f>'Datos generales'!$D21</f>
        <v xml:space="preserve">, </v>
      </c>
      <c r="C20" s="6" t="str">
        <f>'Datos generales'!$H21</f>
        <v>Escuela N° , Distrito Escolar °, ""</v>
      </c>
      <c r="D20" s="7" t="str">
        <f>'Datos generales'!$K21</f>
        <v xml:space="preserve">° grado </v>
      </c>
      <c r="E20" s="6">
        <f>'Datos generales'!$L21</f>
        <v>0</v>
      </c>
      <c r="F20" s="6" t="s">
        <v>156</v>
      </c>
      <c r="G20" s="11"/>
      <c r="H20" s="11"/>
      <c r="I20" s="34" t="str">
        <f t="shared" si="1"/>
        <v xml:space="preserve">, </v>
      </c>
      <c r="J20" s="11"/>
      <c r="K20" s="11"/>
      <c r="L20" s="5"/>
      <c r="M20" s="5"/>
      <c r="N20" s="5"/>
      <c r="O20" s="5"/>
      <c r="P20" s="5"/>
      <c r="Q20" s="48">
        <f t="shared" si="7"/>
        <v>0</v>
      </c>
      <c r="R20" s="49" t="str">
        <f>IF(ISERROR(VLOOKUP($Q20,Expressions!$B$2:$C$109,2,FALSE)),"", VLOOKUP($Q20,Expressions!$B$2:$C$109,2,FALSE))</f>
        <v/>
      </c>
      <c r="S20" s="36"/>
      <c r="T20" s="9"/>
      <c r="U20" s="9"/>
      <c r="V20" s="9"/>
      <c r="W20" s="31"/>
      <c r="X20" s="32"/>
      <c r="Y20" s="28" t="str">
        <f t="shared" si="8"/>
        <v/>
      </c>
      <c r="Z20" s="28" t="e">
        <f t="shared" si="2"/>
        <v>#VALUE!</v>
      </c>
      <c r="AA20" s="28" t="str">
        <f>IF(ISERROR($Y20/'Datos generales'!$L21),"",$Y20/'Datos generales'!$L21)</f>
        <v/>
      </c>
      <c r="AB20" s="31"/>
      <c r="AC20" s="32"/>
      <c r="AD20" s="28" t="str">
        <f t="shared" si="9"/>
        <v/>
      </c>
      <c r="AE20" s="28" t="e">
        <f t="shared" si="3"/>
        <v>#VALUE!</v>
      </c>
      <c r="AF20" s="28" t="str">
        <f>IF(ISERROR($AD20/'Datos generales'!$L21),"",($AD20/'Datos generales'!$L21))</f>
        <v/>
      </c>
      <c r="AG20" s="29" t="str">
        <f t="shared" si="0"/>
        <v/>
      </c>
      <c r="AH20" s="28" t="e">
        <f t="shared" si="4"/>
        <v>#VALUE!</v>
      </c>
      <c r="AI20" s="30" t="str">
        <f t="shared" si="5"/>
        <v/>
      </c>
      <c r="AJ20" s="37" t="s">
        <v>164</v>
      </c>
      <c r="AK20" s="12"/>
      <c r="AL20" s="46">
        <f t="shared" si="6"/>
        <v>0</v>
      </c>
      <c r="AM20" s="62"/>
    </row>
    <row r="21" spans="1:39" s="33" customFormat="1" ht="141.94999999999999" customHeight="1" x14ac:dyDescent="0.2">
      <c r="A21" s="14">
        <f>'Datos generales'!$A22</f>
        <v>20</v>
      </c>
      <c r="B21" s="6" t="str">
        <f>'Datos generales'!$D22</f>
        <v xml:space="preserve">, </v>
      </c>
      <c r="C21" s="6" t="str">
        <f>'Datos generales'!$H22</f>
        <v>Escuela N° , Distrito Escolar °, ""</v>
      </c>
      <c r="D21" s="7" t="str">
        <f>'Datos generales'!$K22</f>
        <v xml:space="preserve">° grado </v>
      </c>
      <c r="E21" s="6">
        <f>'Datos generales'!$L22</f>
        <v>0</v>
      </c>
      <c r="F21" s="6" t="s">
        <v>156</v>
      </c>
      <c r="G21" s="11"/>
      <c r="H21" s="11"/>
      <c r="I21" s="34" t="str">
        <f t="shared" si="1"/>
        <v xml:space="preserve">, </v>
      </c>
      <c r="J21" s="11"/>
      <c r="K21" s="11"/>
      <c r="L21" s="5"/>
      <c r="M21" s="5"/>
      <c r="N21" s="5"/>
      <c r="O21" s="5"/>
      <c r="P21" s="5"/>
      <c r="Q21" s="48">
        <f t="shared" si="7"/>
        <v>0</v>
      </c>
      <c r="R21" s="49" t="str">
        <f>IF(ISERROR(VLOOKUP($Q21,Expressions!$B$2:$C$109,2,FALSE)),"", VLOOKUP($Q21,Expressions!$B$2:$C$109,2,FALSE))</f>
        <v/>
      </c>
      <c r="S21" s="36"/>
      <c r="T21" s="9"/>
      <c r="U21" s="9"/>
      <c r="V21" s="9"/>
      <c r="W21" s="31"/>
      <c r="X21" s="32"/>
      <c r="Y21" s="28" t="str">
        <f t="shared" si="8"/>
        <v/>
      </c>
      <c r="Z21" s="28" t="e">
        <f t="shared" si="2"/>
        <v>#VALUE!</v>
      </c>
      <c r="AA21" s="28" t="str">
        <f>IF(ISERROR($Y21/'Datos generales'!$L22),"",$Y21/'Datos generales'!$L22)</f>
        <v/>
      </c>
      <c r="AB21" s="31"/>
      <c r="AC21" s="32"/>
      <c r="AD21" s="28" t="str">
        <f t="shared" si="9"/>
        <v/>
      </c>
      <c r="AE21" s="28" t="e">
        <f t="shared" si="3"/>
        <v>#VALUE!</v>
      </c>
      <c r="AF21" s="28" t="str">
        <f>IF(ISERROR($AD21/'Datos generales'!$L22),"",($AD21/'Datos generales'!$L22))</f>
        <v/>
      </c>
      <c r="AG21" s="29" t="str">
        <f t="shared" si="0"/>
        <v/>
      </c>
      <c r="AH21" s="28" t="e">
        <f t="shared" si="4"/>
        <v>#VALUE!</v>
      </c>
      <c r="AI21" s="30" t="str">
        <f t="shared" si="5"/>
        <v/>
      </c>
      <c r="AJ21" s="37" t="s">
        <v>164</v>
      </c>
      <c r="AK21" s="12"/>
      <c r="AL21" s="46">
        <f t="shared" si="6"/>
        <v>0</v>
      </c>
      <c r="AM21" s="62"/>
    </row>
    <row r="22" spans="1:39" s="33" customFormat="1" ht="141.94999999999999" customHeight="1" x14ac:dyDescent="0.2">
      <c r="A22" s="14">
        <f>'Datos generales'!$A23</f>
        <v>21</v>
      </c>
      <c r="B22" s="6" t="str">
        <f>'Datos generales'!$D23</f>
        <v xml:space="preserve">, </v>
      </c>
      <c r="C22" s="6" t="str">
        <f>'Datos generales'!$H23</f>
        <v>Escuela N° , Distrito Escolar °, ""</v>
      </c>
      <c r="D22" s="7" t="str">
        <f>'Datos generales'!$K23</f>
        <v xml:space="preserve">° grado </v>
      </c>
      <c r="E22" s="6">
        <f>'Datos generales'!$L23</f>
        <v>0</v>
      </c>
      <c r="F22" s="6" t="s">
        <v>156</v>
      </c>
      <c r="G22" s="11"/>
      <c r="H22" s="11"/>
      <c r="I22" s="34" t="str">
        <f t="shared" si="1"/>
        <v xml:space="preserve">, </v>
      </c>
      <c r="J22" s="11"/>
      <c r="K22" s="11"/>
      <c r="L22" s="5"/>
      <c r="M22" s="5"/>
      <c r="N22" s="5"/>
      <c r="O22" s="5"/>
      <c r="P22" s="5"/>
      <c r="Q22" s="48">
        <f t="shared" si="7"/>
        <v>0</v>
      </c>
      <c r="R22" s="49" t="str">
        <f>IF(ISERROR(VLOOKUP($Q22,Expressions!$B$2:$C$109,2,FALSE)),"", VLOOKUP($Q22,Expressions!$B$2:$C$109,2,FALSE))</f>
        <v/>
      </c>
      <c r="S22" s="36"/>
      <c r="T22" s="9"/>
      <c r="U22" s="9"/>
      <c r="V22" s="9"/>
      <c r="W22" s="31"/>
      <c r="X22" s="32"/>
      <c r="Y22" s="28" t="str">
        <f t="shared" si="8"/>
        <v/>
      </c>
      <c r="Z22" s="28" t="e">
        <f t="shared" si="2"/>
        <v>#VALUE!</v>
      </c>
      <c r="AA22" s="28" t="str">
        <f>IF(ISERROR($Y22/'Datos generales'!$L23),"",$Y22/'Datos generales'!$L23)</f>
        <v/>
      </c>
      <c r="AB22" s="31"/>
      <c r="AC22" s="32"/>
      <c r="AD22" s="28" t="str">
        <f t="shared" si="9"/>
        <v/>
      </c>
      <c r="AE22" s="28" t="e">
        <f t="shared" si="3"/>
        <v>#VALUE!</v>
      </c>
      <c r="AF22" s="28" t="str">
        <f>IF(ISERROR($AD22/'Datos generales'!$L23),"",($AD22/'Datos generales'!$L23))</f>
        <v/>
      </c>
      <c r="AG22" s="29" t="str">
        <f t="shared" si="0"/>
        <v/>
      </c>
      <c r="AH22" s="28" t="e">
        <f t="shared" si="4"/>
        <v>#VALUE!</v>
      </c>
      <c r="AI22" s="30" t="str">
        <f t="shared" si="5"/>
        <v/>
      </c>
      <c r="AJ22" s="37" t="s">
        <v>164</v>
      </c>
      <c r="AK22" s="12"/>
      <c r="AL22" s="46">
        <f t="shared" si="6"/>
        <v>0</v>
      </c>
      <c r="AM22" s="62"/>
    </row>
    <row r="23" spans="1:39" s="33" customFormat="1" ht="141.94999999999999" customHeight="1" x14ac:dyDescent="0.2">
      <c r="A23" s="14">
        <f>'Datos generales'!$A24</f>
        <v>22</v>
      </c>
      <c r="B23" s="6" t="str">
        <f>'Datos generales'!$D24</f>
        <v xml:space="preserve">, </v>
      </c>
      <c r="C23" s="6" t="str">
        <f>'Datos generales'!$H24</f>
        <v>Escuela N° , Distrito Escolar °, ""</v>
      </c>
      <c r="D23" s="7" t="str">
        <f>'Datos generales'!$K24</f>
        <v xml:space="preserve">° grado </v>
      </c>
      <c r="E23" s="6">
        <f>'Datos generales'!$L24</f>
        <v>0</v>
      </c>
      <c r="F23" s="6" t="s">
        <v>156</v>
      </c>
      <c r="G23" s="11"/>
      <c r="H23" s="11"/>
      <c r="I23" s="34" t="str">
        <f t="shared" si="1"/>
        <v xml:space="preserve">, </v>
      </c>
      <c r="J23" s="11"/>
      <c r="K23" s="11"/>
      <c r="L23" s="5"/>
      <c r="M23" s="5"/>
      <c r="N23" s="5"/>
      <c r="O23" s="5"/>
      <c r="P23" s="5"/>
      <c r="Q23" s="48">
        <f t="shared" si="7"/>
        <v>0</v>
      </c>
      <c r="R23" s="49" t="str">
        <f>IF(ISERROR(VLOOKUP($Q23,Expressions!$B$2:$C$109,2,FALSE)),"", VLOOKUP($Q23,Expressions!$B$2:$C$109,2,FALSE))</f>
        <v/>
      </c>
      <c r="S23" s="36"/>
      <c r="T23" s="9"/>
      <c r="U23" s="9"/>
      <c r="V23" s="9"/>
      <c r="W23" s="31"/>
      <c r="X23" s="32"/>
      <c r="Y23" s="28" t="str">
        <f t="shared" si="8"/>
        <v/>
      </c>
      <c r="Z23" s="28" t="e">
        <f t="shared" si="2"/>
        <v>#VALUE!</v>
      </c>
      <c r="AA23" s="28" t="str">
        <f>IF(ISERROR($Y23/'Datos generales'!$L24),"",$Y23/'Datos generales'!$L24)</f>
        <v/>
      </c>
      <c r="AB23" s="31"/>
      <c r="AC23" s="32"/>
      <c r="AD23" s="28" t="str">
        <f t="shared" si="9"/>
        <v/>
      </c>
      <c r="AE23" s="28" t="e">
        <f t="shared" si="3"/>
        <v>#VALUE!</v>
      </c>
      <c r="AF23" s="28" t="str">
        <f>IF(ISERROR($AD23/'Datos generales'!$L24),"",($AD23/'Datos generales'!$L24))</f>
        <v/>
      </c>
      <c r="AG23" s="29" t="str">
        <f t="shared" si="0"/>
        <v/>
      </c>
      <c r="AH23" s="28" t="e">
        <f t="shared" si="4"/>
        <v>#VALUE!</v>
      </c>
      <c r="AI23" s="30" t="str">
        <f t="shared" si="5"/>
        <v/>
      </c>
      <c r="AJ23" s="37" t="s">
        <v>164</v>
      </c>
      <c r="AK23" s="12"/>
      <c r="AL23" s="46">
        <f t="shared" si="6"/>
        <v>0</v>
      </c>
      <c r="AM23" s="62"/>
    </row>
    <row r="24" spans="1:39" s="33" customFormat="1" ht="141.94999999999999" customHeight="1" x14ac:dyDescent="0.2">
      <c r="A24" s="14">
        <f>'Datos generales'!$A25</f>
        <v>23</v>
      </c>
      <c r="B24" s="6" t="str">
        <f>'Datos generales'!$D25</f>
        <v xml:space="preserve">, </v>
      </c>
      <c r="C24" s="6" t="str">
        <f>'Datos generales'!$H25</f>
        <v>Escuela N° , Distrito Escolar °, ""</v>
      </c>
      <c r="D24" s="7" t="str">
        <f>'Datos generales'!$K25</f>
        <v xml:space="preserve">° grado </v>
      </c>
      <c r="E24" s="6">
        <f>'Datos generales'!$L25</f>
        <v>0</v>
      </c>
      <c r="F24" s="6" t="s">
        <v>156</v>
      </c>
      <c r="G24" s="11"/>
      <c r="H24" s="11"/>
      <c r="I24" s="34" t="str">
        <f t="shared" si="1"/>
        <v xml:space="preserve">, </v>
      </c>
      <c r="J24" s="11"/>
      <c r="K24" s="11"/>
      <c r="L24" s="5"/>
      <c r="M24" s="5"/>
      <c r="N24" s="5"/>
      <c r="O24" s="5"/>
      <c r="P24" s="5"/>
      <c r="Q24" s="48">
        <f t="shared" si="7"/>
        <v>0</v>
      </c>
      <c r="R24" s="49" t="str">
        <f>IF(ISERROR(VLOOKUP($Q24,Expressions!$B$2:$C$109,2,FALSE)),"", VLOOKUP($Q24,Expressions!$B$2:$C$109,2,FALSE))</f>
        <v/>
      </c>
      <c r="S24" s="36"/>
      <c r="T24" s="9"/>
      <c r="U24" s="9"/>
      <c r="V24" s="9"/>
      <c r="W24" s="31"/>
      <c r="X24" s="32"/>
      <c r="Y24" s="28" t="str">
        <f t="shared" si="8"/>
        <v/>
      </c>
      <c r="Z24" s="28" t="e">
        <f t="shared" si="2"/>
        <v>#VALUE!</v>
      </c>
      <c r="AA24" s="28" t="str">
        <f>IF(ISERROR($Y24/'Datos generales'!$L25),"",$Y24/'Datos generales'!$L25)</f>
        <v/>
      </c>
      <c r="AB24" s="31"/>
      <c r="AC24" s="32"/>
      <c r="AD24" s="28" t="str">
        <f t="shared" si="9"/>
        <v/>
      </c>
      <c r="AE24" s="28" t="e">
        <f t="shared" si="3"/>
        <v>#VALUE!</v>
      </c>
      <c r="AF24" s="28" t="str">
        <f>IF(ISERROR($AD24/'Datos generales'!$L25),"",($AD24/'Datos generales'!$L25))</f>
        <v/>
      </c>
      <c r="AG24" s="29" t="str">
        <f t="shared" si="0"/>
        <v/>
      </c>
      <c r="AH24" s="28" t="e">
        <f t="shared" si="4"/>
        <v>#VALUE!</v>
      </c>
      <c r="AI24" s="30" t="str">
        <f t="shared" si="5"/>
        <v/>
      </c>
      <c r="AJ24" s="37" t="s">
        <v>164</v>
      </c>
      <c r="AK24" s="12"/>
      <c r="AL24" s="46">
        <f t="shared" si="6"/>
        <v>0</v>
      </c>
      <c r="AM24" s="62"/>
    </row>
    <row r="25" spans="1:39" s="33" customFormat="1" ht="141.94999999999999" customHeight="1" x14ac:dyDescent="0.2">
      <c r="A25" s="14">
        <f>'Datos generales'!$A26</f>
        <v>24</v>
      </c>
      <c r="B25" s="6" t="str">
        <f>'Datos generales'!$D26</f>
        <v xml:space="preserve">, </v>
      </c>
      <c r="C25" s="6" t="str">
        <f>'Datos generales'!$H26</f>
        <v>Escuela N° , Distrito Escolar °, ""</v>
      </c>
      <c r="D25" s="7" t="str">
        <f>'Datos generales'!$K26</f>
        <v xml:space="preserve">° grado </v>
      </c>
      <c r="E25" s="6">
        <f>'Datos generales'!$L26</f>
        <v>0</v>
      </c>
      <c r="F25" s="6" t="s">
        <v>156</v>
      </c>
      <c r="G25" s="11"/>
      <c r="H25" s="11"/>
      <c r="I25" s="34" t="str">
        <f t="shared" si="1"/>
        <v xml:space="preserve">, </v>
      </c>
      <c r="J25" s="11"/>
      <c r="K25" s="11"/>
      <c r="L25" s="5"/>
      <c r="M25" s="5"/>
      <c r="N25" s="5"/>
      <c r="O25" s="5"/>
      <c r="P25" s="5"/>
      <c r="Q25" s="48">
        <f t="shared" si="7"/>
        <v>0</v>
      </c>
      <c r="R25" s="49" t="str">
        <f>IF(ISERROR(VLOOKUP($Q25,Expressions!$B$2:$C$109,2,FALSE)),"", VLOOKUP($Q25,Expressions!$B$2:$C$109,2,FALSE))</f>
        <v/>
      </c>
      <c r="S25" s="36"/>
      <c r="T25" s="9"/>
      <c r="U25" s="9"/>
      <c r="V25" s="9"/>
      <c r="W25" s="31"/>
      <c r="X25" s="32"/>
      <c r="Y25" s="28" t="str">
        <f t="shared" si="8"/>
        <v/>
      </c>
      <c r="Z25" s="28" t="e">
        <f t="shared" si="2"/>
        <v>#VALUE!</v>
      </c>
      <c r="AA25" s="28" t="str">
        <f>IF(ISERROR($Y25/'Datos generales'!$L26),"",$Y25/'Datos generales'!$L26)</f>
        <v/>
      </c>
      <c r="AB25" s="31"/>
      <c r="AC25" s="32"/>
      <c r="AD25" s="28" t="str">
        <f t="shared" si="9"/>
        <v/>
      </c>
      <c r="AE25" s="28" t="e">
        <f t="shared" si="3"/>
        <v>#VALUE!</v>
      </c>
      <c r="AF25" s="28" t="str">
        <f>IF(ISERROR($AD25/'Datos generales'!$L26),"",($AD25/'Datos generales'!$L26))</f>
        <v/>
      </c>
      <c r="AG25" s="29" t="str">
        <f t="shared" si="0"/>
        <v/>
      </c>
      <c r="AH25" s="28" t="e">
        <f t="shared" si="4"/>
        <v>#VALUE!</v>
      </c>
      <c r="AI25" s="30" t="str">
        <f t="shared" si="5"/>
        <v/>
      </c>
      <c r="AJ25" s="37" t="s">
        <v>164</v>
      </c>
      <c r="AK25" s="12"/>
      <c r="AL25" s="46">
        <f t="shared" si="6"/>
        <v>0</v>
      </c>
      <c r="AM25" s="62"/>
    </row>
    <row r="26" spans="1:39" s="33" customFormat="1" ht="141.94999999999999" customHeight="1" x14ac:dyDescent="0.2">
      <c r="A26" s="14">
        <f>'Datos generales'!$A27</f>
        <v>25</v>
      </c>
      <c r="B26" s="6" t="str">
        <f>'Datos generales'!$D27</f>
        <v xml:space="preserve">, </v>
      </c>
      <c r="C26" s="6" t="str">
        <f>'Datos generales'!$H27</f>
        <v>Escuela N° , Distrito Escolar °, ""</v>
      </c>
      <c r="D26" s="7" t="str">
        <f>'Datos generales'!$K27</f>
        <v xml:space="preserve">° grado </v>
      </c>
      <c r="E26" s="6">
        <f>'Datos generales'!$L27</f>
        <v>0</v>
      </c>
      <c r="F26" s="6" t="s">
        <v>156</v>
      </c>
      <c r="G26" s="11"/>
      <c r="H26" s="11"/>
      <c r="I26" s="34" t="str">
        <f t="shared" si="1"/>
        <v xml:space="preserve">, </v>
      </c>
      <c r="J26" s="11"/>
      <c r="K26" s="11"/>
      <c r="L26" s="5"/>
      <c r="M26" s="5"/>
      <c r="N26" s="5"/>
      <c r="O26" s="5"/>
      <c r="P26" s="5"/>
      <c r="Q26" s="48">
        <f t="shared" si="7"/>
        <v>0</v>
      </c>
      <c r="R26" s="49" t="str">
        <f>IF(ISERROR(VLOOKUP($Q26,Expressions!$B$2:$C$109,2,FALSE)),"", VLOOKUP($Q26,Expressions!$B$2:$C$109,2,FALSE))</f>
        <v/>
      </c>
      <c r="S26" s="36"/>
      <c r="T26" s="9"/>
      <c r="U26" s="9"/>
      <c r="V26" s="9"/>
      <c r="W26" s="31"/>
      <c r="X26" s="32"/>
      <c r="Y26" s="28" t="str">
        <f t="shared" si="8"/>
        <v/>
      </c>
      <c r="Z26" s="28" t="e">
        <f t="shared" si="2"/>
        <v>#VALUE!</v>
      </c>
      <c r="AA26" s="28" t="str">
        <f>IF(ISERROR($Y26/'Datos generales'!$L27),"",$Y26/'Datos generales'!$L27)</f>
        <v/>
      </c>
      <c r="AB26" s="31"/>
      <c r="AC26" s="32"/>
      <c r="AD26" s="28" t="str">
        <f t="shared" si="9"/>
        <v/>
      </c>
      <c r="AE26" s="28" t="e">
        <f t="shared" si="3"/>
        <v>#VALUE!</v>
      </c>
      <c r="AF26" s="28" t="str">
        <f>IF(ISERROR($AD26/'Datos generales'!$L27),"",($AD26/'Datos generales'!$L27))</f>
        <v/>
      </c>
      <c r="AG26" s="29" t="str">
        <f t="shared" si="0"/>
        <v/>
      </c>
      <c r="AH26" s="28" t="e">
        <f t="shared" si="4"/>
        <v>#VALUE!</v>
      </c>
      <c r="AI26" s="30" t="str">
        <f t="shared" si="5"/>
        <v/>
      </c>
      <c r="AJ26" s="37" t="s">
        <v>164</v>
      </c>
      <c r="AK26" s="12"/>
      <c r="AL26" s="46">
        <f t="shared" si="6"/>
        <v>0</v>
      </c>
      <c r="AM26" s="62"/>
    </row>
    <row r="27" spans="1:39" s="33" customFormat="1" ht="141.94999999999999" customHeight="1" x14ac:dyDescent="0.2">
      <c r="A27" s="14">
        <f>'Datos generales'!$A28</f>
        <v>26</v>
      </c>
      <c r="B27" s="6" t="str">
        <f>'Datos generales'!$D28</f>
        <v xml:space="preserve">, </v>
      </c>
      <c r="C27" s="6" t="str">
        <f>'Datos generales'!$H28</f>
        <v>Escuela N° , Distrito Escolar °, ""</v>
      </c>
      <c r="D27" s="7" t="str">
        <f>'Datos generales'!$K28</f>
        <v xml:space="preserve">° grado </v>
      </c>
      <c r="E27" s="6">
        <f>'Datos generales'!$L28</f>
        <v>0</v>
      </c>
      <c r="F27" s="6" t="s">
        <v>156</v>
      </c>
      <c r="G27" s="11"/>
      <c r="H27" s="11"/>
      <c r="I27" s="34" t="str">
        <f t="shared" si="1"/>
        <v xml:space="preserve">, </v>
      </c>
      <c r="J27" s="11"/>
      <c r="K27" s="11"/>
      <c r="L27" s="5"/>
      <c r="M27" s="5"/>
      <c r="N27" s="5"/>
      <c r="O27" s="5"/>
      <c r="P27" s="5"/>
      <c r="Q27" s="48">
        <f t="shared" si="7"/>
        <v>0</v>
      </c>
      <c r="R27" s="49" t="str">
        <f>IF(ISERROR(VLOOKUP($Q27,Expressions!$B$2:$C$109,2,FALSE)),"", VLOOKUP($Q27,Expressions!$B$2:$C$109,2,FALSE))</f>
        <v/>
      </c>
      <c r="S27" s="36"/>
      <c r="T27" s="9"/>
      <c r="U27" s="9"/>
      <c r="V27" s="9"/>
      <c r="W27" s="31"/>
      <c r="X27" s="32"/>
      <c r="Y27" s="28" t="str">
        <f t="shared" si="8"/>
        <v/>
      </c>
      <c r="Z27" s="28" t="e">
        <f t="shared" si="2"/>
        <v>#VALUE!</v>
      </c>
      <c r="AA27" s="28" t="str">
        <f>IF(ISERROR($Y27/'Datos generales'!$L28),"",$Y27/'Datos generales'!$L28)</f>
        <v/>
      </c>
      <c r="AB27" s="31"/>
      <c r="AC27" s="32"/>
      <c r="AD27" s="28" t="str">
        <f t="shared" si="9"/>
        <v/>
      </c>
      <c r="AE27" s="28" t="e">
        <f t="shared" si="3"/>
        <v>#VALUE!</v>
      </c>
      <c r="AF27" s="28" t="str">
        <f>IF(ISERROR($AD27/'Datos generales'!$L28),"",($AD27/'Datos generales'!$L28))</f>
        <v/>
      </c>
      <c r="AG27" s="29" t="str">
        <f t="shared" si="0"/>
        <v/>
      </c>
      <c r="AH27" s="28" t="e">
        <f t="shared" si="4"/>
        <v>#VALUE!</v>
      </c>
      <c r="AI27" s="30" t="str">
        <f t="shared" si="5"/>
        <v/>
      </c>
      <c r="AJ27" s="37" t="s">
        <v>164</v>
      </c>
      <c r="AK27" s="12"/>
      <c r="AL27" s="46">
        <f t="shared" si="6"/>
        <v>0</v>
      </c>
      <c r="AM27" s="62"/>
    </row>
    <row r="28" spans="1:39" s="33" customFormat="1" ht="141.94999999999999" customHeight="1" x14ac:dyDescent="0.2">
      <c r="A28" s="14">
        <f>'Datos generales'!$A29</f>
        <v>27</v>
      </c>
      <c r="B28" s="6" t="str">
        <f>'Datos generales'!$D29</f>
        <v xml:space="preserve">, </v>
      </c>
      <c r="C28" s="6" t="str">
        <f>'Datos generales'!$H29</f>
        <v>Escuela N° , Distrito Escolar °, ""</v>
      </c>
      <c r="D28" s="7" t="str">
        <f>'Datos generales'!$K29</f>
        <v xml:space="preserve">° grado </v>
      </c>
      <c r="E28" s="6">
        <f>'Datos generales'!$L29</f>
        <v>0</v>
      </c>
      <c r="F28" s="6" t="s">
        <v>156</v>
      </c>
      <c r="G28" s="11"/>
      <c r="H28" s="11"/>
      <c r="I28" s="34" t="str">
        <f t="shared" si="1"/>
        <v xml:space="preserve">, </v>
      </c>
      <c r="J28" s="11"/>
      <c r="K28" s="11"/>
      <c r="L28" s="5"/>
      <c r="M28" s="5"/>
      <c r="N28" s="5"/>
      <c r="O28" s="5"/>
      <c r="P28" s="5"/>
      <c r="Q28" s="48">
        <f t="shared" si="7"/>
        <v>0</v>
      </c>
      <c r="R28" s="49" t="str">
        <f>IF(ISERROR(VLOOKUP($Q28,Expressions!$B$2:$C$109,2,FALSE)),"", VLOOKUP($Q28,Expressions!$B$2:$C$109,2,FALSE))</f>
        <v/>
      </c>
      <c r="S28" s="36"/>
      <c r="T28" s="9"/>
      <c r="U28" s="9"/>
      <c r="V28" s="9"/>
      <c r="W28" s="31"/>
      <c r="X28" s="32"/>
      <c r="Y28" s="28" t="str">
        <f t="shared" si="8"/>
        <v/>
      </c>
      <c r="Z28" s="28" t="e">
        <f t="shared" si="2"/>
        <v>#VALUE!</v>
      </c>
      <c r="AA28" s="28" t="str">
        <f>IF(ISERROR($Y28/'Datos generales'!$L29),"",$Y28/'Datos generales'!$L29)</f>
        <v/>
      </c>
      <c r="AB28" s="31"/>
      <c r="AC28" s="32"/>
      <c r="AD28" s="28" t="str">
        <f t="shared" si="9"/>
        <v/>
      </c>
      <c r="AE28" s="28" t="e">
        <f t="shared" si="3"/>
        <v>#VALUE!</v>
      </c>
      <c r="AF28" s="28" t="str">
        <f>IF(ISERROR($AD28/'Datos generales'!$L29),"",($AD28/'Datos generales'!$L29))</f>
        <v/>
      </c>
      <c r="AG28" s="29" t="str">
        <f t="shared" si="0"/>
        <v/>
      </c>
      <c r="AH28" s="28" t="e">
        <f t="shared" si="4"/>
        <v>#VALUE!</v>
      </c>
      <c r="AI28" s="30" t="str">
        <f t="shared" si="5"/>
        <v/>
      </c>
      <c r="AJ28" s="37" t="s">
        <v>164</v>
      </c>
      <c r="AK28" s="12"/>
      <c r="AL28" s="46">
        <f t="shared" si="6"/>
        <v>0</v>
      </c>
      <c r="AM28" s="62"/>
    </row>
    <row r="29" spans="1:39" s="33" customFormat="1" ht="141.94999999999999" customHeight="1" x14ac:dyDescent="0.2">
      <c r="A29" s="14">
        <f>'Datos generales'!$A30</f>
        <v>28</v>
      </c>
      <c r="B29" s="6" t="str">
        <f>'Datos generales'!$D30</f>
        <v xml:space="preserve">, </v>
      </c>
      <c r="C29" s="6" t="str">
        <f>'Datos generales'!$H30</f>
        <v>Escuela N° , Distrito Escolar °, ""</v>
      </c>
      <c r="D29" s="7" t="str">
        <f>'Datos generales'!$K30</f>
        <v xml:space="preserve">° grado </v>
      </c>
      <c r="E29" s="6">
        <f>'Datos generales'!$L30</f>
        <v>0</v>
      </c>
      <c r="F29" s="6" t="s">
        <v>156</v>
      </c>
      <c r="G29" s="11"/>
      <c r="H29" s="11"/>
      <c r="I29" s="34" t="str">
        <f t="shared" si="1"/>
        <v xml:space="preserve">, </v>
      </c>
      <c r="J29" s="11"/>
      <c r="K29" s="11"/>
      <c r="L29" s="5"/>
      <c r="M29" s="5"/>
      <c r="N29" s="5"/>
      <c r="O29" s="5"/>
      <c r="P29" s="5"/>
      <c r="Q29" s="48">
        <f t="shared" si="7"/>
        <v>0</v>
      </c>
      <c r="R29" s="49" t="str">
        <f>IF(ISERROR(VLOOKUP($Q29,Expressions!$B$2:$C$109,2,FALSE)),"", VLOOKUP($Q29,Expressions!$B$2:$C$109,2,FALSE))</f>
        <v/>
      </c>
      <c r="S29" s="36"/>
      <c r="T29" s="9"/>
      <c r="U29" s="9"/>
      <c r="V29" s="9"/>
      <c r="W29" s="31"/>
      <c r="X29" s="32"/>
      <c r="Y29" s="28" t="str">
        <f t="shared" si="8"/>
        <v/>
      </c>
      <c r="Z29" s="28" t="e">
        <f t="shared" si="2"/>
        <v>#VALUE!</v>
      </c>
      <c r="AA29" s="28" t="str">
        <f>IF(ISERROR($Y29/'Datos generales'!$L30),"",$Y29/'Datos generales'!$L30)</f>
        <v/>
      </c>
      <c r="AB29" s="31"/>
      <c r="AC29" s="32"/>
      <c r="AD29" s="28" t="str">
        <f t="shared" si="9"/>
        <v/>
      </c>
      <c r="AE29" s="28" t="e">
        <f t="shared" si="3"/>
        <v>#VALUE!</v>
      </c>
      <c r="AF29" s="28" t="str">
        <f>IF(ISERROR($AD29/'Datos generales'!$L30),"",($AD29/'Datos generales'!$L30))</f>
        <v/>
      </c>
      <c r="AG29" s="29" t="str">
        <f t="shared" si="0"/>
        <v/>
      </c>
      <c r="AH29" s="28" t="e">
        <f t="shared" si="4"/>
        <v>#VALUE!</v>
      </c>
      <c r="AI29" s="30" t="str">
        <f t="shared" si="5"/>
        <v/>
      </c>
      <c r="AJ29" s="37" t="s">
        <v>164</v>
      </c>
      <c r="AK29" s="12"/>
      <c r="AL29" s="46">
        <f t="shared" si="6"/>
        <v>0</v>
      </c>
      <c r="AM29" s="62"/>
    </row>
    <row r="30" spans="1:39" s="33" customFormat="1" ht="141.94999999999999" customHeight="1" x14ac:dyDescent="0.2">
      <c r="A30" s="14">
        <f>'Datos generales'!$A31</f>
        <v>29</v>
      </c>
      <c r="B30" s="6" t="str">
        <f>'Datos generales'!$D31</f>
        <v xml:space="preserve">, </v>
      </c>
      <c r="C30" s="6" t="str">
        <f>'Datos generales'!$H31</f>
        <v>Escuela N° , Distrito Escolar °, ""</v>
      </c>
      <c r="D30" s="7" t="str">
        <f>'Datos generales'!$K31</f>
        <v xml:space="preserve">° grado </v>
      </c>
      <c r="E30" s="6">
        <f>'Datos generales'!$L31</f>
        <v>0</v>
      </c>
      <c r="F30" s="6" t="s">
        <v>156</v>
      </c>
      <c r="G30" s="11"/>
      <c r="H30" s="11"/>
      <c r="I30" s="34" t="str">
        <f t="shared" si="1"/>
        <v xml:space="preserve">, </v>
      </c>
      <c r="J30" s="11"/>
      <c r="K30" s="11"/>
      <c r="L30" s="5"/>
      <c r="M30" s="5"/>
      <c r="N30" s="5"/>
      <c r="O30" s="5"/>
      <c r="P30" s="5"/>
      <c r="Q30" s="48">
        <f t="shared" si="7"/>
        <v>0</v>
      </c>
      <c r="R30" s="49" t="str">
        <f>IF(ISERROR(VLOOKUP($Q30,Expressions!$B$2:$C$109,2,FALSE)),"", VLOOKUP($Q30,Expressions!$B$2:$C$109,2,FALSE))</f>
        <v/>
      </c>
      <c r="S30" s="36"/>
      <c r="T30" s="9"/>
      <c r="U30" s="9"/>
      <c r="V30" s="9"/>
      <c r="W30" s="31"/>
      <c r="X30" s="32"/>
      <c r="Y30" s="28" t="str">
        <f t="shared" si="8"/>
        <v/>
      </c>
      <c r="Z30" s="28" t="e">
        <f t="shared" si="2"/>
        <v>#VALUE!</v>
      </c>
      <c r="AA30" s="28" t="str">
        <f>IF(ISERROR($Y30/'Datos generales'!$L31),"",$Y30/'Datos generales'!$L31)</f>
        <v/>
      </c>
      <c r="AB30" s="31"/>
      <c r="AC30" s="32"/>
      <c r="AD30" s="28" t="str">
        <f t="shared" si="9"/>
        <v/>
      </c>
      <c r="AE30" s="28" t="e">
        <f t="shared" si="3"/>
        <v>#VALUE!</v>
      </c>
      <c r="AF30" s="28" t="str">
        <f>IF(ISERROR($AD30/'Datos generales'!$L31),"",($AD30/'Datos generales'!$L31))</f>
        <v/>
      </c>
      <c r="AG30" s="29" t="str">
        <f t="shared" si="0"/>
        <v/>
      </c>
      <c r="AH30" s="28" t="e">
        <f t="shared" si="4"/>
        <v>#VALUE!</v>
      </c>
      <c r="AI30" s="30" t="str">
        <f t="shared" si="5"/>
        <v/>
      </c>
      <c r="AJ30" s="37" t="s">
        <v>164</v>
      </c>
      <c r="AK30" s="12"/>
      <c r="AL30" s="46">
        <f t="shared" si="6"/>
        <v>0</v>
      </c>
      <c r="AM30" s="62"/>
    </row>
    <row r="31" spans="1:39" s="33" customFormat="1" ht="141.94999999999999" customHeight="1" x14ac:dyDescent="0.2">
      <c r="A31" s="14">
        <f>'Datos generales'!$A32</f>
        <v>30</v>
      </c>
      <c r="B31" s="6" t="str">
        <f>'Datos generales'!$D32</f>
        <v xml:space="preserve">, </v>
      </c>
      <c r="C31" s="6" t="str">
        <f>'Datos generales'!$H32</f>
        <v>Escuela N° , Distrito Escolar °, ""</v>
      </c>
      <c r="D31" s="7" t="str">
        <f>'Datos generales'!$K32</f>
        <v xml:space="preserve">° grado </v>
      </c>
      <c r="E31" s="6">
        <f>'Datos generales'!$L32</f>
        <v>0</v>
      </c>
      <c r="F31" s="6" t="s">
        <v>156</v>
      </c>
      <c r="G31" s="11"/>
      <c r="H31" s="11"/>
      <c r="I31" s="34" t="str">
        <f t="shared" si="1"/>
        <v xml:space="preserve">, </v>
      </c>
      <c r="J31" s="11"/>
      <c r="K31" s="11"/>
      <c r="L31" s="5"/>
      <c r="M31" s="5"/>
      <c r="N31" s="5"/>
      <c r="O31" s="5"/>
      <c r="P31" s="5"/>
      <c r="Q31" s="48">
        <f t="shared" si="7"/>
        <v>0</v>
      </c>
      <c r="R31" s="49" t="str">
        <f>IF(ISERROR(VLOOKUP($Q31,Expressions!$B$2:$C$109,2,FALSE)),"", VLOOKUP($Q31,Expressions!$B$2:$C$109,2,FALSE))</f>
        <v/>
      </c>
      <c r="S31" s="36"/>
      <c r="T31" s="9"/>
      <c r="U31" s="9"/>
      <c r="V31" s="9"/>
      <c r="W31" s="31"/>
      <c r="X31" s="32"/>
      <c r="Y31" s="28" t="str">
        <f t="shared" si="8"/>
        <v/>
      </c>
      <c r="Z31" s="28" t="e">
        <f t="shared" si="2"/>
        <v>#VALUE!</v>
      </c>
      <c r="AA31" s="28" t="str">
        <f>IF(ISERROR($Y31/'Datos generales'!$L32),"",$Y31/'Datos generales'!$L32)</f>
        <v/>
      </c>
      <c r="AB31" s="31"/>
      <c r="AC31" s="32"/>
      <c r="AD31" s="28" t="str">
        <f t="shared" si="9"/>
        <v/>
      </c>
      <c r="AE31" s="28" t="e">
        <f t="shared" si="3"/>
        <v>#VALUE!</v>
      </c>
      <c r="AF31" s="28" t="str">
        <f>IF(ISERROR($AD31/'Datos generales'!$L32),"",($AD31/'Datos generales'!$L32))</f>
        <v/>
      </c>
      <c r="AG31" s="29" t="str">
        <f t="shared" si="0"/>
        <v/>
      </c>
      <c r="AH31" s="28" t="e">
        <f t="shared" si="4"/>
        <v>#VALUE!</v>
      </c>
      <c r="AI31" s="30" t="str">
        <f t="shared" si="5"/>
        <v/>
      </c>
      <c r="AJ31" s="37" t="s">
        <v>164</v>
      </c>
      <c r="AK31" s="12"/>
      <c r="AL31" s="46">
        <f t="shared" si="6"/>
        <v>0</v>
      </c>
      <c r="AM31" s="62"/>
    </row>
    <row r="32" spans="1:39" s="33" customFormat="1" ht="141.94999999999999" customHeight="1" x14ac:dyDescent="0.2">
      <c r="A32" s="14">
        <f>'Datos generales'!$A33</f>
        <v>31</v>
      </c>
      <c r="B32" s="6" t="str">
        <f>'Datos generales'!$D33</f>
        <v xml:space="preserve">, </v>
      </c>
      <c r="C32" s="6" t="str">
        <f>'Datos generales'!$H33</f>
        <v>Escuela N° , Distrito Escolar °, ""</v>
      </c>
      <c r="D32" s="7" t="str">
        <f>'Datos generales'!$K33</f>
        <v xml:space="preserve">° grado </v>
      </c>
      <c r="E32" s="6">
        <f>'Datos generales'!$L33</f>
        <v>0</v>
      </c>
      <c r="F32" s="6" t="s">
        <v>156</v>
      </c>
      <c r="G32" s="11"/>
      <c r="H32" s="11"/>
      <c r="I32" s="34" t="str">
        <f t="shared" si="1"/>
        <v xml:space="preserve">, </v>
      </c>
      <c r="J32" s="11"/>
      <c r="K32" s="11"/>
      <c r="L32" s="5"/>
      <c r="M32" s="5"/>
      <c r="N32" s="5"/>
      <c r="O32" s="5"/>
      <c r="P32" s="5"/>
      <c r="Q32" s="48">
        <f t="shared" si="7"/>
        <v>0</v>
      </c>
      <c r="R32" s="49" t="str">
        <f>IF(ISERROR(VLOOKUP($Q32,Expressions!$B$2:$C$109,2,FALSE)),"", VLOOKUP($Q32,Expressions!$B$2:$C$109,2,FALSE))</f>
        <v/>
      </c>
      <c r="S32" s="36"/>
      <c r="T32" s="9"/>
      <c r="U32" s="9"/>
      <c r="V32" s="9"/>
      <c r="W32" s="31"/>
      <c r="X32" s="32"/>
      <c r="Y32" s="28" t="str">
        <f t="shared" si="8"/>
        <v/>
      </c>
      <c r="Z32" s="28" t="e">
        <f t="shared" si="2"/>
        <v>#VALUE!</v>
      </c>
      <c r="AA32" s="28" t="str">
        <f>IF(ISERROR($Y32/'Datos generales'!$L33),"",$Y32/'Datos generales'!$L33)</f>
        <v/>
      </c>
      <c r="AB32" s="31"/>
      <c r="AC32" s="32"/>
      <c r="AD32" s="28" t="str">
        <f t="shared" si="9"/>
        <v/>
      </c>
      <c r="AE32" s="28" t="e">
        <f t="shared" si="3"/>
        <v>#VALUE!</v>
      </c>
      <c r="AF32" s="28" t="str">
        <f>IF(ISERROR($AD32/'Datos generales'!$L33),"",($AD32/'Datos generales'!$L33))</f>
        <v/>
      </c>
      <c r="AG32" s="29" t="str">
        <f t="shared" si="0"/>
        <v/>
      </c>
      <c r="AH32" s="28" t="e">
        <f t="shared" si="4"/>
        <v>#VALUE!</v>
      </c>
      <c r="AI32" s="30" t="str">
        <f t="shared" si="5"/>
        <v/>
      </c>
      <c r="AJ32" s="37" t="s">
        <v>164</v>
      </c>
      <c r="AK32" s="12"/>
      <c r="AL32" s="46">
        <f t="shared" si="6"/>
        <v>0</v>
      </c>
      <c r="AM32" s="62"/>
    </row>
    <row r="33" spans="1:39" s="33" customFormat="1" ht="141.94999999999999" customHeight="1" x14ac:dyDescent="0.2">
      <c r="A33" s="14">
        <f>'Datos generales'!$A34</f>
        <v>32</v>
      </c>
      <c r="B33" s="6" t="str">
        <f>'Datos generales'!$D34</f>
        <v xml:space="preserve">, </v>
      </c>
      <c r="C33" s="6" t="str">
        <f>'Datos generales'!$H34</f>
        <v>Escuela N° , Distrito Escolar °, ""</v>
      </c>
      <c r="D33" s="7" t="str">
        <f>'Datos generales'!$K34</f>
        <v xml:space="preserve">° grado </v>
      </c>
      <c r="E33" s="6">
        <f>'Datos generales'!$L34</f>
        <v>0</v>
      </c>
      <c r="F33" s="6" t="s">
        <v>156</v>
      </c>
      <c r="G33" s="11"/>
      <c r="H33" s="11"/>
      <c r="I33" s="34" t="str">
        <f t="shared" si="1"/>
        <v xml:space="preserve">, </v>
      </c>
      <c r="J33" s="11"/>
      <c r="K33" s="11"/>
      <c r="L33" s="5"/>
      <c r="M33" s="5"/>
      <c r="N33" s="5"/>
      <c r="O33" s="5"/>
      <c r="P33" s="5"/>
      <c r="Q33" s="48">
        <f t="shared" si="7"/>
        <v>0</v>
      </c>
      <c r="R33" s="49" t="str">
        <f>IF(ISERROR(VLOOKUP($Q33,Expressions!$B$2:$C$109,2,FALSE)),"", VLOOKUP($Q33,Expressions!$B$2:$C$109,2,FALSE))</f>
        <v/>
      </c>
      <c r="S33" s="36"/>
      <c r="T33" s="9"/>
      <c r="U33" s="9"/>
      <c r="V33" s="9"/>
      <c r="W33" s="31"/>
      <c r="X33" s="32"/>
      <c r="Y33" s="28" t="str">
        <f t="shared" si="8"/>
        <v/>
      </c>
      <c r="Z33" s="28" t="e">
        <f t="shared" si="2"/>
        <v>#VALUE!</v>
      </c>
      <c r="AA33" s="28" t="str">
        <f>IF(ISERROR($Y33/'Datos generales'!$L34),"",$Y33/'Datos generales'!$L34)</f>
        <v/>
      </c>
      <c r="AB33" s="31"/>
      <c r="AC33" s="32"/>
      <c r="AD33" s="28" t="str">
        <f t="shared" si="9"/>
        <v/>
      </c>
      <c r="AE33" s="28" t="e">
        <f t="shared" si="3"/>
        <v>#VALUE!</v>
      </c>
      <c r="AF33" s="28" t="str">
        <f>IF(ISERROR($AD33/'Datos generales'!$L34),"",($AD33/'Datos generales'!$L34))</f>
        <v/>
      </c>
      <c r="AG33" s="29" t="str">
        <f t="shared" si="0"/>
        <v/>
      </c>
      <c r="AH33" s="28" t="e">
        <f t="shared" si="4"/>
        <v>#VALUE!</v>
      </c>
      <c r="AI33" s="30" t="str">
        <f t="shared" si="5"/>
        <v/>
      </c>
      <c r="AJ33" s="37" t="s">
        <v>164</v>
      </c>
      <c r="AK33" s="12"/>
      <c r="AL33" s="46">
        <f t="shared" si="6"/>
        <v>0</v>
      </c>
      <c r="AM33" s="62"/>
    </row>
    <row r="34" spans="1:39" s="33" customFormat="1" ht="141.94999999999999" customHeight="1" x14ac:dyDescent="0.2">
      <c r="A34" s="14">
        <f>'Datos generales'!$A35</f>
        <v>33</v>
      </c>
      <c r="B34" s="6" t="str">
        <f>'Datos generales'!$D35</f>
        <v xml:space="preserve">, </v>
      </c>
      <c r="C34" s="6" t="str">
        <f>'Datos generales'!$H35</f>
        <v>Escuela N° , Distrito Escolar °, ""</v>
      </c>
      <c r="D34" s="7" t="str">
        <f>'Datos generales'!$K35</f>
        <v xml:space="preserve">° grado </v>
      </c>
      <c r="E34" s="6">
        <f>'Datos generales'!$L35</f>
        <v>0</v>
      </c>
      <c r="F34" s="6" t="s">
        <v>156</v>
      </c>
      <c r="G34" s="11"/>
      <c r="H34" s="11"/>
      <c r="I34" s="34" t="str">
        <f t="shared" si="1"/>
        <v xml:space="preserve">, </v>
      </c>
      <c r="J34" s="11"/>
      <c r="K34" s="11"/>
      <c r="L34" s="5"/>
      <c r="M34" s="5"/>
      <c r="N34" s="5"/>
      <c r="O34" s="5"/>
      <c r="P34" s="5"/>
      <c r="Q34" s="48">
        <f t="shared" si="7"/>
        <v>0</v>
      </c>
      <c r="R34" s="49" t="str">
        <f>IF(ISERROR(VLOOKUP($Q34,Expressions!$B$2:$C$109,2,FALSE)),"", VLOOKUP($Q34,Expressions!$B$2:$C$109,2,FALSE))</f>
        <v/>
      </c>
      <c r="S34" s="36"/>
      <c r="T34" s="9"/>
      <c r="U34" s="9"/>
      <c r="V34" s="9"/>
      <c r="W34" s="31"/>
      <c r="X34" s="32"/>
      <c r="Y34" s="28" t="str">
        <f t="shared" si="8"/>
        <v/>
      </c>
      <c r="Z34" s="28" t="e">
        <f t="shared" si="2"/>
        <v>#VALUE!</v>
      </c>
      <c r="AA34" s="28" t="str">
        <f>IF(ISERROR($Y34/'Datos generales'!$L35),"",$Y34/'Datos generales'!$L35)</f>
        <v/>
      </c>
      <c r="AB34" s="31"/>
      <c r="AC34" s="32"/>
      <c r="AD34" s="28" t="str">
        <f t="shared" si="9"/>
        <v/>
      </c>
      <c r="AE34" s="28" t="e">
        <f t="shared" si="3"/>
        <v>#VALUE!</v>
      </c>
      <c r="AF34" s="28" t="str">
        <f>IF(ISERROR($AD34/'Datos generales'!$L35),"",($AD34/'Datos generales'!$L35))</f>
        <v/>
      </c>
      <c r="AG34" s="29" t="str">
        <f t="shared" si="0"/>
        <v/>
      </c>
      <c r="AH34" s="28" t="e">
        <f t="shared" si="4"/>
        <v>#VALUE!</v>
      </c>
      <c r="AI34" s="30" t="str">
        <f t="shared" si="5"/>
        <v/>
      </c>
      <c r="AJ34" s="37" t="s">
        <v>164</v>
      </c>
      <c r="AK34" s="12"/>
      <c r="AL34" s="46">
        <f t="shared" si="6"/>
        <v>0</v>
      </c>
      <c r="AM34" s="62"/>
    </row>
    <row r="35" spans="1:39" s="33" customFormat="1" ht="141.94999999999999" customHeight="1" x14ac:dyDescent="0.2">
      <c r="A35" s="14">
        <f>'Datos generales'!$A36</f>
        <v>34</v>
      </c>
      <c r="B35" s="6" t="str">
        <f>'Datos generales'!$D36</f>
        <v xml:space="preserve">, </v>
      </c>
      <c r="C35" s="6" t="str">
        <f>'Datos generales'!$H36</f>
        <v>Escuela N° , Distrito Escolar °, ""</v>
      </c>
      <c r="D35" s="7" t="str">
        <f>'Datos generales'!$K36</f>
        <v xml:space="preserve">° grado </v>
      </c>
      <c r="E35" s="6">
        <f>'Datos generales'!$L36</f>
        <v>0</v>
      </c>
      <c r="F35" s="6" t="s">
        <v>156</v>
      </c>
      <c r="G35" s="11"/>
      <c r="H35" s="11"/>
      <c r="I35" s="34" t="str">
        <f t="shared" si="1"/>
        <v xml:space="preserve">, </v>
      </c>
      <c r="J35" s="11"/>
      <c r="K35" s="11"/>
      <c r="L35" s="5"/>
      <c r="M35" s="5"/>
      <c r="N35" s="5"/>
      <c r="O35" s="5"/>
      <c r="P35" s="5"/>
      <c r="Q35" s="48">
        <f t="shared" si="7"/>
        <v>0</v>
      </c>
      <c r="R35" s="49" t="str">
        <f>IF(ISERROR(VLOOKUP($Q35,Expressions!$B$2:$C$109,2,FALSE)),"", VLOOKUP($Q35,Expressions!$B$2:$C$109,2,FALSE))</f>
        <v/>
      </c>
      <c r="S35" s="36"/>
      <c r="T35" s="9"/>
      <c r="U35" s="9"/>
      <c r="V35" s="9"/>
      <c r="W35" s="31"/>
      <c r="X35" s="32"/>
      <c r="Y35" s="28" t="str">
        <f t="shared" si="8"/>
        <v/>
      </c>
      <c r="Z35" s="28" t="e">
        <f t="shared" si="2"/>
        <v>#VALUE!</v>
      </c>
      <c r="AA35" s="28" t="str">
        <f>IF(ISERROR($Y35/'Datos generales'!$L36),"",$Y35/'Datos generales'!$L36)</f>
        <v/>
      </c>
      <c r="AB35" s="31"/>
      <c r="AC35" s="32"/>
      <c r="AD35" s="28" t="str">
        <f t="shared" si="9"/>
        <v/>
      </c>
      <c r="AE35" s="28" t="e">
        <f t="shared" si="3"/>
        <v>#VALUE!</v>
      </c>
      <c r="AF35" s="28" t="str">
        <f>IF(ISERROR($AD35/'Datos generales'!$L36),"",($AD35/'Datos generales'!$L36))</f>
        <v/>
      </c>
      <c r="AG35" s="29" t="str">
        <f t="shared" si="0"/>
        <v/>
      </c>
      <c r="AH35" s="28" t="e">
        <f t="shared" si="4"/>
        <v>#VALUE!</v>
      </c>
      <c r="AI35" s="30" t="str">
        <f t="shared" si="5"/>
        <v/>
      </c>
      <c r="AJ35" s="37" t="s">
        <v>164</v>
      </c>
      <c r="AK35" s="12"/>
      <c r="AL35" s="46">
        <f t="shared" si="6"/>
        <v>0</v>
      </c>
      <c r="AM35" s="62"/>
    </row>
    <row r="36" spans="1:39" s="33" customFormat="1" ht="141.94999999999999" customHeight="1" x14ac:dyDescent="0.2">
      <c r="A36" s="14">
        <f>'Datos generales'!$A37</f>
        <v>35</v>
      </c>
      <c r="B36" s="6" t="str">
        <f>'Datos generales'!$D37</f>
        <v xml:space="preserve">, </v>
      </c>
      <c r="C36" s="6" t="str">
        <f>'Datos generales'!$H37</f>
        <v>Escuela N° , Distrito Escolar °, ""</v>
      </c>
      <c r="D36" s="7" t="str">
        <f>'Datos generales'!$K37</f>
        <v xml:space="preserve">° grado </v>
      </c>
      <c r="E36" s="6">
        <f>'Datos generales'!$L37</f>
        <v>0</v>
      </c>
      <c r="F36" s="6" t="s">
        <v>156</v>
      </c>
      <c r="G36" s="11"/>
      <c r="H36" s="11"/>
      <c r="I36" s="34" t="str">
        <f t="shared" si="1"/>
        <v xml:space="preserve">, </v>
      </c>
      <c r="J36" s="11"/>
      <c r="K36" s="11"/>
      <c r="L36" s="5"/>
      <c r="M36" s="5"/>
      <c r="N36" s="5"/>
      <c r="O36" s="5"/>
      <c r="P36" s="5"/>
      <c r="Q36" s="48">
        <f t="shared" si="7"/>
        <v>0</v>
      </c>
      <c r="R36" s="49" t="str">
        <f>IF(ISERROR(VLOOKUP($Q36,Expressions!$B$2:$C$109,2,FALSE)),"", VLOOKUP($Q36,Expressions!$B$2:$C$109,2,FALSE))</f>
        <v/>
      </c>
      <c r="S36" s="36"/>
      <c r="T36" s="9"/>
      <c r="U36" s="9"/>
      <c r="V36" s="9"/>
      <c r="W36" s="31"/>
      <c r="X36" s="32"/>
      <c r="Y36" s="28" t="str">
        <f t="shared" si="8"/>
        <v/>
      </c>
      <c r="Z36" s="28" t="e">
        <f t="shared" si="2"/>
        <v>#VALUE!</v>
      </c>
      <c r="AA36" s="28" t="str">
        <f>IF(ISERROR($Y36/'Datos generales'!$L37),"",$Y36/'Datos generales'!$L37)</f>
        <v/>
      </c>
      <c r="AB36" s="31"/>
      <c r="AC36" s="32"/>
      <c r="AD36" s="28" t="str">
        <f t="shared" si="9"/>
        <v/>
      </c>
      <c r="AE36" s="28" t="e">
        <f t="shared" si="3"/>
        <v>#VALUE!</v>
      </c>
      <c r="AF36" s="28" t="str">
        <f>IF(ISERROR($AD36/'Datos generales'!$L37),"",($AD36/'Datos generales'!$L37))</f>
        <v/>
      </c>
      <c r="AG36" s="29" t="str">
        <f t="shared" si="0"/>
        <v/>
      </c>
      <c r="AH36" s="28" t="e">
        <f t="shared" si="4"/>
        <v>#VALUE!</v>
      </c>
      <c r="AI36" s="30" t="str">
        <f t="shared" si="5"/>
        <v/>
      </c>
      <c r="AJ36" s="37" t="s">
        <v>164</v>
      </c>
      <c r="AK36" s="12"/>
      <c r="AL36" s="46">
        <f t="shared" si="6"/>
        <v>0</v>
      </c>
      <c r="AM36" s="62"/>
    </row>
    <row r="37" spans="1:39" s="33" customFormat="1" ht="141.94999999999999" customHeight="1" x14ac:dyDescent="0.2">
      <c r="A37" s="14">
        <f>'Datos generales'!$A38</f>
        <v>36</v>
      </c>
      <c r="B37" s="6" t="str">
        <f>'Datos generales'!$D38</f>
        <v xml:space="preserve">, </v>
      </c>
      <c r="C37" s="6" t="str">
        <f>'Datos generales'!$H38</f>
        <v>Escuela N° , Distrito Escolar °, ""</v>
      </c>
      <c r="D37" s="7" t="str">
        <f>'Datos generales'!$K38</f>
        <v xml:space="preserve">° grado </v>
      </c>
      <c r="E37" s="6">
        <f>'Datos generales'!$L38</f>
        <v>0</v>
      </c>
      <c r="F37" s="6" t="s">
        <v>156</v>
      </c>
      <c r="G37" s="11"/>
      <c r="H37" s="11"/>
      <c r="I37" s="34" t="str">
        <f t="shared" si="1"/>
        <v xml:space="preserve">, </v>
      </c>
      <c r="J37" s="11"/>
      <c r="K37" s="11"/>
      <c r="L37" s="5"/>
      <c r="M37" s="5"/>
      <c r="N37" s="5"/>
      <c r="O37" s="5"/>
      <c r="P37" s="5"/>
      <c r="Q37" s="48">
        <f t="shared" si="7"/>
        <v>0</v>
      </c>
      <c r="R37" s="49" t="str">
        <f>IF(ISERROR(VLOOKUP($Q37,Expressions!$B$2:$C$109,2,FALSE)),"", VLOOKUP($Q37,Expressions!$B$2:$C$109,2,FALSE))</f>
        <v/>
      </c>
      <c r="S37" s="36"/>
      <c r="T37" s="9"/>
      <c r="U37" s="9"/>
      <c r="V37" s="9"/>
      <c r="W37" s="31"/>
      <c r="X37" s="32"/>
      <c r="Y37" s="28" t="str">
        <f t="shared" si="8"/>
        <v/>
      </c>
      <c r="Z37" s="28" t="e">
        <f t="shared" si="2"/>
        <v>#VALUE!</v>
      </c>
      <c r="AA37" s="28" t="str">
        <f>IF(ISERROR($Y37/'Datos generales'!$L38),"",$Y37/'Datos generales'!$L38)</f>
        <v/>
      </c>
      <c r="AB37" s="31"/>
      <c r="AC37" s="32"/>
      <c r="AD37" s="28" t="str">
        <f t="shared" si="9"/>
        <v/>
      </c>
      <c r="AE37" s="28" t="e">
        <f t="shared" si="3"/>
        <v>#VALUE!</v>
      </c>
      <c r="AF37" s="28" t="str">
        <f>IF(ISERROR($AD37/'Datos generales'!$L38),"",($AD37/'Datos generales'!$L38))</f>
        <v/>
      </c>
      <c r="AG37" s="29" t="str">
        <f t="shared" si="0"/>
        <v/>
      </c>
      <c r="AH37" s="28" t="e">
        <f t="shared" si="4"/>
        <v>#VALUE!</v>
      </c>
      <c r="AI37" s="30" t="str">
        <f t="shared" si="5"/>
        <v/>
      </c>
      <c r="AJ37" s="37" t="s">
        <v>164</v>
      </c>
      <c r="AK37" s="12"/>
      <c r="AL37" s="46">
        <f t="shared" si="6"/>
        <v>0</v>
      </c>
      <c r="AM37" s="62"/>
    </row>
    <row r="38" spans="1:39" s="33" customFormat="1" ht="141.94999999999999" customHeight="1" x14ac:dyDescent="0.2">
      <c r="A38" s="14">
        <f>'Datos generales'!$A39</f>
        <v>37</v>
      </c>
      <c r="B38" s="6" t="str">
        <f>'Datos generales'!$D39</f>
        <v xml:space="preserve">, </v>
      </c>
      <c r="C38" s="6" t="str">
        <f>'Datos generales'!$H39</f>
        <v>Escuela N° , Distrito Escolar °, ""</v>
      </c>
      <c r="D38" s="7" t="str">
        <f>'Datos generales'!$K39</f>
        <v xml:space="preserve">° grado </v>
      </c>
      <c r="E38" s="6">
        <f>'Datos generales'!$L39</f>
        <v>0</v>
      </c>
      <c r="F38" s="6" t="s">
        <v>156</v>
      </c>
      <c r="G38" s="11"/>
      <c r="H38" s="11"/>
      <c r="I38" s="34" t="str">
        <f t="shared" si="1"/>
        <v xml:space="preserve">, </v>
      </c>
      <c r="J38" s="11"/>
      <c r="K38" s="11"/>
      <c r="L38" s="5"/>
      <c r="M38" s="5"/>
      <c r="N38" s="5"/>
      <c r="O38" s="5"/>
      <c r="P38" s="5"/>
      <c r="Q38" s="48">
        <f t="shared" si="7"/>
        <v>0</v>
      </c>
      <c r="R38" s="49" t="str">
        <f>IF(ISERROR(VLOOKUP($Q38,Expressions!$B$2:$C$109,2,FALSE)),"", VLOOKUP($Q38,Expressions!$B$2:$C$109,2,FALSE))</f>
        <v/>
      </c>
      <c r="S38" s="36"/>
      <c r="T38" s="9"/>
      <c r="U38" s="9"/>
      <c r="V38" s="9"/>
      <c r="W38" s="31"/>
      <c r="X38" s="32"/>
      <c r="Y38" s="28" t="str">
        <f t="shared" si="8"/>
        <v/>
      </c>
      <c r="Z38" s="28" t="e">
        <f t="shared" si="2"/>
        <v>#VALUE!</v>
      </c>
      <c r="AA38" s="28" t="str">
        <f>IF(ISERROR($Y38/'Datos generales'!$L39),"",$Y38/'Datos generales'!$L39)</f>
        <v/>
      </c>
      <c r="AB38" s="31"/>
      <c r="AC38" s="32"/>
      <c r="AD38" s="28" t="str">
        <f t="shared" si="9"/>
        <v/>
      </c>
      <c r="AE38" s="28" t="e">
        <f t="shared" si="3"/>
        <v>#VALUE!</v>
      </c>
      <c r="AF38" s="28" t="str">
        <f>IF(ISERROR($AD38/'Datos generales'!$L39),"",($AD38/'Datos generales'!$L39))</f>
        <v/>
      </c>
      <c r="AG38" s="29" t="str">
        <f t="shared" si="0"/>
        <v/>
      </c>
      <c r="AH38" s="28" t="e">
        <f t="shared" si="4"/>
        <v>#VALUE!</v>
      </c>
      <c r="AI38" s="30" t="str">
        <f t="shared" si="5"/>
        <v/>
      </c>
      <c r="AJ38" s="37" t="s">
        <v>164</v>
      </c>
      <c r="AK38" s="12"/>
      <c r="AL38" s="46">
        <f t="shared" si="6"/>
        <v>0</v>
      </c>
      <c r="AM38" s="62"/>
    </row>
    <row r="39" spans="1:39" s="33" customFormat="1" ht="141.94999999999999" customHeight="1" x14ac:dyDescent="0.2">
      <c r="A39" s="14">
        <f>'Datos generales'!$A40</f>
        <v>38</v>
      </c>
      <c r="B39" s="6" t="str">
        <f>'Datos generales'!$D40</f>
        <v xml:space="preserve">, </v>
      </c>
      <c r="C39" s="6" t="str">
        <f>'Datos generales'!$H40</f>
        <v>Escuela N° , Distrito Escolar °, ""</v>
      </c>
      <c r="D39" s="7" t="str">
        <f>'Datos generales'!$K40</f>
        <v xml:space="preserve">° grado </v>
      </c>
      <c r="E39" s="6">
        <f>'Datos generales'!$L40</f>
        <v>0</v>
      </c>
      <c r="F39" s="6" t="s">
        <v>156</v>
      </c>
      <c r="G39" s="11"/>
      <c r="H39" s="11"/>
      <c r="I39" s="34" t="str">
        <f t="shared" si="1"/>
        <v xml:space="preserve">, </v>
      </c>
      <c r="J39" s="11"/>
      <c r="K39" s="11"/>
      <c r="L39" s="5"/>
      <c r="M39" s="5"/>
      <c r="N39" s="5"/>
      <c r="O39" s="5"/>
      <c r="P39" s="5"/>
      <c r="Q39" s="48">
        <f t="shared" si="7"/>
        <v>0</v>
      </c>
      <c r="R39" s="49" t="str">
        <f>IF(ISERROR(VLOOKUP($Q39,Expressions!$B$2:$C$109,2,FALSE)),"", VLOOKUP($Q39,Expressions!$B$2:$C$109,2,FALSE))</f>
        <v/>
      </c>
      <c r="S39" s="36"/>
      <c r="T39" s="9"/>
      <c r="U39" s="9"/>
      <c r="V39" s="9"/>
      <c r="W39" s="31"/>
      <c r="X39" s="32"/>
      <c r="Y39" s="28" t="str">
        <f t="shared" si="8"/>
        <v/>
      </c>
      <c r="Z39" s="28" t="e">
        <f t="shared" si="2"/>
        <v>#VALUE!</v>
      </c>
      <c r="AA39" s="28" t="str">
        <f>IF(ISERROR($Y39/'Datos generales'!$L40),"",$Y39/'Datos generales'!$L40)</f>
        <v/>
      </c>
      <c r="AB39" s="31"/>
      <c r="AC39" s="32"/>
      <c r="AD39" s="28" t="str">
        <f t="shared" si="9"/>
        <v/>
      </c>
      <c r="AE39" s="28" t="e">
        <f t="shared" si="3"/>
        <v>#VALUE!</v>
      </c>
      <c r="AF39" s="28" t="str">
        <f>IF(ISERROR($AD39/'Datos generales'!$L40),"",($AD39/'Datos generales'!$L40))</f>
        <v/>
      </c>
      <c r="AG39" s="29" t="str">
        <f t="shared" si="0"/>
        <v/>
      </c>
      <c r="AH39" s="28" t="e">
        <f t="shared" si="4"/>
        <v>#VALUE!</v>
      </c>
      <c r="AI39" s="30" t="str">
        <f t="shared" si="5"/>
        <v/>
      </c>
      <c r="AJ39" s="37" t="s">
        <v>164</v>
      </c>
      <c r="AK39" s="12"/>
      <c r="AL39" s="46">
        <f t="shared" si="6"/>
        <v>0</v>
      </c>
      <c r="AM39" s="62"/>
    </row>
    <row r="40" spans="1:39" s="33" customFormat="1" ht="141.94999999999999" customHeight="1" x14ac:dyDescent="0.2">
      <c r="A40" s="14">
        <f>'Datos generales'!$A41</f>
        <v>39</v>
      </c>
      <c r="B40" s="6" t="str">
        <f>'Datos generales'!$D41</f>
        <v xml:space="preserve">, </v>
      </c>
      <c r="C40" s="6" t="str">
        <f>'Datos generales'!$H41</f>
        <v>Escuela N° , Distrito Escolar °, ""</v>
      </c>
      <c r="D40" s="7" t="str">
        <f>'Datos generales'!$K41</f>
        <v xml:space="preserve">° grado </v>
      </c>
      <c r="E40" s="6">
        <f>'Datos generales'!$L41</f>
        <v>0</v>
      </c>
      <c r="F40" s="6" t="s">
        <v>156</v>
      </c>
      <c r="G40" s="11"/>
      <c r="H40" s="11"/>
      <c r="I40" s="34" t="str">
        <f t="shared" si="1"/>
        <v xml:space="preserve">, </v>
      </c>
      <c r="J40" s="11"/>
      <c r="K40" s="11"/>
      <c r="L40" s="5"/>
      <c r="M40" s="5"/>
      <c r="N40" s="5"/>
      <c r="O40" s="5"/>
      <c r="P40" s="5"/>
      <c r="Q40" s="48">
        <f t="shared" si="7"/>
        <v>0</v>
      </c>
      <c r="R40" s="49" t="str">
        <f>IF(ISERROR(VLOOKUP($Q40,Expressions!$B$2:$C$109,2,FALSE)),"", VLOOKUP($Q40,Expressions!$B$2:$C$109,2,FALSE))</f>
        <v/>
      </c>
      <c r="S40" s="36"/>
      <c r="T40" s="9"/>
      <c r="U40" s="9"/>
      <c r="V40" s="9"/>
      <c r="W40" s="31"/>
      <c r="X40" s="32"/>
      <c r="Y40" s="28" t="str">
        <f t="shared" si="8"/>
        <v/>
      </c>
      <c r="Z40" s="28" t="e">
        <f t="shared" si="2"/>
        <v>#VALUE!</v>
      </c>
      <c r="AA40" s="28" t="str">
        <f>IF(ISERROR($Y40/'Datos generales'!$L41),"",$Y40/'Datos generales'!$L41)</f>
        <v/>
      </c>
      <c r="AB40" s="31"/>
      <c r="AC40" s="32"/>
      <c r="AD40" s="28" t="str">
        <f t="shared" si="9"/>
        <v/>
      </c>
      <c r="AE40" s="28" t="e">
        <f t="shared" si="3"/>
        <v>#VALUE!</v>
      </c>
      <c r="AF40" s="28" t="str">
        <f>IF(ISERROR($AD40/'Datos generales'!$L41),"",($AD40/'Datos generales'!$L41))</f>
        <v/>
      </c>
      <c r="AG40" s="29" t="str">
        <f t="shared" si="0"/>
        <v/>
      </c>
      <c r="AH40" s="28" t="e">
        <f t="shared" si="4"/>
        <v>#VALUE!</v>
      </c>
      <c r="AI40" s="30" t="str">
        <f t="shared" si="5"/>
        <v/>
      </c>
      <c r="AJ40" s="37" t="s">
        <v>164</v>
      </c>
      <c r="AK40" s="12"/>
      <c r="AL40" s="46">
        <f t="shared" si="6"/>
        <v>0</v>
      </c>
      <c r="AM40" s="62"/>
    </row>
    <row r="41" spans="1:39" s="33" customFormat="1" ht="141.94999999999999" customHeight="1" x14ac:dyDescent="0.2">
      <c r="A41" s="14">
        <f>'Datos generales'!$A42</f>
        <v>40</v>
      </c>
      <c r="B41" s="6" t="str">
        <f>'Datos generales'!$D42</f>
        <v xml:space="preserve">, </v>
      </c>
      <c r="C41" s="6" t="str">
        <f>'Datos generales'!$H42</f>
        <v>Escuela N° , Distrito Escolar °, ""</v>
      </c>
      <c r="D41" s="7" t="str">
        <f>'Datos generales'!$K42</f>
        <v xml:space="preserve">° grado </v>
      </c>
      <c r="E41" s="6">
        <f>'Datos generales'!$L42</f>
        <v>0</v>
      </c>
      <c r="F41" s="6" t="s">
        <v>156</v>
      </c>
      <c r="G41" s="11"/>
      <c r="H41" s="11"/>
      <c r="I41" s="34" t="str">
        <f t="shared" si="1"/>
        <v xml:space="preserve">, </v>
      </c>
      <c r="J41" s="11"/>
      <c r="K41" s="11"/>
      <c r="L41" s="5"/>
      <c r="M41" s="5"/>
      <c r="N41" s="5"/>
      <c r="O41" s="5"/>
      <c r="P41" s="5"/>
      <c r="Q41" s="48">
        <f t="shared" si="7"/>
        <v>0</v>
      </c>
      <c r="R41" s="49" t="str">
        <f>IF(ISERROR(VLOOKUP($Q41,Expressions!$B$2:$C$109,2,FALSE)),"", VLOOKUP($Q41,Expressions!$B$2:$C$109,2,FALSE))</f>
        <v/>
      </c>
      <c r="S41" s="36"/>
      <c r="T41" s="9"/>
      <c r="U41" s="9"/>
      <c r="V41" s="9"/>
      <c r="W41" s="31"/>
      <c r="X41" s="32"/>
      <c r="Y41" s="28" t="str">
        <f t="shared" si="8"/>
        <v/>
      </c>
      <c r="Z41" s="28" t="e">
        <f t="shared" si="2"/>
        <v>#VALUE!</v>
      </c>
      <c r="AA41" s="28" t="str">
        <f>IF(ISERROR($Y41/'Datos generales'!$L42),"",$Y41/'Datos generales'!$L42)</f>
        <v/>
      </c>
      <c r="AB41" s="31"/>
      <c r="AC41" s="32"/>
      <c r="AD41" s="28" t="str">
        <f t="shared" si="9"/>
        <v/>
      </c>
      <c r="AE41" s="28" t="e">
        <f t="shared" si="3"/>
        <v>#VALUE!</v>
      </c>
      <c r="AF41" s="28" t="str">
        <f>IF(ISERROR($AD41/'Datos generales'!$L42),"",($AD41/'Datos generales'!$L42))</f>
        <v/>
      </c>
      <c r="AG41" s="29" t="str">
        <f t="shared" si="0"/>
        <v/>
      </c>
      <c r="AH41" s="28" t="e">
        <f t="shared" si="4"/>
        <v>#VALUE!</v>
      </c>
      <c r="AI41" s="30" t="str">
        <f t="shared" si="5"/>
        <v/>
      </c>
      <c r="AJ41" s="37" t="s">
        <v>164</v>
      </c>
      <c r="AK41" s="12"/>
      <c r="AL41" s="46">
        <f t="shared" si="6"/>
        <v>0</v>
      </c>
      <c r="AM41" s="62"/>
    </row>
    <row r="42" spans="1:39" s="33" customFormat="1" ht="141.94999999999999" customHeight="1" x14ac:dyDescent="0.2">
      <c r="A42" s="14">
        <f>'Datos generales'!$A43</f>
        <v>41</v>
      </c>
      <c r="B42" s="6" t="str">
        <f>'Datos generales'!$D43</f>
        <v xml:space="preserve">, </v>
      </c>
      <c r="C42" s="6" t="str">
        <f>'Datos generales'!$H43</f>
        <v>Escuela N° , Distrito Escolar °, ""</v>
      </c>
      <c r="D42" s="7" t="str">
        <f>'Datos generales'!$K43</f>
        <v xml:space="preserve">° grado </v>
      </c>
      <c r="E42" s="6">
        <f>'Datos generales'!$L43</f>
        <v>0</v>
      </c>
      <c r="F42" s="6" t="s">
        <v>156</v>
      </c>
      <c r="G42" s="11"/>
      <c r="H42" s="11"/>
      <c r="I42" s="34" t="str">
        <f t="shared" si="1"/>
        <v xml:space="preserve">, </v>
      </c>
      <c r="J42" s="11"/>
      <c r="K42" s="11"/>
      <c r="L42" s="5"/>
      <c r="M42" s="5"/>
      <c r="N42" s="5"/>
      <c r="O42" s="5"/>
      <c r="P42" s="5"/>
      <c r="Q42" s="48">
        <f t="shared" si="7"/>
        <v>0</v>
      </c>
      <c r="R42" s="49" t="str">
        <f>IF(ISERROR(VLOOKUP($Q42,Expressions!$B$2:$C$109,2,FALSE)),"", VLOOKUP($Q42,Expressions!$B$2:$C$109,2,FALSE))</f>
        <v/>
      </c>
      <c r="S42" s="36"/>
      <c r="T42" s="9"/>
      <c r="U42" s="9"/>
      <c r="V42" s="9"/>
      <c r="W42" s="31"/>
      <c r="X42" s="32"/>
      <c r="Y42" s="28" t="str">
        <f t="shared" si="8"/>
        <v/>
      </c>
      <c r="Z42" s="28" t="e">
        <f t="shared" si="2"/>
        <v>#VALUE!</v>
      </c>
      <c r="AA42" s="28" t="str">
        <f>IF(ISERROR($Y42/'Datos generales'!$L43),"",$Y42/'Datos generales'!$L43)</f>
        <v/>
      </c>
      <c r="AB42" s="31"/>
      <c r="AC42" s="32"/>
      <c r="AD42" s="28" t="str">
        <f t="shared" si="9"/>
        <v/>
      </c>
      <c r="AE42" s="28" t="e">
        <f t="shared" si="3"/>
        <v>#VALUE!</v>
      </c>
      <c r="AF42" s="28" t="str">
        <f>IF(ISERROR($AD42/'Datos generales'!$L43),"",($AD42/'Datos generales'!$L43))</f>
        <v/>
      </c>
      <c r="AG42" s="29" t="str">
        <f t="shared" si="0"/>
        <v/>
      </c>
      <c r="AH42" s="28" t="e">
        <f t="shared" si="4"/>
        <v>#VALUE!</v>
      </c>
      <c r="AI42" s="30" t="str">
        <f t="shared" si="5"/>
        <v/>
      </c>
      <c r="AJ42" s="37" t="s">
        <v>164</v>
      </c>
      <c r="AK42" s="12"/>
      <c r="AL42" s="46">
        <f t="shared" si="6"/>
        <v>0</v>
      </c>
      <c r="AM42" s="62"/>
    </row>
    <row r="43" spans="1:39" s="33" customFormat="1" ht="141.94999999999999" customHeight="1" x14ac:dyDescent="0.2">
      <c r="A43" s="14">
        <f>'Datos generales'!$A44</f>
        <v>42</v>
      </c>
      <c r="B43" s="6" t="str">
        <f>'Datos generales'!$D44</f>
        <v xml:space="preserve">, </v>
      </c>
      <c r="C43" s="6" t="str">
        <f>'Datos generales'!$H44</f>
        <v>Escuela N° , Distrito Escolar °, ""</v>
      </c>
      <c r="D43" s="7" t="str">
        <f>'Datos generales'!$K44</f>
        <v xml:space="preserve">° grado </v>
      </c>
      <c r="E43" s="6">
        <f>'Datos generales'!$L44</f>
        <v>0</v>
      </c>
      <c r="F43" s="6" t="s">
        <v>156</v>
      </c>
      <c r="G43" s="11"/>
      <c r="H43" s="11"/>
      <c r="I43" s="34" t="str">
        <f t="shared" si="1"/>
        <v xml:space="preserve">, </v>
      </c>
      <c r="J43" s="11"/>
      <c r="K43" s="11"/>
      <c r="L43" s="5"/>
      <c r="M43" s="5"/>
      <c r="N43" s="5"/>
      <c r="O43" s="5"/>
      <c r="P43" s="5"/>
      <c r="Q43" s="48">
        <f t="shared" si="7"/>
        <v>0</v>
      </c>
      <c r="R43" s="49" t="str">
        <f>IF(ISERROR(VLOOKUP($Q43,Expressions!$B$2:$C$109,2,FALSE)),"", VLOOKUP($Q43,Expressions!$B$2:$C$109,2,FALSE))</f>
        <v/>
      </c>
      <c r="S43" s="36"/>
      <c r="T43" s="9"/>
      <c r="U43" s="9"/>
      <c r="V43" s="9"/>
      <c r="W43" s="31"/>
      <c r="X43" s="32"/>
      <c r="Y43" s="28" t="str">
        <f t="shared" si="8"/>
        <v/>
      </c>
      <c r="Z43" s="28" t="e">
        <f t="shared" si="2"/>
        <v>#VALUE!</v>
      </c>
      <c r="AA43" s="28" t="str">
        <f>IF(ISERROR($Y43/'Datos generales'!$L44),"",$Y43/'Datos generales'!$L44)</f>
        <v/>
      </c>
      <c r="AB43" s="31"/>
      <c r="AC43" s="32"/>
      <c r="AD43" s="28" t="str">
        <f t="shared" si="9"/>
        <v/>
      </c>
      <c r="AE43" s="28" t="e">
        <f t="shared" si="3"/>
        <v>#VALUE!</v>
      </c>
      <c r="AF43" s="28" t="str">
        <f>IF(ISERROR($AD43/'Datos generales'!$L44),"",($AD43/'Datos generales'!$L44))</f>
        <v/>
      </c>
      <c r="AG43" s="29" t="str">
        <f t="shared" si="0"/>
        <v/>
      </c>
      <c r="AH43" s="28" t="e">
        <f t="shared" si="4"/>
        <v>#VALUE!</v>
      </c>
      <c r="AI43" s="30" t="str">
        <f t="shared" si="5"/>
        <v/>
      </c>
      <c r="AJ43" s="37" t="s">
        <v>164</v>
      </c>
      <c r="AK43" s="12"/>
      <c r="AL43" s="46">
        <f t="shared" si="6"/>
        <v>0</v>
      </c>
      <c r="AM43" s="62"/>
    </row>
    <row r="44" spans="1:39" s="33" customFormat="1" ht="141.94999999999999" customHeight="1" x14ac:dyDescent="0.2">
      <c r="A44" s="14">
        <f>'Datos generales'!$A45</f>
        <v>43</v>
      </c>
      <c r="B44" s="6" t="str">
        <f>'Datos generales'!$D45</f>
        <v xml:space="preserve">, </v>
      </c>
      <c r="C44" s="6" t="str">
        <f>'Datos generales'!$H45</f>
        <v>Escuela N° , Distrito Escolar °, ""</v>
      </c>
      <c r="D44" s="7" t="str">
        <f>'Datos generales'!$K45</f>
        <v xml:space="preserve">° grado </v>
      </c>
      <c r="E44" s="6">
        <f>'Datos generales'!$L45</f>
        <v>0</v>
      </c>
      <c r="F44" s="6" t="s">
        <v>156</v>
      </c>
      <c r="G44" s="11"/>
      <c r="H44" s="11"/>
      <c r="I44" s="34" t="str">
        <f t="shared" si="1"/>
        <v xml:space="preserve">, </v>
      </c>
      <c r="J44" s="11"/>
      <c r="K44" s="11"/>
      <c r="L44" s="5"/>
      <c r="M44" s="5"/>
      <c r="N44" s="5"/>
      <c r="O44" s="5"/>
      <c r="P44" s="5"/>
      <c r="Q44" s="48">
        <f t="shared" si="7"/>
        <v>0</v>
      </c>
      <c r="R44" s="49" t="str">
        <f>IF(ISERROR(VLOOKUP($Q44,Expressions!$B$2:$C$109,2,FALSE)),"", VLOOKUP($Q44,Expressions!$B$2:$C$109,2,FALSE))</f>
        <v/>
      </c>
      <c r="S44" s="36"/>
      <c r="T44" s="9"/>
      <c r="U44" s="9"/>
      <c r="V44" s="9"/>
      <c r="W44" s="31"/>
      <c r="X44" s="32"/>
      <c r="Y44" s="28" t="str">
        <f t="shared" si="8"/>
        <v/>
      </c>
      <c r="Z44" s="28" t="e">
        <f t="shared" si="2"/>
        <v>#VALUE!</v>
      </c>
      <c r="AA44" s="28" t="str">
        <f>IF(ISERROR($Y44/'Datos generales'!$L45),"",$Y44/'Datos generales'!$L45)</f>
        <v/>
      </c>
      <c r="AB44" s="31"/>
      <c r="AC44" s="32"/>
      <c r="AD44" s="28" t="str">
        <f t="shared" si="9"/>
        <v/>
      </c>
      <c r="AE44" s="28" t="e">
        <f t="shared" si="3"/>
        <v>#VALUE!</v>
      </c>
      <c r="AF44" s="28" t="str">
        <f>IF(ISERROR($AD44/'Datos generales'!$L45),"",($AD44/'Datos generales'!$L45))</f>
        <v/>
      </c>
      <c r="AG44" s="29" t="str">
        <f t="shared" si="0"/>
        <v/>
      </c>
      <c r="AH44" s="28" t="e">
        <f t="shared" si="4"/>
        <v>#VALUE!</v>
      </c>
      <c r="AI44" s="30" t="str">
        <f t="shared" si="5"/>
        <v/>
      </c>
      <c r="AJ44" s="37" t="s">
        <v>164</v>
      </c>
      <c r="AK44" s="12"/>
      <c r="AL44" s="46">
        <f t="shared" si="6"/>
        <v>0</v>
      </c>
      <c r="AM44" s="62"/>
    </row>
    <row r="45" spans="1:39" s="33" customFormat="1" ht="141.94999999999999" customHeight="1" x14ac:dyDescent="0.2">
      <c r="A45" s="14">
        <f>'Datos generales'!$A46</f>
        <v>44</v>
      </c>
      <c r="B45" s="6" t="str">
        <f>'Datos generales'!$D46</f>
        <v xml:space="preserve">, </v>
      </c>
      <c r="C45" s="6" t="str">
        <f>'Datos generales'!$H46</f>
        <v>Escuela N° , Distrito Escolar °, ""</v>
      </c>
      <c r="D45" s="7" t="str">
        <f>'Datos generales'!$K46</f>
        <v xml:space="preserve">° grado </v>
      </c>
      <c r="E45" s="6">
        <f>'Datos generales'!$L46</f>
        <v>0</v>
      </c>
      <c r="F45" s="6" t="s">
        <v>156</v>
      </c>
      <c r="G45" s="11"/>
      <c r="H45" s="11"/>
      <c r="I45" s="34" t="str">
        <f t="shared" si="1"/>
        <v xml:space="preserve">, </v>
      </c>
      <c r="J45" s="11"/>
      <c r="K45" s="11"/>
      <c r="L45" s="5"/>
      <c r="M45" s="5"/>
      <c r="N45" s="5"/>
      <c r="O45" s="5"/>
      <c r="P45" s="5"/>
      <c r="Q45" s="48">
        <f t="shared" si="7"/>
        <v>0</v>
      </c>
      <c r="R45" s="49" t="str">
        <f>IF(ISERROR(VLOOKUP($Q45,Expressions!$B$2:$C$109,2,FALSE)),"", VLOOKUP($Q45,Expressions!$B$2:$C$109,2,FALSE))</f>
        <v/>
      </c>
      <c r="S45" s="36"/>
      <c r="T45" s="9"/>
      <c r="U45" s="9"/>
      <c r="V45" s="9"/>
      <c r="W45" s="31"/>
      <c r="X45" s="32"/>
      <c r="Y45" s="28" t="str">
        <f t="shared" si="8"/>
        <v/>
      </c>
      <c r="Z45" s="28" t="e">
        <f t="shared" si="2"/>
        <v>#VALUE!</v>
      </c>
      <c r="AA45" s="28" t="str">
        <f>IF(ISERROR($Y45/'Datos generales'!$L46),"",$Y45/'Datos generales'!$L46)</f>
        <v/>
      </c>
      <c r="AB45" s="31"/>
      <c r="AC45" s="32"/>
      <c r="AD45" s="28" t="str">
        <f t="shared" si="9"/>
        <v/>
      </c>
      <c r="AE45" s="28" t="e">
        <f t="shared" si="3"/>
        <v>#VALUE!</v>
      </c>
      <c r="AF45" s="28" t="str">
        <f>IF(ISERROR($AD45/'Datos generales'!$L46),"",($AD45/'Datos generales'!$L46))</f>
        <v/>
      </c>
      <c r="AG45" s="29" t="str">
        <f t="shared" si="0"/>
        <v/>
      </c>
      <c r="AH45" s="28" t="e">
        <f t="shared" si="4"/>
        <v>#VALUE!</v>
      </c>
      <c r="AI45" s="30" t="str">
        <f t="shared" si="5"/>
        <v/>
      </c>
      <c r="AJ45" s="37" t="s">
        <v>164</v>
      </c>
      <c r="AK45" s="12"/>
      <c r="AL45" s="46">
        <f t="shared" si="6"/>
        <v>0</v>
      </c>
      <c r="AM45" s="62"/>
    </row>
    <row r="46" spans="1:39" s="33" customFormat="1" ht="141.94999999999999" customHeight="1" x14ac:dyDescent="0.2">
      <c r="A46" s="14">
        <f>'Datos generales'!$A47</f>
        <v>45</v>
      </c>
      <c r="B46" s="6" t="str">
        <f>'Datos generales'!$D47</f>
        <v xml:space="preserve">, </v>
      </c>
      <c r="C46" s="6" t="str">
        <f>'Datos generales'!$H47</f>
        <v>Escuela N° , Distrito Escolar °, ""</v>
      </c>
      <c r="D46" s="7" t="str">
        <f>'Datos generales'!$K47</f>
        <v xml:space="preserve">° grado </v>
      </c>
      <c r="E46" s="6">
        <f>'Datos generales'!$L47</f>
        <v>0</v>
      </c>
      <c r="F46" s="6" t="s">
        <v>156</v>
      </c>
      <c r="G46" s="11"/>
      <c r="H46" s="11"/>
      <c r="I46" s="34" t="str">
        <f t="shared" si="1"/>
        <v xml:space="preserve">, </v>
      </c>
      <c r="J46" s="11"/>
      <c r="K46" s="11"/>
      <c r="L46" s="5"/>
      <c r="M46" s="5"/>
      <c r="N46" s="5"/>
      <c r="O46" s="5"/>
      <c r="P46" s="5"/>
      <c r="Q46" s="48">
        <f t="shared" si="7"/>
        <v>0</v>
      </c>
      <c r="R46" s="49" t="str">
        <f>IF(ISERROR(VLOOKUP($Q46,Expressions!$B$2:$C$109,2,FALSE)),"", VLOOKUP($Q46,Expressions!$B$2:$C$109,2,FALSE))</f>
        <v/>
      </c>
      <c r="S46" s="36"/>
      <c r="T46" s="9"/>
      <c r="U46" s="9"/>
      <c r="V46" s="9"/>
      <c r="W46" s="31"/>
      <c r="X46" s="32"/>
      <c r="Y46" s="28" t="str">
        <f t="shared" si="8"/>
        <v/>
      </c>
      <c r="Z46" s="28" t="e">
        <f t="shared" si="2"/>
        <v>#VALUE!</v>
      </c>
      <c r="AA46" s="28" t="str">
        <f>IF(ISERROR($Y46/'Datos generales'!$L47),"",$Y46/'Datos generales'!$L47)</f>
        <v/>
      </c>
      <c r="AB46" s="31"/>
      <c r="AC46" s="32"/>
      <c r="AD46" s="28" t="str">
        <f t="shared" si="9"/>
        <v/>
      </c>
      <c r="AE46" s="28" t="e">
        <f t="shared" si="3"/>
        <v>#VALUE!</v>
      </c>
      <c r="AF46" s="28" t="str">
        <f>IF(ISERROR($AD46/'Datos generales'!$L47),"",($AD46/'Datos generales'!$L47))</f>
        <v/>
      </c>
      <c r="AG46" s="29" t="str">
        <f t="shared" si="0"/>
        <v/>
      </c>
      <c r="AH46" s="28" t="e">
        <f t="shared" si="4"/>
        <v>#VALUE!</v>
      </c>
      <c r="AI46" s="30" t="str">
        <f t="shared" si="5"/>
        <v/>
      </c>
      <c r="AJ46" s="37" t="s">
        <v>164</v>
      </c>
      <c r="AK46" s="12"/>
      <c r="AL46" s="46">
        <f t="shared" si="6"/>
        <v>0</v>
      </c>
      <c r="AM46" s="62"/>
    </row>
    <row r="47" spans="1:39" s="33" customFormat="1" ht="141.94999999999999" customHeight="1" x14ac:dyDescent="0.2">
      <c r="A47" s="14">
        <f>'Datos generales'!$A48</f>
        <v>46</v>
      </c>
      <c r="B47" s="6" t="str">
        <f>'Datos generales'!$D48</f>
        <v xml:space="preserve">, </v>
      </c>
      <c r="C47" s="6" t="str">
        <f>'Datos generales'!$H48</f>
        <v>Escuela N° , Distrito Escolar °, ""</v>
      </c>
      <c r="D47" s="7" t="str">
        <f>'Datos generales'!$K48</f>
        <v xml:space="preserve">° grado </v>
      </c>
      <c r="E47" s="6">
        <f>'Datos generales'!$L48</f>
        <v>0</v>
      </c>
      <c r="F47" s="6" t="s">
        <v>156</v>
      </c>
      <c r="G47" s="11"/>
      <c r="H47" s="11"/>
      <c r="I47" s="34" t="str">
        <f t="shared" si="1"/>
        <v xml:space="preserve">, </v>
      </c>
      <c r="J47" s="11"/>
      <c r="K47" s="11"/>
      <c r="L47" s="5"/>
      <c r="M47" s="5"/>
      <c r="N47" s="5"/>
      <c r="O47" s="5"/>
      <c r="P47" s="5"/>
      <c r="Q47" s="48">
        <f t="shared" si="7"/>
        <v>0</v>
      </c>
      <c r="R47" s="49" t="str">
        <f>IF(ISERROR(VLOOKUP($Q47,Expressions!$B$2:$C$109,2,FALSE)),"", VLOOKUP($Q47,Expressions!$B$2:$C$109,2,FALSE))</f>
        <v/>
      </c>
      <c r="S47" s="36"/>
      <c r="T47" s="9"/>
      <c r="U47" s="9"/>
      <c r="V47" s="9"/>
      <c r="W47" s="31"/>
      <c r="X47" s="32"/>
      <c r="Y47" s="28" t="str">
        <f t="shared" si="8"/>
        <v/>
      </c>
      <c r="Z47" s="28" t="e">
        <f t="shared" si="2"/>
        <v>#VALUE!</v>
      </c>
      <c r="AA47" s="28" t="str">
        <f>IF(ISERROR($Y47/'Datos generales'!$L48),"",$Y47/'Datos generales'!$L48)</f>
        <v/>
      </c>
      <c r="AB47" s="31"/>
      <c r="AC47" s="32"/>
      <c r="AD47" s="28" t="str">
        <f t="shared" si="9"/>
        <v/>
      </c>
      <c r="AE47" s="28" t="e">
        <f t="shared" si="3"/>
        <v>#VALUE!</v>
      </c>
      <c r="AF47" s="28" t="str">
        <f>IF(ISERROR($AD47/'Datos generales'!$L48),"",($AD47/'Datos generales'!$L48))</f>
        <v/>
      </c>
      <c r="AG47" s="29" t="str">
        <f t="shared" si="0"/>
        <v/>
      </c>
      <c r="AH47" s="28" t="e">
        <f t="shared" si="4"/>
        <v>#VALUE!</v>
      </c>
      <c r="AI47" s="30" t="str">
        <f t="shared" si="5"/>
        <v/>
      </c>
      <c r="AJ47" s="37" t="s">
        <v>164</v>
      </c>
      <c r="AK47" s="12"/>
      <c r="AL47" s="46">
        <f t="shared" si="6"/>
        <v>0</v>
      </c>
      <c r="AM47" s="62"/>
    </row>
    <row r="48" spans="1:39" s="33" customFormat="1" ht="141.94999999999999" customHeight="1" x14ac:dyDescent="0.2">
      <c r="A48" s="14">
        <f>'Datos generales'!$A49</f>
        <v>47</v>
      </c>
      <c r="B48" s="6" t="str">
        <f>'Datos generales'!$D49</f>
        <v xml:space="preserve">, </v>
      </c>
      <c r="C48" s="6" t="str">
        <f>'Datos generales'!$H49</f>
        <v>Escuela N° , Distrito Escolar °, ""</v>
      </c>
      <c r="D48" s="7" t="str">
        <f>'Datos generales'!$K49</f>
        <v xml:space="preserve">° grado </v>
      </c>
      <c r="E48" s="6">
        <f>'Datos generales'!$L49</f>
        <v>0</v>
      </c>
      <c r="F48" s="6" t="s">
        <v>156</v>
      </c>
      <c r="G48" s="11"/>
      <c r="H48" s="11"/>
      <c r="I48" s="34" t="str">
        <f t="shared" si="1"/>
        <v xml:space="preserve">, </v>
      </c>
      <c r="J48" s="11"/>
      <c r="K48" s="11"/>
      <c r="L48" s="5"/>
      <c r="M48" s="5"/>
      <c r="N48" s="5"/>
      <c r="O48" s="5"/>
      <c r="P48" s="5"/>
      <c r="Q48" s="48">
        <f t="shared" si="7"/>
        <v>0</v>
      </c>
      <c r="R48" s="49" t="str">
        <f>IF(ISERROR(VLOOKUP($Q48,Expressions!$B$2:$C$109,2,FALSE)),"", VLOOKUP($Q48,Expressions!$B$2:$C$109,2,FALSE))</f>
        <v/>
      </c>
      <c r="S48" s="36"/>
      <c r="T48" s="9"/>
      <c r="U48" s="9"/>
      <c r="V48" s="9"/>
      <c r="W48" s="31"/>
      <c r="X48" s="32"/>
      <c r="Y48" s="28" t="str">
        <f t="shared" si="8"/>
        <v/>
      </c>
      <c r="Z48" s="28" t="e">
        <f t="shared" si="2"/>
        <v>#VALUE!</v>
      </c>
      <c r="AA48" s="28" t="str">
        <f>IF(ISERROR($Y48/'Datos generales'!$L49),"",$Y48/'Datos generales'!$L49)</f>
        <v/>
      </c>
      <c r="AB48" s="31"/>
      <c r="AC48" s="32"/>
      <c r="AD48" s="28" t="str">
        <f t="shared" si="9"/>
        <v/>
      </c>
      <c r="AE48" s="28" t="e">
        <f t="shared" si="3"/>
        <v>#VALUE!</v>
      </c>
      <c r="AF48" s="28" t="str">
        <f>IF(ISERROR($AD48/'Datos generales'!$L49),"",($AD48/'Datos generales'!$L49))</f>
        <v/>
      </c>
      <c r="AG48" s="29" t="str">
        <f t="shared" si="0"/>
        <v/>
      </c>
      <c r="AH48" s="28" t="e">
        <f t="shared" si="4"/>
        <v>#VALUE!</v>
      </c>
      <c r="AI48" s="30" t="str">
        <f t="shared" si="5"/>
        <v/>
      </c>
      <c r="AJ48" s="37" t="s">
        <v>164</v>
      </c>
      <c r="AK48" s="12"/>
      <c r="AL48" s="46">
        <f t="shared" si="6"/>
        <v>0</v>
      </c>
      <c r="AM48" s="62"/>
    </row>
    <row r="49" spans="1:39" s="33" customFormat="1" ht="141.94999999999999" customHeight="1" x14ac:dyDescent="0.2">
      <c r="A49" s="14">
        <f>'Datos generales'!$A50</f>
        <v>48</v>
      </c>
      <c r="B49" s="6" t="str">
        <f>'Datos generales'!$D50</f>
        <v xml:space="preserve">, </v>
      </c>
      <c r="C49" s="6" t="str">
        <f>'Datos generales'!$H50</f>
        <v>Escuela N° , Distrito Escolar °, ""</v>
      </c>
      <c r="D49" s="7" t="str">
        <f>'Datos generales'!$K50</f>
        <v xml:space="preserve">° grado </v>
      </c>
      <c r="E49" s="6">
        <f>'Datos generales'!$L50</f>
        <v>0</v>
      </c>
      <c r="F49" s="6" t="s">
        <v>156</v>
      </c>
      <c r="G49" s="11"/>
      <c r="H49" s="11"/>
      <c r="I49" s="34" t="str">
        <f t="shared" si="1"/>
        <v xml:space="preserve">, </v>
      </c>
      <c r="J49" s="11"/>
      <c r="K49" s="11"/>
      <c r="L49" s="5"/>
      <c r="M49" s="5"/>
      <c r="N49" s="5"/>
      <c r="O49" s="5"/>
      <c r="P49" s="5"/>
      <c r="Q49" s="48">
        <f t="shared" si="7"/>
        <v>0</v>
      </c>
      <c r="R49" s="49" t="str">
        <f>IF(ISERROR(VLOOKUP($Q49,Expressions!$B$2:$C$109,2,FALSE)),"", VLOOKUP($Q49,Expressions!$B$2:$C$109,2,FALSE))</f>
        <v/>
      </c>
      <c r="S49" s="36"/>
      <c r="T49" s="9"/>
      <c r="U49" s="9"/>
      <c r="V49" s="9"/>
      <c r="W49" s="31"/>
      <c r="X49" s="32"/>
      <c r="Y49" s="28" t="str">
        <f t="shared" si="8"/>
        <v/>
      </c>
      <c r="Z49" s="28" t="e">
        <f t="shared" si="2"/>
        <v>#VALUE!</v>
      </c>
      <c r="AA49" s="28" t="str">
        <f>IF(ISERROR($Y49/'Datos generales'!$L50),"",$Y49/'Datos generales'!$L50)</f>
        <v/>
      </c>
      <c r="AB49" s="31"/>
      <c r="AC49" s="32"/>
      <c r="AD49" s="28" t="str">
        <f t="shared" si="9"/>
        <v/>
      </c>
      <c r="AE49" s="28" t="e">
        <f t="shared" si="3"/>
        <v>#VALUE!</v>
      </c>
      <c r="AF49" s="28" t="str">
        <f>IF(ISERROR($AD49/'Datos generales'!$L50),"",($AD49/'Datos generales'!$L50))</f>
        <v/>
      </c>
      <c r="AG49" s="29" t="str">
        <f t="shared" si="0"/>
        <v/>
      </c>
      <c r="AH49" s="28" t="e">
        <f t="shared" si="4"/>
        <v>#VALUE!</v>
      </c>
      <c r="AI49" s="30" t="str">
        <f t="shared" si="5"/>
        <v/>
      </c>
      <c r="AJ49" s="37" t="s">
        <v>164</v>
      </c>
      <c r="AK49" s="12"/>
      <c r="AL49" s="46">
        <f t="shared" si="6"/>
        <v>0</v>
      </c>
      <c r="AM49" s="62"/>
    </row>
    <row r="50" spans="1:39" s="33" customFormat="1" ht="141.94999999999999" customHeight="1" x14ac:dyDescent="0.2">
      <c r="A50" s="14">
        <f>'Datos generales'!$A51</f>
        <v>49</v>
      </c>
      <c r="B50" s="6" t="str">
        <f>'Datos generales'!$D51</f>
        <v xml:space="preserve">, </v>
      </c>
      <c r="C50" s="6" t="str">
        <f>'Datos generales'!$H51</f>
        <v>Escuela N° , Distrito Escolar °, ""</v>
      </c>
      <c r="D50" s="7" t="str">
        <f>'Datos generales'!$K51</f>
        <v xml:space="preserve">° grado </v>
      </c>
      <c r="E50" s="6">
        <f>'Datos generales'!$L51</f>
        <v>0</v>
      </c>
      <c r="F50" s="6" t="s">
        <v>156</v>
      </c>
      <c r="G50" s="11"/>
      <c r="H50" s="11"/>
      <c r="I50" s="34" t="str">
        <f t="shared" si="1"/>
        <v xml:space="preserve">, </v>
      </c>
      <c r="J50" s="11"/>
      <c r="K50" s="11"/>
      <c r="L50" s="5"/>
      <c r="M50" s="5"/>
      <c r="N50" s="5"/>
      <c r="O50" s="5"/>
      <c r="P50" s="5"/>
      <c r="Q50" s="48">
        <f t="shared" si="7"/>
        <v>0</v>
      </c>
      <c r="R50" s="49" t="str">
        <f>IF(ISERROR(VLOOKUP($Q50,Expressions!$B$2:$C$109,2,FALSE)),"", VLOOKUP($Q50,Expressions!$B$2:$C$109,2,FALSE))</f>
        <v/>
      </c>
      <c r="S50" s="36"/>
      <c r="T50" s="9"/>
      <c r="U50" s="9"/>
      <c r="V50" s="9"/>
      <c r="W50" s="31"/>
      <c r="X50" s="32"/>
      <c r="Y50" s="28" t="str">
        <f t="shared" si="8"/>
        <v/>
      </c>
      <c r="Z50" s="28" t="e">
        <f t="shared" si="2"/>
        <v>#VALUE!</v>
      </c>
      <c r="AA50" s="28" t="str">
        <f>IF(ISERROR($Y50/'Datos generales'!$L51),"",$Y50/'Datos generales'!$L51)</f>
        <v/>
      </c>
      <c r="AB50" s="31"/>
      <c r="AC50" s="32"/>
      <c r="AD50" s="28" t="str">
        <f t="shared" si="9"/>
        <v/>
      </c>
      <c r="AE50" s="28" t="e">
        <f t="shared" si="3"/>
        <v>#VALUE!</v>
      </c>
      <c r="AF50" s="28" t="str">
        <f>IF(ISERROR($AD50/'Datos generales'!$L51),"",($AD50/'Datos generales'!$L51))</f>
        <v/>
      </c>
      <c r="AG50" s="29" t="str">
        <f t="shared" si="0"/>
        <v/>
      </c>
      <c r="AH50" s="28" t="e">
        <f t="shared" si="4"/>
        <v>#VALUE!</v>
      </c>
      <c r="AI50" s="30" t="str">
        <f t="shared" si="5"/>
        <v/>
      </c>
      <c r="AJ50" s="37" t="s">
        <v>164</v>
      </c>
      <c r="AK50" s="12"/>
      <c r="AL50" s="46">
        <f t="shared" si="6"/>
        <v>0</v>
      </c>
      <c r="AM50" s="62"/>
    </row>
    <row r="51" spans="1:39" s="33" customFormat="1" ht="141.94999999999999" customHeight="1" x14ac:dyDescent="0.2">
      <c r="A51" s="14">
        <f>'Datos generales'!$A52</f>
        <v>50</v>
      </c>
      <c r="B51" s="6" t="str">
        <f>'Datos generales'!$D52</f>
        <v xml:space="preserve">, </v>
      </c>
      <c r="C51" s="6" t="str">
        <f>'Datos generales'!$H52</f>
        <v>Escuela N° , Distrito Escolar °, ""</v>
      </c>
      <c r="D51" s="7" t="str">
        <f>'Datos generales'!$K52</f>
        <v xml:space="preserve">° grado </v>
      </c>
      <c r="E51" s="6">
        <f>'Datos generales'!$L52</f>
        <v>0</v>
      </c>
      <c r="F51" s="6" t="s">
        <v>156</v>
      </c>
      <c r="G51" s="11"/>
      <c r="H51" s="11"/>
      <c r="I51" s="34" t="str">
        <f t="shared" si="1"/>
        <v xml:space="preserve">, </v>
      </c>
      <c r="J51" s="11"/>
      <c r="K51" s="11"/>
      <c r="L51" s="5"/>
      <c r="M51" s="5"/>
      <c r="N51" s="5"/>
      <c r="O51" s="5"/>
      <c r="P51" s="5"/>
      <c r="Q51" s="48">
        <f t="shared" si="7"/>
        <v>0</v>
      </c>
      <c r="R51" s="49" t="str">
        <f>IF(ISERROR(VLOOKUP($Q51,Expressions!$B$2:$C$109,2,FALSE)),"", VLOOKUP($Q51,Expressions!$B$2:$C$109,2,FALSE))</f>
        <v/>
      </c>
      <c r="S51" s="36"/>
      <c r="T51" s="9"/>
      <c r="U51" s="9"/>
      <c r="V51" s="9"/>
      <c r="W51" s="31"/>
      <c r="X51" s="32"/>
      <c r="Y51" s="28" t="str">
        <f t="shared" si="8"/>
        <v/>
      </c>
      <c r="Z51" s="28" t="e">
        <f t="shared" si="2"/>
        <v>#VALUE!</v>
      </c>
      <c r="AA51" s="28" t="str">
        <f>IF(ISERROR($Y51/'Datos generales'!$L52),"",$Y51/'Datos generales'!$L52)</f>
        <v/>
      </c>
      <c r="AB51" s="31"/>
      <c r="AC51" s="32"/>
      <c r="AD51" s="28" t="str">
        <f t="shared" si="9"/>
        <v/>
      </c>
      <c r="AE51" s="28" t="e">
        <f t="shared" si="3"/>
        <v>#VALUE!</v>
      </c>
      <c r="AF51" s="28" t="str">
        <f>IF(ISERROR($AD51/'Datos generales'!$L52),"",($AD51/'Datos generales'!$L52))</f>
        <v/>
      </c>
      <c r="AG51" s="29" t="str">
        <f t="shared" si="0"/>
        <v/>
      </c>
      <c r="AH51" s="28" t="e">
        <f t="shared" si="4"/>
        <v>#VALUE!</v>
      </c>
      <c r="AI51" s="30" t="str">
        <f t="shared" si="5"/>
        <v/>
      </c>
      <c r="AJ51" s="37" t="s">
        <v>164</v>
      </c>
      <c r="AK51" s="12"/>
      <c r="AL51" s="46">
        <f t="shared" si="6"/>
        <v>0</v>
      </c>
      <c r="AM51" s="62"/>
    </row>
  </sheetData>
  <phoneticPr fontId="14"/>
  <dataValidations count="6">
    <dataValidation allowBlank="1" showInputMessage="1" showErrorMessage="1" promptTitle="Importante" prompt="Ingrese en números el consumo total registrado por el estudiante." sqref="W2:W51 AB2:AB51"/>
    <dataValidation allowBlank="1" showInputMessage="1" showErrorMessage="1" promptTitle="Formato de texto" prompt="Introducir fecha de evaluación con el siguente formato: 16 de enero de 2013" sqref="K2:K51"/>
    <dataValidation allowBlank="1" showInputMessage="1" showErrorMessage="1" promptTitle="Formato de texto" prompt="Introducir ciudad y país, separados por una coma y espacio, con primeras letras en mayúsculas, el resto en minúscula. Ejemplo: Buenos Aires, Argentina" sqref="J2:J51"/>
    <dataValidation allowBlank="1" showInputMessage="1" showErrorMessage="1" promptTitle="Formato de texto" prompt="Introducir nombres con primeras letras en mayúsculas, el resto en minúscula. Ejemplo: María Laura" sqref="H2:H51"/>
    <dataValidation allowBlank="1" showInputMessage="1" showErrorMessage="1" promptTitle="Formato de texto" prompt="Introducir apellido con letras mayúsculas y acentos. Ejemplo: GÓMEZ" sqref="G2:G51"/>
    <dataValidation errorStyle="warning" showInputMessage="1" showErrorMessage="1" errorTitle="Longitud del texto" error="El texto debe tener una longitud de entre 200 y 300 caracteres!" promptTitle="Longitud del texto" prompt="El texto debe tener una longitud de entre 300 y 500 caracteres." sqref="AK2:AK51"/>
  </dataValidations>
  <pageMargins left="0.7" right="0.7" top="0.75" bottom="0.75" header="0.3" footer="0.3"/>
  <extLst>
    <ext xmlns:x14="http://schemas.microsoft.com/office/spreadsheetml/2009/9/main" uri="{CCE6A557-97BC-4b89-ADB6-D9C93CAAB3DF}">
      <x14:dataValidations xmlns:xm="http://schemas.microsoft.com/office/excel/2006/main" count="18">
        <x14:dataValidation type="list" allowBlank="1" showInputMessage="1" showErrorMessage="1" promptTitle="Complete el Valor" prompt="3: MB_x000a_1: R">
          <x14:formula1>
            <xm:f>'Base de datos'!$V$3:$V$4</xm:f>
          </x14:formula1>
          <xm:sqref>P2:P51</xm:sqref>
        </x14:dataValidation>
        <x14:dataValidation type="list" allowBlank="1" showInputMessage="1" showErrorMessage="1" promptTitle="Complete el Valor" prompt="3: MB_x000a_2: B_x000a_1: R">
          <x14:formula1>
            <xm:f>'Base de datos'!$U$3:$U$5</xm:f>
          </x14:formula1>
          <xm:sqref>O2:O51</xm:sqref>
        </x14:dataValidation>
        <x14:dataValidation type="list" allowBlank="1" showInputMessage="1" showErrorMessage="1" promptTitle="Complete el Valor" prompt="3: MB_x000a_2: B_x000a_1: R">
          <x14:formula1>
            <xm:f>'Base de datos'!$S$3:$S$5</xm:f>
          </x14:formula1>
          <xm:sqref>M2:M51</xm:sqref>
        </x14:dataValidation>
        <x14:dataValidation type="list" allowBlank="1" showInputMessage="1" showErrorMessage="1" promptTitle="Complete el Valor" prompt="3: MB_x000a_1: R">
          <x14:formula1>
            <xm:f>'Base de datos'!$T$3:$T$4</xm:f>
          </x14:formula1>
          <xm:sqref>N2:N51</xm:sqref>
        </x14:dataValidation>
        <x14:dataValidation type="list" allowBlank="1" showInputMessage="1" showErrorMessage="1" promptTitle="Complete el Valor" prompt="3: MB_x000a_1: R">
          <x14:formula1>
            <xm:f>'Base de datos'!$R$3:$R$4</xm:f>
          </x14:formula1>
          <xm:sqref>L2:L51</xm:sqref>
        </x14:dataValidation>
        <x14:dataValidation type="list" allowBlank="1" showInputMessage="1" showErrorMessage="1">
          <x14:formula1>
            <xm:f>'Base de datos'!$G$3:$G$5</xm:f>
          </x14:formula1>
          <xm:sqref>U2:U51</xm:sqref>
        </x14:dataValidation>
        <x14:dataValidation type="list" allowBlank="1" showInputMessage="1" showErrorMessage="1">
          <x14:formula1>
            <xm:f>'Base de datos'!$H$3:$H$5</xm:f>
          </x14:formula1>
          <xm:sqref>V2:V51</xm:sqref>
        </x14:dataValidation>
        <x14:dataValidation type="list" allowBlank="1" showInputMessage="1" showErrorMessage="1">
          <x14:formula1>
            <xm:f>'Base de datos'!$P$3:$P$4</xm:f>
          </x14:formula1>
          <xm:sqref>T2:T51</xm:sqref>
        </x14:dataValidation>
        <x14:dataValidation type="list" allowBlank="1" showInputMessage="1" showErrorMessage="1">
          <x14:formula1>
            <xm:f>'Base de datos'!$N$3:$N$4</xm:f>
          </x14:formula1>
          <xm:sqref>S2:S51</xm:sqref>
        </x14:dataValidation>
        <x14:dataValidation type="list" allowBlank="1" showInputMessage="1" showErrorMessage="1" promptTitle="Importante" prompt="Seleccione un número del 1 al 7 correspondiente a la cantidad de días">
          <x14:formula1>
            <xm:f>'Base de datos'!$J$3:$J$9</xm:f>
          </x14:formula1>
          <xm:sqref>X2:X51 AC2:AC51</xm:sqref>
        </x14:dataValidation>
        <x14:dataValidation type="list" showInputMessage="1" showErrorMessage="1" promptTitle="Importante" prompt="Si considera que los datos registrados por el alumno no son fehacientes, indíquelo en esta celda.">
          <x14:formula1>
            <xm:f>'Base de datos'!$X$3:$X$4</xm:f>
          </x14:formula1>
          <xm:sqref>AM2:AM51</xm:sqref>
        </x14:dataValidation>
        <x14:dataValidation type="list" allowBlank="1" showInputMessage="1" showErrorMessage="1" promptTitle="Lista desplegable" prompt="Seleccionar de la lista desplegable alguna de las tres opciones, correspondiendo a 3 (MUY BIEN), 2 (BIEN) y 1 (REGULAR).">
          <x14:formula1>
            <xm:f>'Base de datos'!$R$3:$R$5</xm:f>
          </x14:formula1>
          <xm:sqref>M2:O51</xm:sqref>
        </x14:dataValidation>
        <x14:dataValidation type="list" allowBlank="1" showInputMessage="1" showErrorMessage="1" promptTitle="Lista desplegable" prompt="Seleccionar de la lista desplegable alguna de las dos opciones, correspondiendo a 3 (MUY BIEN) y 1 (REGULAR).">
          <x14:formula1>
            <xm:f>'Base de datos'!$T$3:$T$4</xm:f>
          </x14:formula1>
          <xm:sqref>L2:L51 P2:P51</xm:sqref>
        </x14:dataValidation>
        <x14:dataValidation type="list" allowBlank="1" showInputMessage="1" showErrorMessage="1" promptTitle="Lista desplegable" prompt="Seleccionar de la lista desplegable alguna de las tres opciones, correspondiendo a MUY BIEN la primera, BIEN la segunda y REGULAR la tercera.">
          <x14:formula1>
            <xm:f>'Base de datos'!$H$3:$H$5</xm:f>
          </x14:formula1>
          <xm:sqref>V2:V51</xm:sqref>
        </x14:dataValidation>
        <x14:dataValidation type="list" allowBlank="1" showInputMessage="1" showErrorMessage="1" promptTitle="Lista desplegable" prompt="Seleccionar de la lista desplegable alguna de las tres opciones, correspondiendo a MUY BIEN la primera, BIEN la segunda y REGULAR la tercera.">
          <x14:formula1>
            <xm:f>'Base de datos'!$G$3:$G$5</xm:f>
          </x14:formula1>
          <xm:sqref>U2:U51</xm:sqref>
        </x14:dataValidation>
        <x14:dataValidation type="list" allowBlank="1" showInputMessage="1" showErrorMessage="1" promptTitle="Lista desplegable" prompt="Elegir un número de la lista desplegable entre el 1 y el 7 correspondiente a la cantidad de días registrados. Ejemplo 4.">
          <x14:formula1>
            <xm:f>'Base de datos'!$J$3:$J$9</xm:f>
          </x14:formula1>
          <xm:sqref>AC2:AC51 X2:X51</xm:sqref>
        </x14:dataValidation>
        <x14:dataValidation type="list" allowBlank="1" showInputMessage="1" showErrorMessage="1" promptTitle="Importante" prompt="Si el estudiante no cuenta con un medidor accesible en el hogar:_x000a__x000a_1. Seleccione la opción &quot;No&quot;_x000a_2. No complete las celdas siguientes_x000a_3. Ir directo a la última columna &quot;Sensibilización sobre la cuestión ambiental&quot;.">
          <x14:formula1>
            <xm:f>'Base de datos'!$N$3:$N$4</xm:f>
          </x14:formula1>
          <xm:sqref>S2:S51</xm:sqref>
        </x14:dataValidation>
        <x14:dataValidation type="list" allowBlank="1" showInputMessage="1" showErrorMessage="1" promptTitle="Importante" prompt="Si habiendo medidor, el estudiante no registra todos los datos (antes y despues de la estrategia):_x000a__x000a_1. Seleccione la opción &quot;No&quot;_x000a_2. No complete las celdas siguientes_x000a_3. Ir directo a la última columna &quot;Sensibilización sobre la cuestión ambiental&quot;.">
          <x14:formula1>
            <xm:f>'Base de datos'!$P$3:$P$4</xm:f>
          </x14:formula1>
          <xm:sqref>T2:T51</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enableFormatConditionsCalculation="0">
    <tabColor theme="4"/>
  </sheetPr>
  <dimension ref="A1:AM51"/>
  <sheetViews>
    <sheetView zoomScale="90" zoomScaleNormal="90" zoomScalePageLayoutView="90" workbookViewId="0">
      <pane xSplit="6" ySplit="1" topLeftCell="AA2" activePane="bottomRight" state="frozen"/>
      <selection pane="topRight" activeCell="G1" sqref="G1"/>
      <selection pane="bottomLeft" activeCell="A2" sqref="A2"/>
      <selection pane="bottomRight" activeCell="G2" sqref="G2:K2"/>
    </sheetView>
  </sheetViews>
  <sheetFormatPr defaultColWidth="9.125" defaultRowHeight="15" x14ac:dyDescent="0.25"/>
  <cols>
    <col min="1" max="1" width="5.375" style="22" customWidth="1"/>
    <col min="2" max="2" width="19.125" style="23" customWidth="1"/>
    <col min="3" max="3" width="19.5" style="23" hidden="1" customWidth="1"/>
    <col min="4" max="4" width="9.5" style="23" hidden="1" customWidth="1"/>
    <col min="5" max="6" width="12.375" style="23" hidden="1" customWidth="1"/>
    <col min="7" max="8" width="15.5" style="22" customWidth="1"/>
    <col min="9" max="9" width="19" style="22" hidden="1" customWidth="1"/>
    <col min="10" max="10" width="13.875" style="22" customWidth="1"/>
    <col min="11" max="11" width="19.5" style="22" customWidth="1"/>
    <col min="12" max="16" width="19.625" style="22" customWidth="1"/>
    <col min="17" max="17" width="8.5" style="22" hidden="1" customWidth="1"/>
    <col min="18" max="18" width="31.375" style="22" customWidth="1"/>
    <col min="19" max="20" width="10.125" style="22" customWidth="1"/>
    <col min="21" max="22" width="17" style="22" customWidth="1"/>
    <col min="23" max="25" width="13.625" style="22" customWidth="1"/>
    <col min="26" max="26" width="13.625" style="22" hidden="1" customWidth="1"/>
    <col min="27" max="30" width="13.625" style="22" customWidth="1"/>
    <col min="31" max="31" width="13.625" style="22" hidden="1" customWidth="1"/>
    <col min="32" max="32" width="13.625" style="22" customWidth="1"/>
    <col min="33" max="33" width="13.625" style="24" customWidth="1"/>
    <col min="34" max="34" width="13.625" style="22" hidden="1" customWidth="1"/>
    <col min="35" max="35" width="29.125" style="25" customWidth="1"/>
    <col min="36" max="36" width="109" style="38" hidden="1" customWidth="1"/>
    <col min="37" max="37" width="67.5" style="22" customWidth="1"/>
    <col min="38" max="38" width="9.375" style="22" bestFit="1" customWidth="1"/>
    <col min="39" max="39" width="18.375" style="22" customWidth="1"/>
    <col min="40" max="16384" width="9.125" style="22"/>
  </cols>
  <sheetData>
    <row r="1" spans="1:39" s="21" customFormat="1" ht="77.25" customHeight="1" thickBot="1" x14ac:dyDescent="0.25">
      <c r="A1" s="8"/>
      <c r="B1" s="8" t="s">
        <v>20</v>
      </c>
      <c r="C1" s="8" t="s">
        <v>0</v>
      </c>
      <c r="D1" s="8" t="s">
        <v>21</v>
      </c>
      <c r="E1" s="8" t="s">
        <v>40</v>
      </c>
      <c r="F1" s="8" t="s">
        <v>45</v>
      </c>
      <c r="G1" s="18" t="s">
        <v>36</v>
      </c>
      <c r="H1" s="18" t="s">
        <v>37</v>
      </c>
      <c r="I1" s="18" t="s">
        <v>23</v>
      </c>
      <c r="J1" s="18" t="s">
        <v>41</v>
      </c>
      <c r="K1" s="18" t="s">
        <v>18</v>
      </c>
      <c r="L1" s="19" t="s">
        <v>159</v>
      </c>
      <c r="M1" s="19" t="s">
        <v>2</v>
      </c>
      <c r="N1" s="19" t="s">
        <v>160</v>
      </c>
      <c r="O1" s="19" t="s">
        <v>161</v>
      </c>
      <c r="P1" s="19" t="s">
        <v>67</v>
      </c>
      <c r="Q1" s="19" t="s">
        <v>27</v>
      </c>
      <c r="R1" s="19" t="s">
        <v>47</v>
      </c>
      <c r="S1" s="20" t="s">
        <v>43</v>
      </c>
      <c r="T1" s="20" t="s">
        <v>44</v>
      </c>
      <c r="U1" s="20" t="s">
        <v>71</v>
      </c>
      <c r="V1" s="20" t="s">
        <v>72</v>
      </c>
      <c r="W1" s="20" t="s">
        <v>28</v>
      </c>
      <c r="X1" s="20" t="s">
        <v>29</v>
      </c>
      <c r="Y1" s="20" t="s">
        <v>30</v>
      </c>
      <c r="Z1" s="20" t="s">
        <v>49</v>
      </c>
      <c r="AA1" s="20" t="s">
        <v>31</v>
      </c>
      <c r="AB1" s="20" t="s">
        <v>32</v>
      </c>
      <c r="AC1" s="20" t="s">
        <v>33</v>
      </c>
      <c r="AD1" s="20" t="s">
        <v>34</v>
      </c>
      <c r="AE1" s="20" t="s">
        <v>49</v>
      </c>
      <c r="AF1" s="20" t="s">
        <v>35</v>
      </c>
      <c r="AG1" s="20" t="s">
        <v>24</v>
      </c>
      <c r="AH1" s="20" t="s">
        <v>49</v>
      </c>
      <c r="AI1" s="20" t="s">
        <v>25</v>
      </c>
      <c r="AJ1" s="20" t="s">
        <v>50</v>
      </c>
      <c r="AK1" s="17" t="s">
        <v>22</v>
      </c>
      <c r="AL1" s="17" t="s">
        <v>73</v>
      </c>
      <c r="AM1" s="61" t="s">
        <v>204</v>
      </c>
    </row>
    <row r="2" spans="1:39" s="33" customFormat="1" ht="141.94999999999999" customHeight="1" x14ac:dyDescent="0.2">
      <c r="A2" s="13">
        <f>'Datos generales'!$A3</f>
        <v>1</v>
      </c>
      <c r="B2" s="6" t="str">
        <f>'Datos generales'!$D3</f>
        <v xml:space="preserve">Joan, Carlos </v>
      </c>
      <c r="C2" s="6" t="str">
        <f>'Datos generales'!$H3</f>
        <v>Escuela N° 5, Distrito Escolar 7°, "abc"</v>
      </c>
      <c r="D2" s="7" t="str">
        <f>'Datos generales'!$K3</f>
        <v>4° grado B</v>
      </c>
      <c r="E2" s="6">
        <f>'Datos generales'!$L3</f>
        <v>4</v>
      </c>
      <c r="F2" s="6" t="s">
        <v>157</v>
      </c>
      <c r="G2" s="16" t="s">
        <v>212</v>
      </c>
      <c r="H2" s="9" t="s">
        <v>213</v>
      </c>
      <c r="I2" s="34" t="str">
        <f>CONCATENATE($G2,", ",$H2)</f>
        <v>Mary, Jean</v>
      </c>
      <c r="J2" s="9" t="s">
        <v>214</v>
      </c>
      <c r="K2" s="63">
        <v>41779</v>
      </c>
      <c r="L2" s="5">
        <v>3</v>
      </c>
      <c r="M2" s="5">
        <v>3</v>
      </c>
      <c r="N2" s="5">
        <v>3</v>
      </c>
      <c r="O2" s="5">
        <v>3</v>
      </c>
      <c r="P2" s="5">
        <v>3</v>
      </c>
      <c r="Q2" s="48">
        <f>L2*10000+M2*1000+N2*100+O2*10+P2</f>
        <v>33333</v>
      </c>
      <c r="R2" s="49" t="str">
        <f>IF(ISERROR(VLOOKUP($Q2,Expressions!$B$2:$C$109,2,FALSE)),"", VLOOKUP($Q2,Expressions!$B$2:$C$109,2,FALSE))</f>
        <v>Lograste analizar la situación de tu hogar. Planificaste estrategias de forma creativa y orientadas hacia un consumo responsable. Aplicaste con éxito tus estrategias. Hiciste un excelente trabajo en la comparación de datos antes y durante la puesta en marcha de la estrategia. Trabajaste de manera eficiente e incorporaste nuevos hábitos.</v>
      </c>
      <c r="S2" s="9" t="s">
        <v>26</v>
      </c>
      <c r="T2" s="9" t="s">
        <v>26</v>
      </c>
      <c r="U2" s="9" t="s">
        <v>215</v>
      </c>
      <c r="V2" s="9" t="s">
        <v>64</v>
      </c>
      <c r="W2" s="26">
        <v>8.4</v>
      </c>
      <c r="X2" s="27">
        <v>7</v>
      </c>
      <c r="Y2" s="28">
        <f>IF(ISERROR($W2/$X2),"", ($W2/$X2))</f>
        <v>1.2</v>
      </c>
      <c r="Z2" s="28">
        <f>ROUND($Y2, 2)</f>
        <v>1.2</v>
      </c>
      <c r="AA2" s="28">
        <f>IF(ISERROR($Y2/'Datos generales'!$L3),"",$Y2/'Datos generales'!$L3)</f>
        <v>0.3</v>
      </c>
      <c r="AB2" s="26">
        <v>7</v>
      </c>
      <c r="AC2" s="27">
        <v>7</v>
      </c>
      <c r="AD2" s="28">
        <f>IF(ISERROR($AB2/$AC2),"", ($AB2/$AC2))</f>
        <v>1</v>
      </c>
      <c r="AE2" s="28">
        <f>ROUND($AD2, 2)</f>
        <v>1</v>
      </c>
      <c r="AF2" s="28">
        <f>IF(ISERROR($AD2/'Datos generales'!$L3),"",($AD2/'Datos generales'!$L3))</f>
        <v>0.25</v>
      </c>
      <c r="AG2" s="29">
        <f t="shared" ref="AG2:AG51" si="0">IF(ISERROR($AD2-$Y2),"",($AD2-$Y2))</f>
        <v>-0.19999999999999996</v>
      </c>
      <c r="AH2" s="28">
        <f>ROUND($AG2,2)</f>
        <v>-0.2</v>
      </c>
      <c r="AI2" s="30" t="str">
        <f>IF($S2="No","", IF($T2="","", IF($T2="No","Habiendo un medidor accesible, no tomaste los datos. ", IF($T2="Si",CONCATENATE("Habiendo llevado a cabo el proyecto lograste comprobar que el consumo de tu hogar era de ", $Z2, " m3 antes de la estrategia y de ", $AE2, " m3 después de la estrategia. Como resultado se comprueba una variación del consumo de ", $AH2, " m3.")))))</f>
        <v>Habiendo llevado a cabo el proyecto lograste comprobar que el consumo de tu hogar era de 1.2 m3 antes de la estrategia y de 1 m3 después de la estrategia. Como resultado se comprueba una variación del consumo de -0.2 m3.</v>
      </c>
      <c r="AJ2" s="37" t="s">
        <v>163</v>
      </c>
      <c r="AK2" s="12" t="s">
        <v>216</v>
      </c>
      <c r="AL2" s="46">
        <f>LEN($AK2)</f>
        <v>4</v>
      </c>
      <c r="AM2" s="62"/>
    </row>
    <row r="3" spans="1:39" s="33" customFormat="1" ht="141.94999999999999" customHeight="1" x14ac:dyDescent="0.2">
      <c r="A3" s="14">
        <f>'Datos generales'!$A4</f>
        <v>2</v>
      </c>
      <c r="B3" s="6" t="str">
        <f>'Datos generales'!$D4</f>
        <v xml:space="preserve">, </v>
      </c>
      <c r="C3" s="6" t="str">
        <f>'Datos generales'!$H4</f>
        <v>Escuela N° , Distrito Escolar °, ""</v>
      </c>
      <c r="D3" s="7" t="str">
        <f>'Datos generales'!$K4</f>
        <v xml:space="preserve">° grado </v>
      </c>
      <c r="E3" s="6">
        <f>'Datos generales'!$L4</f>
        <v>0</v>
      </c>
      <c r="F3" s="6" t="s">
        <v>157</v>
      </c>
      <c r="G3" s="10"/>
      <c r="H3" s="10"/>
      <c r="I3" s="34" t="str">
        <f t="shared" ref="I3:I51" si="1">CONCATENATE($G3,", ",$H3)</f>
        <v xml:space="preserve">, </v>
      </c>
      <c r="J3" s="10"/>
      <c r="K3" s="10"/>
      <c r="L3" s="5"/>
      <c r="M3" s="5"/>
      <c r="N3" s="5"/>
      <c r="O3" s="5"/>
      <c r="P3" s="5"/>
      <c r="Q3" s="48">
        <f>L3*10000+M3*1000+N3*100+O3*10+P3</f>
        <v>0</v>
      </c>
      <c r="R3" s="49" t="str">
        <f>IF(ISERROR(VLOOKUP($Q3,Expressions!$B$2:$C$109,2,FALSE)),"", VLOOKUP($Q3,Expressions!$B$2:$C$109,2,FALSE))</f>
        <v/>
      </c>
      <c r="S3" s="9"/>
      <c r="T3" s="9"/>
      <c r="U3" s="9"/>
      <c r="V3" s="9"/>
      <c r="W3" s="26"/>
      <c r="X3" s="27"/>
      <c r="Y3" s="28" t="str">
        <f>IF(ISERROR($W3/$X3),"", ($W3/$X3))</f>
        <v/>
      </c>
      <c r="Z3" s="28" t="e">
        <f t="shared" ref="Z3:Z51" si="2">ROUND($Y3, 2)</f>
        <v>#VALUE!</v>
      </c>
      <c r="AA3" s="28" t="str">
        <f>IF(ISERROR($Y3/'Datos generales'!$L4),"",$Y3/'Datos generales'!$L4)</f>
        <v/>
      </c>
      <c r="AB3" s="26"/>
      <c r="AC3" s="27"/>
      <c r="AD3" s="28" t="str">
        <f>IF(ISERROR($AB3/$AC3),"", ($AB3/$AC3))</f>
        <v/>
      </c>
      <c r="AE3" s="28" t="e">
        <f t="shared" ref="AE3:AE51" si="3">ROUND($AD3, 2)</f>
        <v>#VALUE!</v>
      </c>
      <c r="AF3" s="28" t="str">
        <f>IF(ISERROR($AD3/'Datos generales'!$L4),"",($AD3/'Datos generales'!$L4))</f>
        <v/>
      </c>
      <c r="AG3" s="29" t="str">
        <f t="shared" si="0"/>
        <v/>
      </c>
      <c r="AH3" s="28" t="e">
        <f t="shared" ref="AH3:AH51" si="4">ROUND($AG3,2)</f>
        <v>#VALUE!</v>
      </c>
      <c r="AI3" s="30" t="str">
        <f t="shared" ref="AI3:AI51" si="5">IF($S3="No","", IF($T3="","", IF($T3="No","No tomaste los datos. ", IF($T3="Si",CONCATENATE("Habiendo llevado a cabo el proyecto lograste comprobar que el consumo de tu hogar era de ", $Z3, " m3 antes de la estrategia y de ", $AE3, " m3 después de la estrategia. Como resultado se comprueba una variación del consumo de ", $AH3, " m3.")))))</f>
        <v/>
      </c>
      <c r="AJ3" s="37" t="s">
        <v>163</v>
      </c>
      <c r="AK3" s="12"/>
      <c r="AL3" s="46">
        <f t="shared" ref="AL3:AL51" si="6">LEN($AK3)</f>
        <v>0</v>
      </c>
      <c r="AM3" s="62"/>
    </row>
    <row r="4" spans="1:39" s="33" customFormat="1" ht="141.94999999999999" customHeight="1" x14ac:dyDescent="0.2">
      <c r="A4" s="14">
        <f>'Datos generales'!$A5</f>
        <v>3</v>
      </c>
      <c r="B4" s="6" t="str">
        <f>'Datos generales'!$D5</f>
        <v xml:space="preserve">, </v>
      </c>
      <c r="C4" s="6" t="str">
        <f>'Datos generales'!$H5</f>
        <v>Escuela N° , Distrito Escolar °, ""</v>
      </c>
      <c r="D4" s="7" t="str">
        <f>'Datos generales'!$K5</f>
        <v xml:space="preserve">° grado </v>
      </c>
      <c r="E4" s="6">
        <f>'Datos generales'!$L5</f>
        <v>0</v>
      </c>
      <c r="F4" s="6" t="s">
        <v>157</v>
      </c>
      <c r="G4" s="10"/>
      <c r="H4" s="10"/>
      <c r="I4" s="34" t="str">
        <f t="shared" si="1"/>
        <v xml:space="preserve">, </v>
      </c>
      <c r="J4" s="10"/>
      <c r="K4" s="10"/>
      <c r="L4" s="5"/>
      <c r="M4" s="5"/>
      <c r="N4" s="5"/>
      <c r="O4" s="5"/>
      <c r="P4" s="5"/>
      <c r="Q4" s="48">
        <f t="shared" ref="Q4:Q51" si="7">L4*10000+M4*1000+N4*100+O4*10+P4</f>
        <v>0</v>
      </c>
      <c r="R4" s="49" t="str">
        <f>IF(ISERROR(VLOOKUP($Q4,Expressions!$B$2:$C$109,2,FALSE)),"", VLOOKUP($Q4,Expressions!$B$2:$C$109,2,FALSE))</f>
        <v/>
      </c>
      <c r="S4" s="9"/>
      <c r="T4" s="9"/>
      <c r="U4" s="9"/>
      <c r="V4" s="9"/>
      <c r="W4" s="26"/>
      <c r="X4" s="27"/>
      <c r="Y4" s="28" t="str">
        <f t="shared" ref="Y4:Y51" si="8">IF(ISERROR($W4/$X4),"", ($W4/$X4))</f>
        <v/>
      </c>
      <c r="Z4" s="28" t="e">
        <f t="shared" si="2"/>
        <v>#VALUE!</v>
      </c>
      <c r="AA4" s="28" t="str">
        <f>IF(ISERROR($Y4/'Datos generales'!$L5),"",$Y4/'Datos generales'!$L5)</f>
        <v/>
      </c>
      <c r="AB4" s="26"/>
      <c r="AC4" s="27"/>
      <c r="AD4" s="28" t="str">
        <f t="shared" ref="AD4:AD51" si="9">IF(ISERROR($AB4/$AC4),"", ($AB4/$AC4))</f>
        <v/>
      </c>
      <c r="AE4" s="28" t="e">
        <f t="shared" si="3"/>
        <v>#VALUE!</v>
      </c>
      <c r="AF4" s="28" t="str">
        <f>IF(ISERROR($AD4/'Datos generales'!$L5),"",($AD4/'Datos generales'!$L5))</f>
        <v/>
      </c>
      <c r="AG4" s="29" t="str">
        <f t="shared" si="0"/>
        <v/>
      </c>
      <c r="AH4" s="28" t="e">
        <f t="shared" si="4"/>
        <v>#VALUE!</v>
      </c>
      <c r="AI4" s="30" t="str">
        <f t="shared" si="5"/>
        <v/>
      </c>
      <c r="AJ4" s="37" t="s">
        <v>163</v>
      </c>
      <c r="AK4" s="12"/>
      <c r="AL4" s="46">
        <f t="shared" si="6"/>
        <v>0</v>
      </c>
      <c r="AM4" s="62"/>
    </row>
    <row r="5" spans="1:39" s="33" customFormat="1" ht="141.94999999999999" customHeight="1" x14ac:dyDescent="0.2">
      <c r="A5" s="14">
        <f>'Datos generales'!$A6</f>
        <v>4</v>
      </c>
      <c r="B5" s="6">
        <f>'Datos generales'!$D6</f>
        <v>0</v>
      </c>
      <c r="C5" s="6">
        <f>'Datos generales'!$H6</f>
        <v>0</v>
      </c>
      <c r="D5" s="7">
        <f>'Datos generales'!$K6</f>
        <v>0</v>
      </c>
      <c r="E5" s="6">
        <f>'Datos generales'!$L6</f>
        <v>0</v>
      </c>
      <c r="F5" s="6" t="s">
        <v>157</v>
      </c>
      <c r="G5" s="10"/>
      <c r="H5" s="10"/>
      <c r="I5" s="34" t="str">
        <f t="shared" si="1"/>
        <v xml:space="preserve">, </v>
      </c>
      <c r="J5" s="10"/>
      <c r="K5" s="10"/>
      <c r="L5" s="5"/>
      <c r="M5" s="5"/>
      <c r="N5" s="5"/>
      <c r="O5" s="5"/>
      <c r="P5" s="5"/>
      <c r="Q5" s="48">
        <f t="shared" si="7"/>
        <v>0</v>
      </c>
      <c r="R5" s="49" t="str">
        <f>IF(ISERROR(VLOOKUP($Q5,Expressions!$B$2:$C$109,2,FALSE)),"", VLOOKUP($Q5,Expressions!$B$2:$C$109,2,FALSE))</f>
        <v/>
      </c>
      <c r="S5" s="35"/>
      <c r="T5" s="9"/>
      <c r="U5" s="9"/>
      <c r="V5" s="9"/>
      <c r="W5" s="26"/>
      <c r="X5" s="27"/>
      <c r="Y5" s="28" t="str">
        <f t="shared" si="8"/>
        <v/>
      </c>
      <c r="Z5" s="28" t="e">
        <f t="shared" si="2"/>
        <v>#VALUE!</v>
      </c>
      <c r="AA5" s="28" t="str">
        <f>IF(ISERROR($Y5/'Datos generales'!$L6),"",$Y5/'Datos generales'!$L6)</f>
        <v/>
      </c>
      <c r="AB5" s="26"/>
      <c r="AC5" s="27"/>
      <c r="AD5" s="28" t="str">
        <f t="shared" si="9"/>
        <v/>
      </c>
      <c r="AE5" s="28" t="e">
        <f t="shared" si="3"/>
        <v>#VALUE!</v>
      </c>
      <c r="AF5" s="28" t="str">
        <f>IF(ISERROR($AD5/'Datos generales'!$L6),"",($AD5/'Datos generales'!$L6))</f>
        <v/>
      </c>
      <c r="AG5" s="29" t="str">
        <f t="shared" si="0"/>
        <v/>
      </c>
      <c r="AH5" s="28" t="e">
        <f t="shared" si="4"/>
        <v>#VALUE!</v>
      </c>
      <c r="AI5" s="30" t="str">
        <f t="shared" si="5"/>
        <v/>
      </c>
      <c r="AJ5" s="37" t="s">
        <v>163</v>
      </c>
      <c r="AK5" s="12"/>
      <c r="AL5" s="46">
        <f t="shared" si="6"/>
        <v>0</v>
      </c>
      <c r="AM5" s="62"/>
    </row>
    <row r="6" spans="1:39" s="33" customFormat="1" ht="141.94999999999999" customHeight="1" x14ac:dyDescent="0.2">
      <c r="A6" s="14">
        <f>'Datos generales'!$A7</f>
        <v>5</v>
      </c>
      <c r="B6" s="6" t="str">
        <f>'Datos generales'!$D7</f>
        <v xml:space="preserve">, </v>
      </c>
      <c r="C6" s="6" t="str">
        <f>'Datos generales'!$H7</f>
        <v>Escuela N° , Distrito Escolar °, ""</v>
      </c>
      <c r="D6" s="7" t="str">
        <f>'Datos generales'!$K7</f>
        <v xml:space="preserve">° grado </v>
      </c>
      <c r="E6" s="6">
        <f>'Datos generales'!$L7</f>
        <v>0</v>
      </c>
      <c r="F6" s="6" t="s">
        <v>157</v>
      </c>
      <c r="G6" s="11"/>
      <c r="H6" s="11"/>
      <c r="I6" s="34" t="str">
        <f t="shared" si="1"/>
        <v xml:space="preserve">, </v>
      </c>
      <c r="J6" s="11"/>
      <c r="K6" s="11"/>
      <c r="L6" s="5"/>
      <c r="M6" s="5"/>
      <c r="N6" s="5"/>
      <c r="O6" s="5"/>
      <c r="P6" s="5"/>
      <c r="Q6" s="48">
        <f t="shared" si="7"/>
        <v>0</v>
      </c>
      <c r="R6" s="49" t="str">
        <f>IF(ISERROR(VLOOKUP($Q6,Expressions!$B$2:$C$109,2,FALSE)),"", VLOOKUP($Q6,Expressions!$B$2:$C$109,2,FALSE))</f>
        <v/>
      </c>
      <c r="S6" s="35"/>
      <c r="T6" s="9"/>
      <c r="U6" s="9"/>
      <c r="V6" s="9"/>
      <c r="W6" s="26"/>
      <c r="X6" s="27"/>
      <c r="Y6" s="28" t="str">
        <f t="shared" si="8"/>
        <v/>
      </c>
      <c r="Z6" s="28" t="e">
        <f t="shared" si="2"/>
        <v>#VALUE!</v>
      </c>
      <c r="AA6" s="28" t="str">
        <f>IF(ISERROR($Y6/'Datos generales'!$L7),"",$Y6/'Datos generales'!$L7)</f>
        <v/>
      </c>
      <c r="AB6" s="26"/>
      <c r="AC6" s="27"/>
      <c r="AD6" s="28" t="str">
        <f t="shared" si="9"/>
        <v/>
      </c>
      <c r="AE6" s="28" t="e">
        <f t="shared" si="3"/>
        <v>#VALUE!</v>
      </c>
      <c r="AF6" s="28" t="str">
        <f>IF(ISERROR($AD6/'Datos generales'!$L7),"",($AD6/'Datos generales'!$L7))</f>
        <v/>
      </c>
      <c r="AG6" s="29" t="str">
        <f t="shared" si="0"/>
        <v/>
      </c>
      <c r="AH6" s="28" t="e">
        <f t="shared" si="4"/>
        <v>#VALUE!</v>
      </c>
      <c r="AI6" s="30" t="str">
        <f t="shared" si="5"/>
        <v/>
      </c>
      <c r="AJ6" s="37" t="s">
        <v>163</v>
      </c>
      <c r="AK6" s="12"/>
      <c r="AL6" s="46">
        <f t="shared" si="6"/>
        <v>0</v>
      </c>
      <c r="AM6" s="62"/>
    </row>
    <row r="7" spans="1:39" s="33" customFormat="1" ht="141.94999999999999" customHeight="1" x14ac:dyDescent="0.2">
      <c r="A7" s="14">
        <f>'Datos generales'!$A8</f>
        <v>6</v>
      </c>
      <c r="B7" s="6" t="str">
        <f>'Datos generales'!$D8</f>
        <v xml:space="preserve">, </v>
      </c>
      <c r="C7" s="6" t="str">
        <f>'Datos generales'!$H8</f>
        <v>Escuela N° , Distrito Escolar °, ""</v>
      </c>
      <c r="D7" s="7" t="str">
        <f>'Datos generales'!$K8</f>
        <v xml:space="preserve">° grado </v>
      </c>
      <c r="E7" s="6">
        <f>'Datos generales'!$L8</f>
        <v>0</v>
      </c>
      <c r="F7" s="6" t="s">
        <v>157</v>
      </c>
      <c r="G7" s="11"/>
      <c r="H7" s="11"/>
      <c r="I7" s="34" t="str">
        <f t="shared" si="1"/>
        <v xml:space="preserve">, </v>
      </c>
      <c r="J7" s="11"/>
      <c r="K7" s="11"/>
      <c r="L7" s="5"/>
      <c r="M7" s="5"/>
      <c r="N7" s="5"/>
      <c r="O7" s="5"/>
      <c r="P7" s="5"/>
      <c r="Q7" s="48">
        <f t="shared" si="7"/>
        <v>0</v>
      </c>
      <c r="R7" s="49" t="str">
        <f>IF(ISERROR(VLOOKUP($Q7,Expressions!$B$2:$C$109,2,FALSE)),"", VLOOKUP($Q7,Expressions!$B$2:$C$109,2,FALSE))</f>
        <v/>
      </c>
      <c r="S7" s="35"/>
      <c r="T7" s="9"/>
      <c r="U7" s="9"/>
      <c r="V7" s="9"/>
      <c r="W7" s="26"/>
      <c r="X7" s="27"/>
      <c r="Y7" s="28" t="str">
        <f t="shared" si="8"/>
        <v/>
      </c>
      <c r="Z7" s="28" t="e">
        <f t="shared" si="2"/>
        <v>#VALUE!</v>
      </c>
      <c r="AA7" s="28" t="str">
        <f>IF(ISERROR($Y7/'Datos generales'!$L8),"",$Y7/'Datos generales'!$L8)</f>
        <v/>
      </c>
      <c r="AB7" s="26"/>
      <c r="AC7" s="27"/>
      <c r="AD7" s="28" t="str">
        <f t="shared" si="9"/>
        <v/>
      </c>
      <c r="AE7" s="28" t="e">
        <f t="shared" si="3"/>
        <v>#VALUE!</v>
      </c>
      <c r="AF7" s="28" t="str">
        <f>IF(ISERROR($AD7/'Datos generales'!$L8),"",($AD7/'Datos generales'!$L8))</f>
        <v/>
      </c>
      <c r="AG7" s="29" t="str">
        <f t="shared" si="0"/>
        <v/>
      </c>
      <c r="AH7" s="28" t="e">
        <f t="shared" si="4"/>
        <v>#VALUE!</v>
      </c>
      <c r="AI7" s="30" t="str">
        <f t="shared" si="5"/>
        <v/>
      </c>
      <c r="AJ7" s="37" t="s">
        <v>163</v>
      </c>
      <c r="AK7" s="12"/>
      <c r="AL7" s="46">
        <f t="shared" si="6"/>
        <v>0</v>
      </c>
      <c r="AM7" s="62"/>
    </row>
    <row r="8" spans="1:39" s="33" customFormat="1" ht="141.94999999999999" customHeight="1" x14ac:dyDescent="0.2">
      <c r="A8" s="14">
        <f>'Datos generales'!$A9</f>
        <v>7</v>
      </c>
      <c r="B8" s="6" t="str">
        <f>'Datos generales'!$D9</f>
        <v xml:space="preserve">, </v>
      </c>
      <c r="C8" s="6" t="str">
        <f>'Datos generales'!$H9</f>
        <v>Escuela N° , Distrito Escolar °, ""</v>
      </c>
      <c r="D8" s="7" t="str">
        <f>'Datos generales'!$K9</f>
        <v xml:space="preserve">° grado </v>
      </c>
      <c r="E8" s="6">
        <f>'Datos generales'!$L9</f>
        <v>0</v>
      </c>
      <c r="F8" s="6" t="s">
        <v>157</v>
      </c>
      <c r="G8" s="11"/>
      <c r="H8" s="11"/>
      <c r="I8" s="34" t="str">
        <f t="shared" si="1"/>
        <v xml:space="preserve">, </v>
      </c>
      <c r="J8" s="11"/>
      <c r="K8" s="11"/>
      <c r="L8" s="5"/>
      <c r="M8" s="5"/>
      <c r="N8" s="5"/>
      <c r="O8" s="5"/>
      <c r="P8" s="5"/>
      <c r="Q8" s="48">
        <f t="shared" si="7"/>
        <v>0</v>
      </c>
      <c r="R8" s="49" t="str">
        <f>IF(ISERROR(VLOOKUP($Q8,Expressions!$B$2:$C$109,2,FALSE)),"", VLOOKUP($Q8,Expressions!$B$2:$C$109,2,FALSE))</f>
        <v/>
      </c>
      <c r="S8" s="36"/>
      <c r="T8" s="9"/>
      <c r="U8" s="9"/>
      <c r="V8" s="9"/>
      <c r="W8" s="31"/>
      <c r="X8" s="32"/>
      <c r="Y8" s="28" t="str">
        <f t="shared" si="8"/>
        <v/>
      </c>
      <c r="Z8" s="28" t="e">
        <f t="shared" si="2"/>
        <v>#VALUE!</v>
      </c>
      <c r="AA8" s="28" t="str">
        <f>IF(ISERROR($Y8/'Datos generales'!$L9),"",$Y8/'Datos generales'!$L9)</f>
        <v/>
      </c>
      <c r="AB8" s="31"/>
      <c r="AC8" s="32"/>
      <c r="AD8" s="28" t="str">
        <f t="shared" si="9"/>
        <v/>
      </c>
      <c r="AE8" s="28" t="e">
        <f t="shared" si="3"/>
        <v>#VALUE!</v>
      </c>
      <c r="AF8" s="28" t="str">
        <f>IF(ISERROR($AD8/'Datos generales'!$L9),"",($AD8/'Datos generales'!$L9))</f>
        <v/>
      </c>
      <c r="AG8" s="29" t="str">
        <f t="shared" si="0"/>
        <v/>
      </c>
      <c r="AH8" s="28" t="e">
        <f t="shared" si="4"/>
        <v>#VALUE!</v>
      </c>
      <c r="AI8" s="30" t="str">
        <f t="shared" si="5"/>
        <v/>
      </c>
      <c r="AJ8" s="37" t="s">
        <v>163</v>
      </c>
      <c r="AK8" s="12"/>
      <c r="AL8" s="46">
        <f t="shared" si="6"/>
        <v>0</v>
      </c>
      <c r="AM8" s="62"/>
    </row>
    <row r="9" spans="1:39" s="33" customFormat="1" ht="141.94999999999999" customHeight="1" x14ac:dyDescent="0.2">
      <c r="A9" s="14">
        <f>'Datos generales'!$A10</f>
        <v>8</v>
      </c>
      <c r="B9" s="6" t="str">
        <f>'Datos generales'!$D10</f>
        <v xml:space="preserve">, </v>
      </c>
      <c r="C9" s="6" t="str">
        <f>'Datos generales'!$H10</f>
        <v>Escuela N° , Distrito Escolar °, ""</v>
      </c>
      <c r="D9" s="7" t="str">
        <f>'Datos generales'!$K10</f>
        <v xml:space="preserve">° grado </v>
      </c>
      <c r="E9" s="6">
        <f>'Datos generales'!$L10</f>
        <v>0</v>
      </c>
      <c r="F9" s="6" t="s">
        <v>157</v>
      </c>
      <c r="G9" s="11"/>
      <c r="H9" s="11"/>
      <c r="I9" s="34" t="str">
        <f t="shared" si="1"/>
        <v xml:space="preserve">, </v>
      </c>
      <c r="J9" s="11"/>
      <c r="K9" s="11"/>
      <c r="L9" s="5"/>
      <c r="M9" s="5"/>
      <c r="N9" s="5"/>
      <c r="O9" s="5"/>
      <c r="P9" s="5"/>
      <c r="Q9" s="48">
        <f t="shared" si="7"/>
        <v>0</v>
      </c>
      <c r="R9" s="49" t="str">
        <f>IF(ISERROR(VLOOKUP($Q9,Expressions!$B$2:$C$109,2,FALSE)),"", VLOOKUP($Q9,Expressions!$B$2:$C$109,2,FALSE))</f>
        <v/>
      </c>
      <c r="S9" s="36"/>
      <c r="T9" s="9"/>
      <c r="U9" s="9"/>
      <c r="V9" s="9"/>
      <c r="W9" s="31"/>
      <c r="X9" s="32"/>
      <c r="Y9" s="28" t="str">
        <f t="shared" si="8"/>
        <v/>
      </c>
      <c r="Z9" s="28" t="e">
        <f t="shared" si="2"/>
        <v>#VALUE!</v>
      </c>
      <c r="AA9" s="28" t="str">
        <f>IF(ISERROR($Y9/'Datos generales'!$L10),"",$Y9/'Datos generales'!$L10)</f>
        <v/>
      </c>
      <c r="AB9" s="31"/>
      <c r="AC9" s="32"/>
      <c r="AD9" s="28" t="str">
        <f t="shared" si="9"/>
        <v/>
      </c>
      <c r="AE9" s="28" t="e">
        <f t="shared" si="3"/>
        <v>#VALUE!</v>
      </c>
      <c r="AF9" s="28" t="str">
        <f>IF(ISERROR($AD9/'Datos generales'!$L10),"",($AD9/'Datos generales'!$L10))</f>
        <v/>
      </c>
      <c r="AG9" s="29" t="str">
        <f t="shared" si="0"/>
        <v/>
      </c>
      <c r="AH9" s="28" t="e">
        <f t="shared" si="4"/>
        <v>#VALUE!</v>
      </c>
      <c r="AI9" s="30" t="str">
        <f t="shared" si="5"/>
        <v/>
      </c>
      <c r="AJ9" s="37" t="s">
        <v>163</v>
      </c>
      <c r="AK9" s="12"/>
      <c r="AL9" s="46">
        <f t="shared" si="6"/>
        <v>0</v>
      </c>
      <c r="AM9" s="62"/>
    </row>
    <row r="10" spans="1:39" s="33" customFormat="1" ht="141.94999999999999" customHeight="1" x14ac:dyDescent="0.2">
      <c r="A10" s="14">
        <f>'Datos generales'!$A11</f>
        <v>9</v>
      </c>
      <c r="B10" s="6" t="str">
        <f>'Datos generales'!$D11</f>
        <v xml:space="preserve">, </v>
      </c>
      <c r="C10" s="6" t="str">
        <f>'Datos generales'!$H11</f>
        <v>Escuela N° , Distrito Escolar °, ""</v>
      </c>
      <c r="D10" s="7" t="str">
        <f>'Datos generales'!$K11</f>
        <v xml:space="preserve">° grado </v>
      </c>
      <c r="E10" s="6">
        <f>'Datos generales'!$L11</f>
        <v>0</v>
      </c>
      <c r="F10" s="6" t="s">
        <v>157</v>
      </c>
      <c r="G10" s="11"/>
      <c r="H10" s="11"/>
      <c r="I10" s="34" t="str">
        <f t="shared" si="1"/>
        <v xml:space="preserve">, </v>
      </c>
      <c r="J10" s="11"/>
      <c r="K10" s="11"/>
      <c r="L10" s="5"/>
      <c r="M10" s="5"/>
      <c r="N10" s="5"/>
      <c r="O10" s="5"/>
      <c r="P10" s="5"/>
      <c r="Q10" s="48">
        <f t="shared" si="7"/>
        <v>0</v>
      </c>
      <c r="R10" s="49" t="str">
        <f>IF(ISERROR(VLOOKUP($Q10,Expressions!$B$2:$C$109,2,FALSE)),"", VLOOKUP($Q10,Expressions!$B$2:$C$109,2,FALSE))</f>
        <v/>
      </c>
      <c r="S10" s="36"/>
      <c r="T10" s="9"/>
      <c r="U10" s="9"/>
      <c r="V10" s="9"/>
      <c r="W10" s="31"/>
      <c r="X10" s="32"/>
      <c r="Y10" s="28" t="str">
        <f t="shared" si="8"/>
        <v/>
      </c>
      <c r="Z10" s="28" t="e">
        <f t="shared" si="2"/>
        <v>#VALUE!</v>
      </c>
      <c r="AA10" s="28" t="str">
        <f>IF(ISERROR($Y10/'Datos generales'!$L11),"",$Y10/'Datos generales'!$L11)</f>
        <v/>
      </c>
      <c r="AB10" s="31"/>
      <c r="AC10" s="32"/>
      <c r="AD10" s="28" t="str">
        <f t="shared" si="9"/>
        <v/>
      </c>
      <c r="AE10" s="28" t="e">
        <f t="shared" si="3"/>
        <v>#VALUE!</v>
      </c>
      <c r="AF10" s="28" t="str">
        <f>IF(ISERROR($AD10/'Datos generales'!$L11),"",($AD10/'Datos generales'!$L11))</f>
        <v/>
      </c>
      <c r="AG10" s="29" t="str">
        <f t="shared" si="0"/>
        <v/>
      </c>
      <c r="AH10" s="28" t="e">
        <f t="shared" si="4"/>
        <v>#VALUE!</v>
      </c>
      <c r="AI10" s="30" t="str">
        <f t="shared" si="5"/>
        <v/>
      </c>
      <c r="AJ10" s="37" t="s">
        <v>163</v>
      </c>
      <c r="AK10" s="12"/>
      <c r="AL10" s="46">
        <f t="shared" si="6"/>
        <v>0</v>
      </c>
      <c r="AM10" s="62"/>
    </row>
    <row r="11" spans="1:39" s="33" customFormat="1" ht="141.94999999999999" customHeight="1" x14ac:dyDescent="0.2">
      <c r="A11" s="14">
        <f>'Datos generales'!$A12</f>
        <v>10</v>
      </c>
      <c r="B11" s="6" t="str">
        <f>'Datos generales'!$D12</f>
        <v xml:space="preserve">, </v>
      </c>
      <c r="C11" s="6" t="str">
        <f>'Datos generales'!$H12</f>
        <v>Escuela N° , Distrito Escolar °, ""</v>
      </c>
      <c r="D11" s="7" t="str">
        <f>'Datos generales'!$K12</f>
        <v xml:space="preserve">° grado </v>
      </c>
      <c r="E11" s="6">
        <f>'Datos generales'!$L12</f>
        <v>0</v>
      </c>
      <c r="F11" s="6" t="s">
        <v>157</v>
      </c>
      <c r="G11" s="11"/>
      <c r="H11" s="11"/>
      <c r="I11" s="34" t="str">
        <f t="shared" si="1"/>
        <v xml:space="preserve">, </v>
      </c>
      <c r="J11" s="11"/>
      <c r="K11" s="11"/>
      <c r="L11" s="5"/>
      <c r="M11" s="5"/>
      <c r="N11" s="5"/>
      <c r="O11" s="5"/>
      <c r="P11" s="5"/>
      <c r="Q11" s="48">
        <f t="shared" si="7"/>
        <v>0</v>
      </c>
      <c r="R11" s="49" t="str">
        <f>IF(ISERROR(VLOOKUP($Q11,Expressions!$B$2:$C$109,2,FALSE)),"", VLOOKUP($Q11,Expressions!$B$2:$C$109,2,FALSE))</f>
        <v/>
      </c>
      <c r="S11" s="36"/>
      <c r="T11" s="9"/>
      <c r="U11" s="9"/>
      <c r="V11" s="9"/>
      <c r="W11" s="31"/>
      <c r="X11" s="32"/>
      <c r="Y11" s="28" t="str">
        <f t="shared" si="8"/>
        <v/>
      </c>
      <c r="Z11" s="28" t="e">
        <f t="shared" si="2"/>
        <v>#VALUE!</v>
      </c>
      <c r="AA11" s="28" t="str">
        <f>IF(ISERROR($Y11/'Datos generales'!$L12),"",$Y11/'Datos generales'!$L12)</f>
        <v/>
      </c>
      <c r="AB11" s="31"/>
      <c r="AC11" s="32"/>
      <c r="AD11" s="28" t="str">
        <f t="shared" si="9"/>
        <v/>
      </c>
      <c r="AE11" s="28" t="e">
        <f t="shared" si="3"/>
        <v>#VALUE!</v>
      </c>
      <c r="AF11" s="28" t="str">
        <f>IF(ISERROR($AD11/'Datos generales'!$L12),"",($AD11/'Datos generales'!$L12))</f>
        <v/>
      </c>
      <c r="AG11" s="29" t="str">
        <f t="shared" si="0"/>
        <v/>
      </c>
      <c r="AH11" s="28" t="e">
        <f t="shared" si="4"/>
        <v>#VALUE!</v>
      </c>
      <c r="AI11" s="30" t="str">
        <f t="shared" si="5"/>
        <v/>
      </c>
      <c r="AJ11" s="37" t="s">
        <v>163</v>
      </c>
      <c r="AK11" s="12"/>
      <c r="AL11" s="46">
        <f t="shared" si="6"/>
        <v>0</v>
      </c>
      <c r="AM11" s="62"/>
    </row>
    <row r="12" spans="1:39" s="33" customFormat="1" ht="141.94999999999999" customHeight="1" x14ac:dyDescent="0.2">
      <c r="A12" s="14">
        <f>'Datos generales'!$A13</f>
        <v>11</v>
      </c>
      <c r="B12" s="6" t="str">
        <f>'Datos generales'!$D13</f>
        <v xml:space="preserve">, </v>
      </c>
      <c r="C12" s="6" t="str">
        <f>'Datos generales'!$H13</f>
        <v>Escuela N° , Distrito Escolar °, ""</v>
      </c>
      <c r="D12" s="7" t="str">
        <f>'Datos generales'!$K13</f>
        <v xml:space="preserve">° grado </v>
      </c>
      <c r="E12" s="6">
        <f>'Datos generales'!$L13</f>
        <v>0</v>
      </c>
      <c r="F12" s="6" t="s">
        <v>157</v>
      </c>
      <c r="G12" s="11"/>
      <c r="H12" s="11"/>
      <c r="I12" s="34" t="str">
        <f t="shared" si="1"/>
        <v xml:space="preserve">, </v>
      </c>
      <c r="J12" s="11"/>
      <c r="K12" s="11"/>
      <c r="L12" s="5"/>
      <c r="M12" s="5"/>
      <c r="N12" s="5"/>
      <c r="O12" s="5"/>
      <c r="P12" s="5"/>
      <c r="Q12" s="48">
        <f t="shared" si="7"/>
        <v>0</v>
      </c>
      <c r="R12" s="49" t="str">
        <f>IF(ISERROR(VLOOKUP($Q12,Expressions!$B$2:$C$109,2,FALSE)),"", VLOOKUP($Q12,Expressions!$B$2:$C$109,2,FALSE))</f>
        <v/>
      </c>
      <c r="S12" s="36"/>
      <c r="T12" s="9"/>
      <c r="U12" s="9"/>
      <c r="V12" s="9"/>
      <c r="W12" s="31"/>
      <c r="X12" s="32"/>
      <c r="Y12" s="28" t="str">
        <f t="shared" si="8"/>
        <v/>
      </c>
      <c r="Z12" s="28" t="e">
        <f t="shared" si="2"/>
        <v>#VALUE!</v>
      </c>
      <c r="AA12" s="28" t="str">
        <f>IF(ISERROR($Y12/'Datos generales'!$L13),"",$Y12/'Datos generales'!$L13)</f>
        <v/>
      </c>
      <c r="AB12" s="31"/>
      <c r="AC12" s="32"/>
      <c r="AD12" s="28" t="str">
        <f t="shared" si="9"/>
        <v/>
      </c>
      <c r="AE12" s="28" t="e">
        <f t="shared" si="3"/>
        <v>#VALUE!</v>
      </c>
      <c r="AF12" s="28" t="str">
        <f>IF(ISERROR($AD12/'Datos generales'!$L13),"",($AD12/'Datos generales'!$L13))</f>
        <v/>
      </c>
      <c r="AG12" s="29" t="str">
        <f t="shared" si="0"/>
        <v/>
      </c>
      <c r="AH12" s="28" t="e">
        <f t="shared" si="4"/>
        <v>#VALUE!</v>
      </c>
      <c r="AI12" s="30" t="str">
        <f t="shared" si="5"/>
        <v/>
      </c>
      <c r="AJ12" s="37" t="s">
        <v>163</v>
      </c>
      <c r="AK12" s="12"/>
      <c r="AL12" s="46">
        <f t="shared" si="6"/>
        <v>0</v>
      </c>
      <c r="AM12" s="62"/>
    </row>
    <row r="13" spans="1:39" s="33" customFormat="1" ht="141.94999999999999" customHeight="1" x14ac:dyDescent="0.2">
      <c r="A13" s="14">
        <f>'Datos generales'!$A14</f>
        <v>12</v>
      </c>
      <c r="B13" s="6" t="str">
        <f>'Datos generales'!$D14</f>
        <v xml:space="preserve">, </v>
      </c>
      <c r="C13" s="6" t="str">
        <f>'Datos generales'!$H14</f>
        <v>Escuela N° , Distrito Escolar °, ""</v>
      </c>
      <c r="D13" s="7" t="str">
        <f>'Datos generales'!$K14</f>
        <v xml:space="preserve">° grado </v>
      </c>
      <c r="E13" s="6">
        <f>'Datos generales'!$L14</f>
        <v>0</v>
      </c>
      <c r="F13" s="6" t="s">
        <v>157</v>
      </c>
      <c r="G13" s="11"/>
      <c r="H13" s="11"/>
      <c r="I13" s="34" t="str">
        <f t="shared" si="1"/>
        <v xml:space="preserve">, </v>
      </c>
      <c r="J13" s="11"/>
      <c r="K13" s="11"/>
      <c r="L13" s="5"/>
      <c r="M13" s="5"/>
      <c r="N13" s="5"/>
      <c r="O13" s="5"/>
      <c r="P13" s="5"/>
      <c r="Q13" s="48">
        <f t="shared" si="7"/>
        <v>0</v>
      </c>
      <c r="R13" s="49" t="str">
        <f>IF(ISERROR(VLOOKUP($Q13,Expressions!$B$2:$C$109,2,FALSE)),"", VLOOKUP($Q13,Expressions!$B$2:$C$109,2,FALSE))</f>
        <v/>
      </c>
      <c r="S13" s="36"/>
      <c r="T13" s="9"/>
      <c r="U13" s="9"/>
      <c r="V13" s="9"/>
      <c r="W13" s="31"/>
      <c r="X13" s="32"/>
      <c r="Y13" s="28" t="str">
        <f t="shared" si="8"/>
        <v/>
      </c>
      <c r="Z13" s="28" t="e">
        <f t="shared" si="2"/>
        <v>#VALUE!</v>
      </c>
      <c r="AA13" s="28" t="str">
        <f>IF(ISERROR($Y13/'Datos generales'!$L14),"",$Y13/'Datos generales'!$L14)</f>
        <v/>
      </c>
      <c r="AB13" s="31"/>
      <c r="AC13" s="32"/>
      <c r="AD13" s="28" t="str">
        <f t="shared" si="9"/>
        <v/>
      </c>
      <c r="AE13" s="28" t="e">
        <f t="shared" si="3"/>
        <v>#VALUE!</v>
      </c>
      <c r="AF13" s="28" t="str">
        <f>IF(ISERROR($AD13/'Datos generales'!$L14),"",($AD13/'Datos generales'!$L14))</f>
        <v/>
      </c>
      <c r="AG13" s="29" t="str">
        <f t="shared" si="0"/>
        <v/>
      </c>
      <c r="AH13" s="28" t="e">
        <f t="shared" si="4"/>
        <v>#VALUE!</v>
      </c>
      <c r="AI13" s="30" t="str">
        <f t="shared" si="5"/>
        <v/>
      </c>
      <c r="AJ13" s="37" t="s">
        <v>163</v>
      </c>
      <c r="AK13" s="12"/>
      <c r="AL13" s="46">
        <f t="shared" si="6"/>
        <v>0</v>
      </c>
      <c r="AM13" s="62"/>
    </row>
    <row r="14" spans="1:39" s="33" customFormat="1" ht="141.94999999999999" customHeight="1" x14ac:dyDescent="0.2">
      <c r="A14" s="14">
        <f>'Datos generales'!$A15</f>
        <v>13</v>
      </c>
      <c r="B14" s="6" t="str">
        <f>'Datos generales'!$D15</f>
        <v xml:space="preserve">, </v>
      </c>
      <c r="C14" s="6" t="str">
        <f>'Datos generales'!$H15</f>
        <v>Escuela N° , Distrito Escolar °, ""</v>
      </c>
      <c r="D14" s="7" t="str">
        <f>'Datos generales'!$K15</f>
        <v xml:space="preserve">° grado </v>
      </c>
      <c r="E14" s="6">
        <f>'Datos generales'!$L15</f>
        <v>0</v>
      </c>
      <c r="F14" s="6" t="s">
        <v>157</v>
      </c>
      <c r="G14" s="11"/>
      <c r="H14" s="11"/>
      <c r="I14" s="34" t="str">
        <f t="shared" si="1"/>
        <v xml:space="preserve">, </v>
      </c>
      <c r="J14" s="11"/>
      <c r="K14" s="11"/>
      <c r="L14" s="5"/>
      <c r="M14" s="5"/>
      <c r="N14" s="5"/>
      <c r="O14" s="5"/>
      <c r="P14" s="5"/>
      <c r="Q14" s="48">
        <f t="shared" si="7"/>
        <v>0</v>
      </c>
      <c r="R14" s="49" t="str">
        <f>IF(ISERROR(VLOOKUP($Q14,Expressions!$B$2:$C$109,2,FALSE)),"", VLOOKUP($Q14,Expressions!$B$2:$C$109,2,FALSE))</f>
        <v/>
      </c>
      <c r="S14" s="36"/>
      <c r="T14" s="9"/>
      <c r="U14" s="9"/>
      <c r="V14" s="9"/>
      <c r="W14" s="31"/>
      <c r="X14" s="32"/>
      <c r="Y14" s="28" t="str">
        <f t="shared" si="8"/>
        <v/>
      </c>
      <c r="Z14" s="28" t="e">
        <f t="shared" si="2"/>
        <v>#VALUE!</v>
      </c>
      <c r="AA14" s="28" t="str">
        <f>IF(ISERROR($Y14/'Datos generales'!$L15),"",$Y14/'Datos generales'!$L15)</f>
        <v/>
      </c>
      <c r="AB14" s="31"/>
      <c r="AC14" s="32"/>
      <c r="AD14" s="28" t="str">
        <f t="shared" si="9"/>
        <v/>
      </c>
      <c r="AE14" s="28" t="e">
        <f t="shared" si="3"/>
        <v>#VALUE!</v>
      </c>
      <c r="AF14" s="28" t="str">
        <f>IF(ISERROR($AD14/'Datos generales'!$L15),"",($AD14/'Datos generales'!$L15))</f>
        <v/>
      </c>
      <c r="AG14" s="29" t="str">
        <f t="shared" si="0"/>
        <v/>
      </c>
      <c r="AH14" s="28" t="e">
        <f t="shared" si="4"/>
        <v>#VALUE!</v>
      </c>
      <c r="AI14" s="30" t="str">
        <f t="shared" si="5"/>
        <v/>
      </c>
      <c r="AJ14" s="37" t="s">
        <v>163</v>
      </c>
      <c r="AK14" s="12"/>
      <c r="AL14" s="46">
        <f t="shared" si="6"/>
        <v>0</v>
      </c>
      <c r="AM14" s="62"/>
    </row>
    <row r="15" spans="1:39" s="33" customFormat="1" ht="141.94999999999999" customHeight="1" x14ac:dyDescent="0.2">
      <c r="A15" s="14">
        <f>'Datos generales'!$A16</f>
        <v>14</v>
      </c>
      <c r="B15" s="6" t="str">
        <f>'Datos generales'!$D16</f>
        <v xml:space="preserve">, </v>
      </c>
      <c r="C15" s="6" t="str">
        <f>'Datos generales'!$H16</f>
        <v>Escuela N° , Distrito Escolar °, ""</v>
      </c>
      <c r="D15" s="7" t="str">
        <f>'Datos generales'!$K16</f>
        <v xml:space="preserve">° grado </v>
      </c>
      <c r="E15" s="6">
        <f>'Datos generales'!$L16</f>
        <v>0</v>
      </c>
      <c r="F15" s="6" t="s">
        <v>157</v>
      </c>
      <c r="G15" s="11"/>
      <c r="H15" s="11"/>
      <c r="I15" s="34" t="str">
        <f t="shared" si="1"/>
        <v xml:space="preserve">, </v>
      </c>
      <c r="J15" s="11"/>
      <c r="K15" s="11"/>
      <c r="L15" s="5"/>
      <c r="M15" s="5"/>
      <c r="N15" s="5"/>
      <c r="O15" s="5"/>
      <c r="P15" s="5"/>
      <c r="Q15" s="48">
        <f t="shared" si="7"/>
        <v>0</v>
      </c>
      <c r="R15" s="49" t="str">
        <f>IF(ISERROR(VLOOKUP($Q15,Expressions!$B$2:$C$109,2,FALSE)),"", VLOOKUP($Q15,Expressions!$B$2:$C$109,2,FALSE))</f>
        <v/>
      </c>
      <c r="S15" s="36"/>
      <c r="T15" s="9"/>
      <c r="U15" s="9"/>
      <c r="V15" s="9"/>
      <c r="W15" s="31"/>
      <c r="X15" s="32"/>
      <c r="Y15" s="28" t="str">
        <f t="shared" si="8"/>
        <v/>
      </c>
      <c r="Z15" s="28" t="e">
        <f t="shared" si="2"/>
        <v>#VALUE!</v>
      </c>
      <c r="AA15" s="28" t="str">
        <f>IF(ISERROR($Y15/'Datos generales'!$L16),"",$Y15/'Datos generales'!$L16)</f>
        <v/>
      </c>
      <c r="AB15" s="31"/>
      <c r="AC15" s="32"/>
      <c r="AD15" s="28" t="str">
        <f t="shared" si="9"/>
        <v/>
      </c>
      <c r="AE15" s="28" t="e">
        <f t="shared" si="3"/>
        <v>#VALUE!</v>
      </c>
      <c r="AF15" s="28" t="str">
        <f>IF(ISERROR($AD15/'Datos generales'!$L16),"",($AD15/'Datos generales'!$L16))</f>
        <v/>
      </c>
      <c r="AG15" s="29" t="str">
        <f t="shared" si="0"/>
        <v/>
      </c>
      <c r="AH15" s="28" t="e">
        <f t="shared" si="4"/>
        <v>#VALUE!</v>
      </c>
      <c r="AI15" s="30" t="str">
        <f t="shared" si="5"/>
        <v/>
      </c>
      <c r="AJ15" s="37" t="s">
        <v>163</v>
      </c>
      <c r="AK15" s="12"/>
      <c r="AL15" s="46">
        <f t="shared" si="6"/>
        <v>0</v>
      </c>
      <c r="AM15" s="62"/>
    </row>
    <row r="16" spans="1:39" s="33" customFormat="1" ht="141.94999999999999" customHeight="1" x14ac:dyDescent="0.2">
      <c r="A16" s="14">
        <f>'Datos generales'!$A17</f>
        <v>15</v>
      </c>
      <c r="B16" s="6" t="str">
        <f>'Datos generales'!$D17</f>
        <v xml:space="preserve">, </v>
      </c>
      <c r="C16" s="6" t="str">
        <f>'Datos generales'!$H17</f>
        <v>Escuela N° , Distrito Escolar °, ""</v>
      </c>
      <c r="D16" s="7" t="str">
        <f>'Datos generales'!$K17</f>
        <v xml:space="preserve">° grado </v>
      </c>
      <c r="E16" s="6">
        <f>'Datos generales'!$L17</f>
        <v>0</v>
      </c>
      <c r="F16" s="6" t="s">
        <v>157</v>
      </c>
      <c r="G16" s="11"/>
      <c r="H16" s="11"/>
      <c r="I16" s="34" t="str">
        <f t="shared" si="1"/>
        <v xml:space="preserve">, </v>
      </c>
      <c r="J16" s="11"/>
      <c r="K16" s="11"/>
      <c r="L16" s="5"/>
      <c r="M16" s="5"/>
      <c r="N16" s="5"/>
      <c r="O16" s="5"/>
      <c r="P16" s="5"/>
      <c r="Q16" s="48">
        <f t="shared" si="7"/>
        <v>0</v>
      </c>
      <c r="R16" s="49" t="str">
        <f>IF(ISERROR(VLOOKUP($Q16,Expressions!$B$2:$C$109,2,FALSE)),"", VLOOKUP($Q16,Expressions!$B$2:$C$109,2,FALSE))</f>
        <v/>
      </c>
      <c r="S16" s="36"/>
      <c r="T16" s="9"/>
      <c r="U16" s="9"/>
      <c r="V16" s="9"/>
      <c r="W16" s="31"/>
      <c r="X16" s="32"/>
      <c r="Y16" s="28" t="str">
        <f t="shared" si="8"/>
        <v/>
      </c>
      <c r="Z16" s="28" t="e">
        <f t="shared" si="2"/>
        <v>#VALUE!</v>
      </c>
      <c r="AA16" s="28" t="str">
        <f>IF(ISERROR($Y16/'Datos generales'!$L17),"",$Y16/'Datos generales'!$L17)</f>
        <v/>
      </c>
      <c r="AB16" s="31"/>
      <c r="AC16" s="32"/>
      <c r="AD16" s="28" t="str">
        <f t="shared" si="9"/>
        <v/>
      </c>
      <c r="AE16" s="28" t="e">
        <f t="shared" si="3"/>
        <v>#VALUE!</v>
      </c>
      <c r="AF16" s="28" t="str">
        <f>IF(ISERROR($AD16/'Datos generales'!$L17),"",($AD16/'Datos generales'!$L17))</f>
        <v/>
      </c>
      <c r="AG16" s="29" t="str">
        <f t="shared" si="0"/>
        <v/>
      </c>
      <c r="AH16" s="28" t="e">
        <f t="shared" si="4"/>
        <v>#VALUE!</v>
      </c>
      <c r="AI16" s="30" t="str">
        <f t="shared" si="5"/>
        <v/>
      </c>
      <c r="AJ16" s="37" t="s">
        <v>163</v>
      </c>
      <c r="AK16" s="12"/>
      <c r="AL16" s="46">
        <f t="shared" si="6"/>
        <v>0</v>
      </c>
      <c r="AM16" s="62"/>
    </row>
    <row r="17" spans="1:39" s="33" customFormat="1" ht="141.94999999999999" customHeight="1" x14ac:dyDescent="0.2">
      <c r="A17" s="14">
        <f>'Datos generales'!$A18</f>
        <v>16</v>
      </c>
      <c r="B17" s="6" t="str">
        <f>'Datos generales'!$D18</f>
        <v xml:space="preserve">, </v>
      </c>
      <c r="C17" s="6" t="str">
        <f>'Datos generales'!$H18</f>
        <v>Escuela N° , Distrito Escolar °, ""</v>
      </c>
      <c r="D17" s="7" t="str">
        <f>'Datos generales'!$K18</f>
        <v xml:space="preserve">° grado </v>
      </c>
      <c r="E17" s="6">
        <f>'Datos generales'!$L18</f>
        <v>0</v>
      </c>
      <c r="F17" s="6" t="s">
        <v>157</v>
      </c>
      <c r="G17" s="11"/>
      <c r="H17" s="11"/>
      <c r="I17" s="34" t="str">
        <f t="shared" si="1"/>
        <v xml:space="preserve">, </v>
      </c>
      <c r="J17" s="11"/>
      <c r="K17" s="11"/>
      <c r="L17" s="5"/>
      <c r="M17" s="5"/>
      <c r="N17" s="5"/>
      <c r="O17" s="5"/>
      <c r="P17" s="5"/>
      <c r="Q17" s="48">
        <f t="shared" si="7"/>
        <v>0</v>
      </c>
      <c r="R17" s="49" t="str">
        <f>IF(ISERROR(VLOOKUP($Q17,Expressions!$B$2:$C$109,2,FALSE)),"", VLOOKUP($Q17,Expressions!$B$2:$C$109,2,FALSE))</f>
        <v/>
      </c>
      <c r="S17" s="36"/>
      <c r="T17" s="9"/>
      <c r="U17" s="9"/>
      <c r="V17" s="9"/>
      <c r="W17" s="31"/>
      <c r="X17" s="32"/>
      <c r="Y17" s="28" t="str">
        <f t="shared" si="8"/>
        <v/>
      </c>
      <c r="Z17" s="28" t="e">
        <f t="shared" si="2"/>
        <v>#VALUE!</v>
      </c>
      <c r="AA17" s="28" t="str">
        <f>IF(ISERROR($Y17/'Datos generales'!$L18),"",$Y17/'Datos generales'!$L18)</f>
        <v/>
      </c>
      <c r="AB17" s="31"/>
      <c r="AC17" s="32"/>
      <c r="AD17" s="28" t="str">
        <f t="shared" si="9"/>
        <v/>
      </c>
      <c r="AE17" s="28" t="e">
        <f t="shared" si="3"/>
        <v>#VALUE!</v>
      </c>
      <c r="AF17" s="28" t="str">
        <f>IF(ISERROR($AD17/'Datos generales'!$L18),"",($AD17/'Datos generales'!$L18))</f>
        <v/>
      </c>
      <c r="AG17" s="29" t="str">
        <f t="shared" si="0"/>
        <v/>
      </c>
      <c r="AH17" s="28" t="e">
        <f t="shared" si="4"/>
        <v>#VALUE!</v>
      </c>
      <c r="AI17" s="30" t="str">
        <f t="shared" si="5"/>
        <v/>
      </c>
      <c r="AJ17" s="37" t="s">
        <v>163</v>
      </c>
      <c r="AK17" s="12"/>
      <c r="AL17" s="46">
        <f t="shared" si="6"/>
        <v>0</v>
      </c>
      <c r="AM17" s="62"/>
    </row>
    <row r="18" spans="1:39" s="33" customFormat="1" ht="141.94999999999999" customHeight="1" x14ac:dyDescent="0.2">
      <c r="A18" s="14">
        <f>'Datos generales'!$A19</f>
        <v>17</v>
      </c>
      <c r="B18" s="6" t="str">
        <f>'Datos generales'!$D19</f>
        <v xml:space="preserve">, </v>
      </c>
      <c r="C18" s="6" t="str">
        <f>'Datos generales'!$H19</f>
        <v>Escuela N° , Distrito Escolar °, ""</v>
      </c>
      <c r="D18" s="7" t="str">
        <f>'Datos generales'!$K19</f>
        <v xml:space="preserve">° grado </v>
      </c>
      <c r="E18" s="6">
        <f>'Datos generales'!$L19</f>
        <v>0</v>
      </c>
      <c r="F18" s="6" t="s">
        <v>157</v>
      </c>
      <c r="G18" s="11"/>
      <c r="H18" s="11"/>
      <c r="I18" s="34" t="str">
        <f t="shared" si="1"/>
        <v xml:space="preserve">, </v>
      </c>
      <c r="J18" s="11"/>
      <c r="K18" s="11"/>
      <c r="L18" s="5"/>
      <c r="M18" s="5"/>
      <c r="N18" s="5"/>
      <c r="O18" s="5"/>
      <c r="P18" s="5"/>
      <c r="Q18" s="48">
        <f t="shared" si="7"/>
        <v>0</v>
      </c>
      <c r="R18" s="49" t="str">
        <f>IF(ISERROR(VLOOKUP($Q18,Expressions!$B$2:$C$109,2,FALSE)),"", VLOOKUP($Q18,Expressions!$B$2:$C$109,2,FALSE))</f>
        <v/>
      </c>
      <c r="S18" s="36"/>
      <c r="T18" s="9"/>
      <c r="U18" s="9"/>
      <c r="V18" s="9"/>
      <c r="W18" s="31"/>
      <c r="X18" s="32"/>
      <c r="Y18" s="28" t="str">
        <f t="shared" si="8"/>
        <v/>
      </c>
      <c r="Z18" s="28" t="e">
        <f t="shared" si="2"/>
        <v>#VALUE!</v>
      </c>
      <c r="AA18" s="28" t="str">
        <f>IF(ISERROR($Y18/'Datos generales'!$L19),"",$Y18/'Datos generales'!$L19)</f>
        <v/>
      </c>
      <c r="AB18" s="31"/>
      <c r="AC18" s="32"/>
      <c r="AD18" s="28" t="str">
        <f t="shared" si="9"/>
        <v/>
      </c>
      <c r="AE18" s="28" t="e">
        <f t="shared" si="3"/>
        <v>#VALUE!</v>
      </c>
      <c r="AF18" s="28" t="str">
        <f>IF(ISERROR($AD18/'Datos generales'!$L19),"",($AD18/'Datos generales'!$L19))</f>
        <v/>
      </c>
      <c r="AG18" s="29" t="str">
        <f t="shared" si="0"/>
        <v/>
      </c>
      <c r="AH18" s="28" t="e">
        <f t="shared" si="4"/>
        <v>#VALUE!</v>
      </c>
      <c r="AI18" s="30" t="str">
        <f t="shared" si="5"/>
        <v/>
      </c>
      <c r="AJ18" s="37" t="s">
        <v>163</v>
      </c>
      <c r="AK18" s="12"/>
      <c r="AL18" s="46">
        <f t="shared" si="6"/>
        <v>0</v>
      </c>
      <c r="AM18" s="62"/>
    </row>
    <row r="19" spans="1:39" s="33" customFormat="1" ht="141.94999999999999" customHeight="1" x14ac:dyDescent="0.2">
      <c r="A19" s="14">
        <f>'Datos generales'!$A20</f>
        <v>18</v>
      </c>
      <c r="B19" s="6" t="str">
        <f>'Datos generales'!$D20</f>
        <v xml:space="preserve">, </v>
      </c>
      <c r="C19" s="6" t="str">
        <f>'Datos generales'!$H20</f>
        <v>Escuela N° , Distrito Escolar °, ""</v>
      </c>
      <c r="D19" s="7" t="str">
        <f>'Datos generales'!$K20</f>
        <v xml:space="preserve">° grado </v>
      </c>
      <c r="E19" s="6">
        <f>'Datos generales'!$L20</f>
        <v>0</v>
      </c>
      <c r="F19" s="6" t="s">
        <v>157</v>
      </c>
      <c r="G19" s="11"/>
      <c r="H19" s="11"/>
      <c r="I19" s="34" t="str">
        <f t="shared" si="1"/>
        <v xml:space="preserve">, </v>
      </c>
      <c r="J19" s="11"/>
      <c r="K19" s="11"/>
      <c r="L19" s="5"/>
      <c r="M19" s="5"/>
      <c r="N19" s="5"/>
      <c r="O19" s="5"/>
      <c r="P19" s="5"/>
      <c r="Q19" s="48">
        <f t="shared" si="7"/>
        <v>0</v>
      </c>
      <c r="R19" s="49" t="str">
        <f>IF(ISERROR(VLOOKUP($Q19,Expressions!$B$2:$C$109,2,FALSE)),"", VLOOKUP($Q19,Expressions!$B$2:$C$109,2,FALSE))</f>
        <v/>
      </c>
      <c r="S19" s="36"/>
      <c r="T19" s="9"/>
      <c r="U19" s="9"/>
      <c r="V19" s="9"/>
      <c r="W19" s="31"/>
      <c r="X19" s="32"/>
      <c r="Y19" s="28" t="str">
        <f t="shared" si="8"/>
        <v/>
      </c>
      <c r="Z19" s="28" t="e">
        <f t="shared" si="2"/>
        <v>#VALUE!</v>
      </c>
      <c r="AA19" s="28" t="str">
        <f>IF(ISERROR($Y19/'Datos generales'!$L20),"",$Y19/'Datos generales'!$L20)</f>
        <v/>
      </c>
      <c r="AB19" s="31"/>
      <c r="AC19" s="32"/>
      <c r="AD19" s="28" t="str">
        <f t="shared" si="9"/>
        <v/>
      </c>
      <c r="AE19" s="28" t="e">
        <f t="shared" si="3"/>
        <v>#VALUE!</v>
      </c>
      <c r="AF19" s="28" t="str">
        <f>IF(ISERROR($AD19/'Datos generales'!$L20),"",($AD19/'Datos generales'!$L20))</f>
        <v/>
      </c>
      <c r="AG19" s="29" t="str">
        <f t="shared" si="0"/>
        <v/>
      </c>
      <c r="AH19" s="28" t="e">
        <f t="shared" si="4"/>
        <v>#VALUE!</v>
      </c>
      <c r="AI19" s="30" t="str">
        <f t="shared" si="5"/>
        <v/>
      </c>
      <c r="AJ19" s="37" t="s">
        <v>163</v>
      </c>
      <c r="AK19" s="12"/>
      <c r="AL19" s="46">
        <f t="shared" si="6"/>
        <v>0</v>
      </c>
      <c r="AM19" s="62"/>
    </row>
    <row r="20" spans="1:39" s="33" customFormat="1" ht="141.94999999999999" customHeight="1" x14ac:dyDescent="0.2">
      <c r="A20" s="14">
        <f>'Datos generales'!$A21</f>
        <v>19</v>
      </c>
      <c r="B20" s="6" t="str">
        <f>'Datos generales'!$D21</f>
        <v xml:space="preserve">, </v>
      </c>
      <c r="C20" s="6" t="str">
        <f>'Datos generales'!$H21</f>
        <v>Escuela N° , Distrito Escolar °, ""</v>
      </c>
      <c r="D20" s="7" t="str">
        <f>'Datos generales'!$K21</f>
        <v xml:space="preserve">° grado </v>
      </c>
      <c r="E20" s="6">
        <f>'Datos generales'!$L21</f>
        <v>0</v>
      </c>
      <c r="F20" s="6" t="s">
        <v>157</v>
      </c>
      <c r="G20" s="11"/>
      <c r="H20" s="11"/>
      <c r="I20" s="34" t="str">
        <f t="shared" si="1"/>
        <v xml:space="preserve">, </v>
      </c>
      <c r="J20" s="11"/>
      <c r="K20" s="11"/>
      <c r="L20" s="5"/>
      <c r="M20" s="5"/>
      <c r="N20" s="5"/>
      <c r="O20" s="5"/>
      <c r="P20" s="5"/>
      <c r="Q20" s="48">
        <f t="shared" si="7"/>
        <v>0</v>
      </c>
      <c r="R20" s="49" t="str">
        <f>IF(ISERROR(VLOOKUP($Q20,Expressions!$B$2:$C$109,2,FALSE)),"", VLOOKUP($Q20,Expressions!$B$2:$C$109,2,FALSE))</f>
        <v/>
      </c>
      <c r="S20" s="36"/>
      <c r="T20" s="9"/>
      <c r="U20" s="9"/>
      <c r="V20" s="9"/>
      <c r="W20" s="31"/>
      <c r="X20" s="32"/>
      <c r="Y20" s="28" t="str">
        <f t="shared" si="8"/>
        <v/>
      </c>
      <c r="Z20" s="28" t="e">
        <f t="shared" si="2"/>
        <v>#VALUE!</v>
      </c>
      <c r="AA20" s="28" t="str">
        <f>IF(ISERROR($Y20/'Datos generales'!$L21),"",$Y20/'Datos generales'!$L21)</f>
        <v/>
      </c>
      <c r="AB20" s="31"/>
      <c r="AC20" s="32"/>
      <c r="AD20" s="28" t="str">
        <f t="shared" si="9"/>
        <v/>
      </c>
      <c r="AE20" s="28" t="e">
        <f t="shared" si="3"/>
        <v>#VALUE!</v>
      </c>
      <c r="AF20" s="28" t="str">
        <f>IF(ISERROR($AD20/'Datos generales'!$L21),"",($AD20/'Datos generales'!$L21))</f>
        <v/>
      </c>
      <c r="AG20" s="29" t="str">
        <f t="shared" si="0"/>
        <v/>
      </c>
      <c r="AH20" s="28" t="e">
        <f t="shared" si="4"/>
        <v>#VALUE!</v>
      </c>
      <c r="AI20" s="30" t="str">
        <f t="shared" si="5"/>
        <v/>
      </c>
      <c r="AJ20" s="37" t="s">
        <v>163</v>
      </c>
      <c r="AK20" s="12"/>
      <c r="AL20" s="46">
        <f t="shared" si="6"/>
        <v>0</v>
      </c>
      <c r="AM20" s="62"/>
    </row>
    <row r="21" spans="1:39" s="33" customFormat="1" ht="141.94999999999999" customHeight="1" x14ac:dyDescent="0.2">
      <c r="A21" s="14">
        <f>'Datos generales'!$A22</f>
        <v>20</v>
      </c>
      <c r="B21" s="6" t="str">
        <f>'Datos generales'!$D22</f>
        <v xml:space="preserve">, </v>
      </c>
      <c r="C21" s="6" t="str">
        <f>'Datos generales'!$H22</f>
        <v>Escuela N° , Distrito Escolar °, ""</v>
      </c>
      <c r="D21" s="7" t="str">
        <f>'Datos generales'!$K22</f>
        <v xml:space="preserve">° grado </v>
      </c>
      <c r="E21" s="6">
        <f>'Datos generales'!$L22</f>
        <v>0</v>
      </c>
      <c r="F21" s="6" t="s">
        <v>157</v>
      </c>
      <c r="G21" s="11"/>
      <c r="H21" s="11"/>
      <c r="I21" s="34" t="str">
        <f t="shared" si="1"/>
        <v xml:space="preserve">, </v>
      </c>
      <c r="J21" s="11"/>
      <c r="K21" s="11"/>
      <c r="L21" s="5"/>
      <c r="M21" s="5"/>
      <c r="N21" s="5"/>
      <c r="O21" s="5"/>
      <c r="P21" s="5"/>
      <c r="Q21" s="48">
        <f t="shared" si="7"/>
        <v>0</v>
      </c>
      <c r="R21" s="49" t="str">
        <f>IF(ISERROR(VLOOKUP($Q21,Expressions!$B$2:$C$109,2,FALSE)),"", VLOOKUP($Q21,Expressions!$B$2:$C$109,2,FALSE))</f>
        <v/>
      </c>
      <c r="S21" s="36"/>
      <c r="T21" s="9"/>
      <c r="U21" s="9"/>
      <c r="V21" s="9"/>
      <c r="W21" s="31"/>
      <c r="X21" s="32"/>
      <c r="Y21" s="28" t="str">
        <f t="shared" si="8"/>
        <v/>
      </c>
      <c r="Z21" s="28" t="e">
        <f t="shared" si="2"/>
        <v>#VALUE!</v>
      </c>
      <c r="AA21" s="28" t="str">
        <f>IF(ISERROR($Y21/'Datos generales'!$L22),"",$Y21/'Datos generales'!$L22)</f>
        <v/>
      </c>
      <c r="AB21" s="31"/>
      <c r="AC21" s="32"/>
      <c r="AD21" s="28" t="str">
        <f t="shared" si="9"/>
        <v/>
      </c>
      <c r="AE21" s="28" t="e">
        <f t="shared" si="3"/>
        <v>#VALUE!</v>
      </c>
      <c r="AF21" s="28" t="str">
        <f>IF(ISERROR($AD21/'Datos generales'!$L22),"",($AD21/'Datos generales'!$L22))</f>
        <v/>
      </c>
      <c r="AG21" s="29" t="str">
        <f t="shared" si="0"/>
        <v/>
      </c>
      <c r="AH21" s="28" t="e">
        <f t="shared" si="4"/>
        <v>#VALUE!</v>
      </c>
      <c r="AI21" s="30" t="str">
        <f t="shared" si="5"/>
        <v/>
      </c>
      <c r="AJ21" s="37" t="s">
        <v>163</v>
      </c>
      <c r="AK21" s="12"/>
      <c r="AL21" s="46">
        <f t="shared" si="6"/>
        <v>0</v>
      </c>
      <c r="AM21" s="62"/>
    </row>
    <row r="22" spans="1:39" s="33" customFormat="1" ht="141.94999999999999" customHeight="1" x14ac:dyDescent="0.2">
      <c r="A22" s="14">
        <f>'Datos generales'!$A23</f>
        <v>21</v>
      </c>
      <c r="B22" s="6" t="str">
        <f>'Datos generales'!$D23</f>
        <v xml:space="preserve">, </v>
      </c>
      <c r="C22" s="6" t="str">
        <f>'Datos generales'!$H23</f>
        <v>Escuela N° , Distrito Escolar °, ""</v>
      </c>
      <c r="D22" s="7" t="str">
        <f>'Datos generales'!$K23</f>
        <v xml:space="preserve">° grado </v>
      </c>
      <c r="E22" s="6">
        <f>'Datos generales'!$L23</f>
        <v>0</v>
      </c>
      <c r="F22" s="6" t="s">
        <v>157</v>
      </c>
      <c r="G22" s="11"/>
      <c r="H22" s="11"/>
      <c r="I22" s="34" t="str">
        <f t="shared" si="1"/>
        <v xml:space="preserve">, </v>
      </c>
      <c r="J22" s="11"/>
      <c r="K22" s="11"/>
      <c r="L22" s="5"/>
      <c r="M22" s="5"/>
      <c r="N22" s="5"/>
      <c r="O22" s="5"/>
      <c r="P22" s="5"/>
      <c r="Q22" s="48">
        <f t="shared" si="7"/>
        <v>0</v>
      </c>
      <c r="R22" s="49" t="str">
        <f>IF(ISERROR(VLOOKUP($Q22,Expressions!$B$2:$C$109,2,FALSE)),"", VLOOKUP($Q22,Expressions!$B$2:$C$109,2,FALSE))</f>
        <v/>
      </c>
      <c r="S22" s="36"/>
      <c r="T22" s="9"/>
      <c r="U22" s="9"/>
      <c r="V22" s="9"/>
      <c r="W22" s="31"/>
      <c r="X22" s="32"/>
      <c r="Y22" s="28" t="str">
        <f t="shared" si="8"/>
        <v/>
      </c>
      <c r="Z22" s="28" t="e">
        <f t="shared" si="2"/>
        <v>#VALUE!</v>
      </c>
      <c r="AA22" s="28" t="str">
        <f>IF(ISERROR($Y22/'Datos generales'!$L23),"",$Y22/'Datos generales'!$L23)</f>
        <v/>
      </c>
      <c r="AB22" s="31"/>
      <c r="AC22" s="32"/>
      <c r="AD22" s="28" t="str">
        <f t="shared" si="9"/>
        <v/>
      </c>
      <c r="AE22" s="28" t="e">
        <f t="shared" si="3"/>
        <v>#VALUE!</v>
      </c>
      <c r="AF22" s="28" t="str">
        <f>IF(ISERROR($AD22/'Datos generales'!$L23),"",($AD22/'Datos generales'!$L23))</f>
        <v/>
      </c>
      <c r="AG22" s="29" t="str">
        <f t="shared" si="0"/>
        <v/>
      </c>
      <c r="AH22" s="28" t="e">
        <f t="shared" si="4"/>
        <v>#VALUE!</v>
      </c>
      <c r="AI22" s="30" t="str">
        <f t="shared" si="5"/>
        <v/>
      </c>
      <c r="AJ22" s="37" t="s">
        <v>163</v>
      </c>
      <c r="AK22" s="12"/>
      <c r="AL22" s="46">
        <f t="shared" si="6"/>
        <v>0</v>
      </c>
      <c r="AM22" s="62"/>
    </row>
    <row r="23" spans="1:39" s="33" customFormat="1" ht="141.94999999999999" customHeight="1" x14ac:dyDescent="0.2">
      <c r="A23" s="14">
        <f>'Datos generales'!$A24</f>
        <v>22</v>
      </c>
      <c r="B23" s="6" t="str">
        <f>'Datos generales'!$D24</f>
        <v xml:space="preserve">, </v>
      </c>
      <c r="C23" s="6" t="str">
        <f>'Datos generales'!$H24</f>
        <v>Escuela N° , Distrito Escolar °, ""</v>
      </c>
      <c r="D23" s="7" t="str">
        <f>'Datos generales'!$K24</f>
        <v xml:space="preserve">° grado </v>
      </c>
      <c r="E23" s="6">
        <f>'Datos generales'!$L24</f>
        <v>0</v>
      </c>
      <c r="F23" s="6" t="s">
        <v>157</v>
      </c>
      <c r="G23" s="11"/>
      <c r="H23" s="11"/>
      <c r="I23" s="34" t="str">
        <f t="shared" si="1"/>
        <v xml:space="preserve">, </v>
      </c>
      <c r="J23" s="11"/>
      <c r="K23" s="11"/>
      <c r="L23" s="5"/>
      <c r="M23" s="5"/>
      <c r="N23" s="5"/>
      <c r="O23" s="5"/>
      <c r="P23" s="5"/>
      <c r="Q23" s="48">
        <f t="shared" si="7"/>
        <v>0</v>
      </c>
      <c r="R23" s="49" t="str">
        <f>IF(ISERROR(VLOOKUP($Q23,Expressions!$B$2:$C$109,2,FALSE)),"", VLOOKUP($Q23,Expressions!$B$2:$C$109,2,FALSE))</f>
        <v/>
      </c>
      <c r="S23" s="36"/>
      <c r="T23" s="9"/>
      <c r="U23" s="9"/>
      <c r="V23" s="9"/>
      <c r="W23" s="31"/>
      <c r="X23" s="32"/>
      <c r="Y23" s="28" t="str">
        <f t="shared" si="8"/>
        <v/>
      </c>
      <c r="Z23" s="28" t="e">
        <f t="shared" si="2"/>
        <v>#VALUE!</v>
      </c>
      <c r="AA23" s="28" t="str">
        <f>IF(ISERROR($Y23/'Datos generales'!$L24),"",$Y23/'Datos generales'!$L24)</f>
        <v/>
      </c>
      <c r="AB23" s="31"/>
      <c r="AC23" s="32"/>
      <c r="AD23" s="28" t="str">
        <f t="shared" si="9"/>
        <v/>
      </c>
      <c r="AE23" s="28" t="e">
        <f t="shared" si="3"/>
        <v>#VALUE!</v>
      </c>
      <c r="AF23" s="28" t="str">
        <f>IF(ISERROR($AD23/'Datos generales'!$L24),"",($AD23/'Datos generales'!$L24))</f>
        <v/>
      </c>
      <c r="AG23" s="29" t="str">
        <f t="shared" si="0"/>
        <v/>
      </c>
      <c r="AH23" s="28" t="e">
        <f t="shared" si="4"/>
        <v>#VALUE!</v>
      </c>
      <c r="AI23" s="30" t="str">
        <f t="shared" si="5"/>
        <v/>
      </c>
      <c r="AJ23" s="37" t="s">
        <v>163</v>
      </c>
      <c r="AK23" s="12"/>
      <c r="AL23" s="46">
        <f t="shared" si="6"/>
        <v>0</v>
      </c>
      <c r="AM23" s="62"/>
    </row>
    <row r="24" spans="1:39" s="33" customFormat="1" ht="141.94999999999999" customHeight="1" x14ac:dyDescent="0.2">
      <c r="A24" s="14">
        <f>'Datos generales'!$A25</f>
        <v>23</v>
      </c>
      <c r="B24" s="6" t="str">
        <f>'Datos generales'!$D25</f>
        <v xml:space="preserve">, </v>
      </c>
      <c r="C24" s="6" t="str">
        <f>'Datos generales'!$H25</f>
        <v>Escuela N° , Distrito Escolar °, ""</v>
      </c>
      <c r="D24" s="7" t="str">
        <f>'Datos generales'!$K25</f>
        <v xml:space="preserve">° grado </v>
      </c>
      <c r="E24" s="6">
        <f>'Datos generales'!$L25</f>
        <v>0</v>
      </c>
      <c r="F24" s="6" t="s">
        <v>157</v>
      </c>
      <c r="G24" s="11"/>
      <c r="H24" s="11"/>
      <c r="I24" s="34" t="str">
        <f t="shared" si="1"/>
        <v xml:space="preserve">, </v>
      </c>
      <c r="J24" s="11"/>
      <c r="K24" s="11"/>
      <c r="L24" s="5"/>
      <c r="M24" s="5"/>
      <c r="N24" s="5"/>
      <c r="O24" s="5"/>
      <c r="P24" s="5"/>
      <c r="Q24" s="48">
        <f t="shared" si="7"/>
        <v>0</v>
      </c>
      <c r="R24" s="49" t="str">
        <f>IF(ISERROR(VLOOKUP($Q24,Expressions!$B$2:$C$109,2,FALSE)),"", VLOOKUP($Q24,Expressions!$B$2:$C$109,2,FALSE))</f>
        <v/>
      </c>
      <c r="S24" s="36"/>
      <c r="T24" s="9"/>
      <c r="U24" s="9"/>
      <c r="V24" s="9"/>
      <c r="W24" s="31"/>
      <c r="X24" s="32"/>
      <c r="Y24" s="28" t="str">
        <f t="shared" si="8"/>
        <v/>
      </c>
      <c r="Z24" s="28" t="e">
        <f t="shared" si="2"/>
        <v>#VALUE!</v>
      </c>
      <c r="AA24" s="28" t="str">
        <f>IF(ISERROR($Y24/'Datos generales'!$L25),"",$Y24/'Datos generales'!$L25)</f>
        <v/>
      </c>
      <c r="AB24" s="31"/>
      <c r="AC24" s="32"/>
      <c r="AD24" s="28" t="str">
        <f t="shared" si="9"/>
        <v/>
      </c>
      <c r="AE24" s="28" t="e">
        <f t="shared" si="3"/>
        <v>#VALUE!</v>
      </c>
      <c r="AF24" s="28" t="str">
        <f>IF(ISERROR($AD24/'Datos generales'!$L25),"",($AD24/'Datos generales'!$L25))</f>
        <v/>
      </c>
      <c r="AG24" s="29" t="str">
        <f t="shared" si="0"/>
        <v/>
      </c>
      <c r="AH24" s="28" t="e">
        <f t="shared" si="4"/>
        <v>#VALUE!</v>
      </c>
      <c r="AI24" s="30" t="str">
        <f t="shared" si="5"/>
        <v/>
      </c>
      <c r="AJ24" s="37" t="s">
        <v>163</v>
      </c>
      <c r="AK24" s="12"/>
      <c r="AL24" s="46">
        <f t="shared" si="6"/>
        <v>0</v>
      </c>
      <c r="AM24" s="62"/>
    </row>
    <row r="25" spans="1:39" s="33" customFormat="1" ht="141.94999999999999" customHeight="1" x14ac:dyDescent="0.2">
      <c r="A25" s="14">
        <f>'Datos generales'!$A26</f>
        <v>24</v>
      </c>
      <c r="B25" s="6" t="str">
        <f>'Datos generales'!$D26</f>
        <v xml:space="preserve">, </v>
      </c>
      <c r="C25" s="6" t="str">
        <f>'Datos generales'!$H26</f>
        <v>Escuela N° , Distrito Escolar °, ""</v>
      </c>
      <c r="D25" s="7" t="str">
        <f>'Datos generales'!$K26</f>
        <v xml:space="preserve">° grado </v>
      </c>
      <c r="E25" s="6">
        <f>'Datos generales'!$L26</f>
        <v>0</v>
      </c>
      <c r="F25" s="6" t="s">
        <v>157</v>
      </c>
      <c r="G25" s="11"/>
      <c r="H25" s="11"/>
      <c r="I25" s="34" t="str">
        <f t="shared" si="1"/>
        <v xml:space="preserve">, </v>
      </c>
      <c r="J25" s="11"/>
      <c r="K25" s="11"/>
      <c r="L25" s="5"/>
      <c r="M25" s="5"/>
      <c r="N25" s="5"/>
      <c r="O25" s="5"/>
      <c r="P25" s="5"/>
      <c r="Q25" s="48">
        <f t="shared" si="7"/>
        <v>0</v>
      </c>
      <c r="R25" s="49" t="str">
        <f>IF(ISERROR(VLOOKUP($Q25,Expressions!$B$2:$C$109,2,FALSE)),"", VLOOKUP($Q25,Expressions!$B$2:$C$109,2,FALSE))</f>
        <v/>
      </c>
      <c r="S25" s="36"/>
      <c r="T25" s="9"/>
      <c r="U25" s="9"/>
      <c r="V25" s="9"/>
      <c r="W25" s="31"/>
      <c r="X25" s="32"/>
      <c r="Y25" s="28" t="str">
        <f t="shared" si="8"/>
        <v/>
      </c>
      <c r="Z25" s="28" t="e">
        <f t="shared" si="2"/>
        <v>#VALUE!</v>
      </c>
      <c r="AA25" s="28" t="str">
        <f>IF(ISERROR($Y25/'Datos generales'!$L26),"",$Y25/'Datos generales'!$L26)</f>
        <v/>
      </c>
      <c r="AB25" s="31"/>
      <c r="AC25" s="32"/>
      <c r="AD25" s="28" t="str">
        <f t="shared" si="9"/>
        <v/>
      </c>
      <c r="AE25" s="28" t="e">
        <f t="shared" si="3"/>
        <v>#VALUE!</v>
      </c>
      <c r="AF25" s="28" t="str">
        <f>IF(ISERROR($AD25/'Datos generales'!$L26),"",($AD25/'Datos generales'!$L26))</f>
        <v/>
      </c>
      <c r="AG25" s="29" t="str">
        <f t="shared" si="0"/>
        <v/>
      </c>
      <c r="AH25" s="28" t="e">
        <f t="shared" si="4"/>
        <v>#VALUE!</v>
      </c>
      <c r="AI25" s="30" t="str">
        <f t="shared" si="5"/>
        <v/>
      </c>
      <c r="AJ25" s="37" t="s">
        <v>163</v>
      </c>
      <c r="AK25" s="12"/>
      <c r="AL25" s="46">
        <f t="shared" si="6"/>
        <v>0</v>
      </c>
      <c r="AM25" s="62"/>
    </row>
    <row r="26" spans="1:39" s="33" customFormat="1" ht="141.94999999999999" customHeight="1" x14ac:dyDescent="0.2">
      <c r="A26" s="14">
        <f>'Datos generales'!$A27</f>
        <v>25</v>
      </c>
      <c r="B26" s="6" t="str">
        <f>'Datos generales'!$D27</f>
        <v xml:space="preserve">, </v>
      </c>
      <c r="C26" s="6" t="str">
        <f>'Datos generales'!$H27</f>
        <v>Escuela N° , Distrito Escolar °, ""</v>
      </c>
      <c r="D26" s="7" t="str">
        <f>'Datos generales'!$K27</f>
        <v xml:space="preserve">° grado </v>
      </c>
      <c r="E26" s="6">
        <f>'Datos generales'!$L27</f>
        <v>0</v>
      </c>
      <c r="F26" s="6" t="s">
        <v>157</v>
      </c>
      <c r="G26" s="11"/>
      <c r="H26" s="11"/>
      <c r="I26" s="34" t="str">
        <f t="shared" si="1"/>
        <v xml:space="preserve">, </v>
      </c>
      <c r="J26" s="11"/>
      <c r="K26" s="11"/>
      <c r="L26" s="5"/>
      <c r="M26" s="5"/>
      <c r="N26" s="5"/>
      <c r="O26" s="5"/>
      <c r="P26" s="5"/>
      <c r="Q26" s="48">
        <f t="shared" si="7"/>
        <v>0</v>
      </c>
      <c r="R26" s="49" t="str">
        <f>IF(ISERROR(VLOOKUP($Q26,Expressions!$B$2:$C$109,2,FALSE)),"", VLOOKUP($Q26,Expressions!$B$2:$C$109,2,FALSE))</f>
        <v/>
      </c>
      <c r="S26" s="36"/>
      <c r="T26" s="9"/>
      <c r="U26" s="9"/>
      <c r="V26" s="9"/>
      <c r="W26" s="31"/>
      <c r="X26" s="32"/>
      <c r="Y26" s="28" t="str">
        <f t="shared" si="8"/>
        <v/>
      </c>
      <c r="Z26" s="28" t="e">
        <f t="shared" si="2"/>
        <v>#VALUE!</v>
      </c>
      <c r="AA26" s="28" t="str">
        <f>IF(ISERROR($Y26/'Datos generales'!$L27),"",$Y26/'Datos generales'!$L27)</f>
        <v/>
      </c>
      <c r="AB26" s="31"/>
      <c r="AC26" s="32"/>
      <c r="AD26" s="28" t="str">
        <f t="shared" si="9"/>
        <v/>
      </c>
      <c r="AE26" s="28" t="e">
        <f t="shared" si="3"/>
        <v>#VALUE!</v>
      </c>
      <c r="AF26" s="28" t="str">
        <f>IF(ISERROR($AD26/'Datos generales'!$L27),"",($AD26/'Datos generales'!$L27))</f>
        <v/>
      </c>
      <c r="AG26" s="29" t="str">
        <f t="shared" si="0"/>
        <v/>
      </c>
      <c r="AH26" s="28" t="e">
        <f t="shared" si="4"/>
        <v>#VALUE!</v>
      </c>
      <c r="AI26" s="30" t="str">
        <f t="shared" si="5"/>
        <v/>
      </c>
      <c r="AJ26" s="37" t="s">
        <v>163</v>
      </c>
      <c r="AK26" s="12"/>
      <c r="AL26" s="46">
        <f t="shared" si="6"/>
        <v>0</v>
      </c>
      <c r="AM26" s="62"/>
    </row>
    <row r="27" spans="1:39" s="33" customFormat="1" ht="141.94999999999999" customHeight="1" x14ac:dyDescent="0.2">
      <c r="A27" s="14">
        <f>'Datos generales'!$A28</f>
        <v>26</v>
      </c>
      <c r="B27" s="6" t="str">
        <f>'Datos generales'!$D28</f>
        <v xml:space="preserve">, </v>
      </c>
      <c r="C27" s="6" t="str">
        <f>'Datos generales'!$H28</f>
        <v>Escuela N° , Distrito Escolar °, ""</v>
      </c>
      <c r="D27" s="7" t="str">
        <f>'Datos generales'!$K28</f>
        <v xml:space="preserve">° grado </v>
      </c>
      <c r="E27" s="6">
        <f>'Datos generales'!$L28</f>
        <v>0</v>
      </c>
      <c r="F27" s="6" t="s">
        <v>157</v>
      </c>
      <c r="G27" s="11"/>
      <c r="H27" s="11"/>
      <c r="I27" s="34" t="str">
        <f t="shared" si="1"/>
        <v xml:space="preserve">, </v>
      </c>
      <c r="J27" s="11"/>
      <c r="K27" s="11"/>
      <c r="L27" s="5"/>
      <c r="M27" s="5"/>
      <c r="N27" s="5"/>
      <c r="O27" s="5"/>
      <c r="P27" s="5"/>
      <c r="Q27" s="48">
        <f t="shared" si="7"/>
        <v>0</v>
      </c>
      <c r="R27" s="49" t="str">
        <f>IF(ISERROR(VLOOKUP($Q27,Expressions!$B$2:$C$109,2,FALSE)),"", VLOOKUP($Q27,Expressions!$B$2:$C$109,2,FALSE))</f>
        <v/>
      </c>
      <c r="S27" s="36"/>
      <c r="T27" s="9"/>
      <c r="U27" s="9"/>
      <c r="V27" s="9"/>
      <c r="W27" s="31"/>
      <c r="X27" s="32"/>
      <c r="Y27" s="28" t="str">
        <f t="shared" si="8"/>
        <v/>
      </c>
      <c r="Z27" s="28" t="e">
        <f t="shared" si="2"/>
        <v>#VALUE!</v>
      </c>
      <c r="AA27" s="28" t="str">
        <f>IF(ISERROR($Y27/'Datos generales'!$L28),"",$Y27/'Datos generales'!$L28)</f>
        <v/>
      </c>
      <c r="AB27" s="31"/>
      <c r="AC27" s="32"/>
      <c r="AD27" s="28" t="str">
        <f t="shared" si="9"/>
        <v/>
      </c>
      <c r="AE27" s="28" t="e">
        <f t="shared" si="3"/>
        <v>#VALUE!</v>
      </c>
      <c r="AF27" s="28" t="str">
        <f>IF(ISERROR($AD27/'Datos generales'!$L28),"",($AD27/'Datos generales'!$L28))</f>
        <v/>
      </c>
      <c r="AG27" s="29" t="str">
        <f t="shared" si="0"/>
        <v/>
      </c>
      <c r="AH27" s="28" t="e">
        <f t="shared" si="4"/>
        <v>#VALUE!</v>
      </c>
      <c r="AI27" s="30" t="str">
        <f t="shared" si="5"/>
        <v/>
      </c>
      <c r="AJ27" s="37" t="s">
        <v>163</v>
      </c>
      <c r="AK27" s="12"/>
      <c r="AL27" s="46">
        <f t="shared" si="6"/>
        <v>0</v>
      </c>
      <c r="AM27" s="62"/>
    </row>
    <row r="28" spans="1:39" s="33" customFormat="1" ht="141.94999999999999" customHeight="1" x14ac:dyDescent="0.2">
      <c r="A28" s="14">
        <f>'Datos generales'!$A29</f>
        <v>27</v>
      </c>
      <c r="B28" s="6" t="str">
        <f>'Datos generales'!$D29</f>
        <v xml:space="preserve">, </v>
      </c>
      <c r="C28" s="6" t="str">
        <f>'Datos generales'!$H29</f>
        <v>Escuela N° , Distrito Escolar °, ""</v>
      </c>
      <c r="D28" s="7" t="str">
        <f>'Datos generales'!$K29</f>
        <v xml:space="preserve">° grado </v>
      </c>
      <c r="E28" s="6">
        <f>'Datos generales'!$L29</f>
        <v>0</v>
      </c>
      <c r="F28" s="6" t="s">
        <v>157</v>
      </c>
      <c r="G28" s="11"/>
      <c r="H28" s="11"/>
      <c r="I28" s="34" t="str">
        <f t="shared" si="1"/>
        <v xml:space="preserve">, </v>
      </c>
      <c r="J28" s="11"/>
      <c r="K28" s="11"/>
      <c r="L28" s="5"/>
      <c r="M28" s="5"/>
      <c r="N28" s="5"/>
      <c r="O28" s="5"/>
      <c r="P28" s="5"/>
      <c r="Q28" s="48">
        <f t="shared" si="7"/>
        <v>0</v>
      </c>
      <c r="R28" s="49" t="str">
        <f>IF(ISERROR(VLOOKUP($Q28,Expressions!$B$2:$C$109,2,FALSE)),"", VLOOKUP($Q28,Expressions!$B$2:$C$109,2,FALSE))</f>
        <v/>
      </c>
      <c r="S28" s="36"/>
      <c r="T28" s="9"/>
      <c r="U28" s="9"/>
      <c r="V28" s="9"/>
      <c r="W28" s="31"/>
      <c r="X28" s="32"/>
      <c r="Y28" s="28" t="str">
        <f t="shared" si="8"/>
        <v/>
      </c>
      <c r="Z28" s="28" t="e">
        <f t="shared" si="2"/>
        <v>#VALUE!</v>
      </c>
      <c r="AA28" s="28" t="str">
        <f>IF(ISERROR($Y28/'Datos generales'!$L29),"",$Y28/'Datos generales'!$L29)</f>
        <v/>
      </c>
      <c r="AB28" s="31"/>
      <c r="AC28" s="32"/>
      <c r="AD28" s="28" t="str">
        <f t="shared" si="9"/>
        <v/>
      </c>
      <c r="AE28" s="28" t="e">
        <f t="shared" si="3"/>
        <v>#VALUE!</v>
      </c>
      <c r="AF28" s="28" t="str">
        <f>IF(ISERROR($AD28/'Datos generales'!$L29),"",($AD28/'Datos generales'!$L29))</f>
        <v/>
      </c>
      <c r="AG28" s="29" t="str">
        <f t="shared" si="0"/>
        <v/>
      </c>
      <c r="AH28" s="28" t="e">
        <f t="shared" si="4"/>
        <v>#VALUE!</v>
      </c>
      <c r="AI28" s="30" t="str">
        <f t="shared" si="5"/>
        <v/>
      </c>
      <c r="AJ28" s="37" t="s">
        <v>163</v>
      </c>
      <c r="AK28" s="12"/>
      <c r="AL28" s="46">
        <f t="shared" si="6"/>
        <v>0</v>
      </c>
      <c r="AM28" s="62"/>
    </row>
    <row r="29" spans="1:39" s="33" customFormat="1" ht="141.94999999999999" customHeight="1" x14ac:dyDescent="0.2">
      <c r="A29" s="14">
        <f>'Datos generales'!$A30</f>
        <v>28</v>
      </c>
      <c r="B29" s="6" t="str">
        <f>'Datos generales'!$D30</f>
        <v xml:space="preserve">, </v>
      </c>
      <c r="C29" s="6" t="str">
        <f>'Datos generales'!$H30</f>
        <v>Escuela N° , Distrito Escolar °, ""</v>
      </c>
      <c r="D29" s="7" t="str">
        <f>'Datos generales'!$K30</f>
        <v xml:space="preserve">° grado </v>
      </c>
      <c r="E29" s="6">
        <f>'Datos generales'!$L30</f>
        <v>0</v>
      </c>
      <c r="F29" s="6" t="s">
        <v>157</v>
      </c>
      <c r="G29" s="11"/>
      <c r="H29" s="11"/>
      <c r="I29" s="34" t="str">
        <f t="shared" si="1"/>
        <v xml:space="preserve">, </v>
      </c>
      <c r="J29" s="11"/>
      <c r="K29" s="11"/>
      <c r="L29" s="5"/>
      <c r="M29" s="5"/>
      <c r="N29" s="5"/>
      <c r="O29" s="5"/>
      <c r="P29" s="5"/>
      <c r="Q29" s="48">
        <f t="shared" si="7"/>
        <v>0</v>
      </c>
      <c r="R29" s="49" t="str">
        <f>IF(ISERROR(VLOOKUP($Q29,Expressions!$B$2:$C$109,2,FALSE)),"", VLOOKUP($Q29,Expressions!$B$2:$C$109,2,FALSE))</f>
        <v/>
      </c>
      <c r="S29" s="36"/>
      <c r="T29" s="9"/>
      <c r="U29" s="9"/>
      <c r="V29" s="9"/>
      <c r="W29" s="31"/>
      <c r="X29" s="32"/>
      <c r="Y29" s="28" t="str">
        <f t="shared" si="8"/>
        <v/>
      </c>
      <c r="Z29" s="28" t="e">
        <f t="shared" si="2"/>
        <v>#VALUE!</v>
      </c>
      <c r="AA29" s="28" t="str">
        <f>IF(ISERROR($Y29/'Datos generales'!$L30),"",$Y29/'Datos generales'!$L30)</f>
        <v/>
      </c>
      <c r="AB29" s="31"/>
      <c r="AC29" s="32"/>
      <c r="AD29" s="28" t="str">
        <f t="shared" si="9"/>
        <v/>
      </c>
      <c r="AE29" s="28" t="e">
        <f t="shared" si="3"/>
        <v>#VALUE!</v>
      </c>
      <c r="AF29" s="28" t="str">
        <f>IF(ISERROR($AD29/'Datos generales'!$L30),"",($AD29/'Datos generales'!$L30))</f>
        <v/>
      </c>
      <c r="AG29" s="29" t="str">
        <f t="shared" si="0"/>
        <v/>
      </c>
      <c r="AH29" s="28" t="e">
        <f t="shared" si="4"/>
        <v>#VALUE!</v>
      </c>
      <c r="AI29" s="30" t="str">
        <f t="shared" si="5"/>
        <v/>
      </c>
      <c r="AJ29" s="37" t="s">
        <v>163</v>
      </c>
      <c r="AK29" s="12"/>
      <c r="AL29" s="46">
        <f t="shared" si="6"/>
        <v>0</v>
      </c>
      <c r="AM29" s="62"/>
    </row>
    <row r="30" spans="1:39" s="33" customFormat="1" ht="141.94999999999999" customHeight="1" x14ac:dyDescent="0.2">
      <c r="A30" s="14">
        <f>'Datos generales'!$A31</f>
        <v>29</v>
      </c>
      <c r="B30" s="6" t="str">
        <f>'Datos generales'!$D31</f>
        <v xml:space="preserve">, </v>
      </c>
      <c r="C30" s="6" t="str">
        <f>'Datos generales'!$H31</f>
        <v>Escuela N° , Distrito Escolar °, ""</v>
      </c>
      <c r="D30" s="7" t="str">
        <f>'Datos generales'!$K31</f>
        <v xml:space="preserve">° grado </v>
      </c>
      <c r="E30" s="6">
        <f>'Datos generales'!$L31</f>
        <v>0</v>
      </c>
      <c r="F30" s="6" t="s">
        <v>157</v>
      </c>
      <c r="G30" s="11"/>
      <c r="H30" s="11"/>
      <c r="I30" s="34" t="str">
        <f t="shared" si="1"/>
        <v xml:space="preserve">, </v>
      </c>
      <c r="J30" s="11"/>
      <c r="K30" s="11"/>
      <c r="L30" s="5"/>
      <c r="M30" s="5"/>
      <c r="N30" s="5"/>
      <c r="O30" s="5"/>
      <c r="P30" s="5"/>
      <c r="Q30" s="48">
        <f t="shared" si="7"/>
        <v>0</v>
      </c>
      <c r="R30" s="49" t="str">
        <f>IF(ISERROR(VLOOKUP($Q30,Expressions!$B$2:$C$109,2,FALSE)),"", VLOOKUP($Q30,Expressions!$B$2:$C$109,2,FALSE))</f>
        <v/>
      </c>
      <c r="S30" s="36"/>
      <c r="T30" s="9"/>
      <c r="U30" s="9"/>
      <c r="V30" s="9"/>
      <c r="W30" s="31"/>
      <c r="X30" s="32"/>
      <c r="Y30" s="28" t="str">
        <f t="shared" si="8"/>
        <v/>
      </c>
      <c r="Z30" s="28" t="e">
        <f t="shared" si="2"/>
        <v>#VALUE!</v>
      </c>
      <c r="AA30" s="28" t="str">
        <f>IF(ISERROR($Y30/'Datos generales'!$L31),"",$Y30/'Datos generales'!$L31)</f>
        <v/>
      </c>
      <c r="AB30" s="31"/>
      <c r="AC30" s="32"/>
      <c r="AD30" s="28" t="str">
        <f t="shared" si="9"/>
        <v/>
      </c>
      <c r="AE30" s="28" t="e">
        <f t="shared" si="3"/>
        <v>#VALUE!</v>
      </c>
      <c r="AF30" s="28" t="str">
        <f>IF(ISERROR($AD30/'Datos generales'!$L31),"",($AD30/'Datos generales'!$L31))</f>
        <v/>
      </c>
      <c r="AG30" s="29" t="str">
        <f t="shared" si="0"/>
        <v/>
      </c>
      <c r="AH30" s="28" t="e">
        <f t="shared" si="4"/>
        <v>#VALUE!</v>
      </c>
      <c r="AI30" s="30" t="str">
        <f t="shared" si="5"/>
        <v/>
      </c>
      <c r="AJ30" s="37" t="s">
        <v>163</v>
      </c>
      <c r="AK30" s="12"/>
      <c r="AL30" s="46">
        <f t="shared" si="6"/>
        <v>0</v>
      </c>
      <c r="AM30" s="62"/>
    </row>
    <row r="31" spans="1:39" s="33" customFormat="1" ht="141.94999999999999" customHeight="1" x14ac:dyDescent="0.2">
      <c r="A31" s="14">
        <f>'Datos generales'!$A32</f>
        <v>30</v>
      </c>
      <c r="B31" s="6" t="str">
        <f>'Datos generales'!$D32</f>
        <v xml:space="preserve">, </v>
      </c>
      <c r="C31" s="6" t="str">
        <f>'Datos generales'!$H32</f>
        <v>Escuela N° , Distrito Escolar °, ""</v>
      </c>
      <c r="D31" s="7" t="str">
        <f>'Datos generales'!$K32</f>
        <v xml:space="preserve">° grado </v>
      </c>
      <c r="E31" s="6">
        <f>'Datos generales'!$L32</f>
        <v>0</v>
      </c>
      <c r="F31" s="6" t="s">
        <v>157</v>
      </c>
      <c r="G31" s="11"/>
      <c r="H31" s="11"/>
      <c r="I31" s="34" t="str">
        <f t="shared" si="1"/>
        <v xml:space="preserve">, </v>
      </c>
      <c r="J31" s="11"/>
      <c r="K31" s="11"/>
      <c r="L31" s="5"/>
      <c r="M31" s="5"/>
      <c r="N31" s="5"/>
      <c r="O31" s="5"/>
      <c r="P31" s="5"/>
      <c r="Q31" s="48">
        <f t="shared" si="7"/>
        <v>0</v>
      </c>
      <c r="R31" s="49" t="str">
        <f>IF(ISERROR(VLOOKUP($Q31,Expressions!$B$2:$C$109,2,FALSE)),"", VLOOKUP($Q31,Expressions!$B$2:$C$109,2,FALSE))</f>
        <v/>
      </c>
      <c r="S31" s="36"/>
      <c r="T31" s="9"/>
      <c r="U31" s="9"/>
      <c r="V31" s="9"/>
      <c r="W31" s="31"/>
      <c r="X31" s="32"/>
      <c r="Y31" s="28" t="str">
        <f t="shared" si="8"/>
        <v/>
      </c>
      <c r="Z31" s="28" t="e">
        <f t="shared" si="2"/>
        <v>#VALUE!</v>
      </c>
      <c r="AA31" s="28" t="str">
        <f>IF(ISERROR($Y31/'Datos generales'!$L32),"",$Y31/'Datos generales'!$L32)</f>
        <v/>
      </c>
      <c r="AB31" s="31"/>
      <c r="AC31" s="32"/>
      <c r="AD31" s="28" t="str">
        <f t="shared" si="9"/>
        <v/>
      </c>
      <c r="AE31" s="28" t="e">
        <f t="shared" si="3"/>
        <v>#VALUE!</v>
      </c>
      <c r="AF31" s="28" t="str">
        <f>IF(ISERROR($AD31/'Datos generales'!$L32),"",($AD31/'Datos generales'!$L32))</f>
        <v/>
      </c>
      <c r="AG31" s="29" t="str">
        <f t="shared" si="0"/>
        <v/>
      </c>
      <c r="AH31" s="28" t="e">
        <f t="shared" si="4"/>
        <v>#VALUE!</v>
      </c>
      <c r="AI31" s="30" t="str">
        <f t="shared" si="5"/>
        <v/>
      </c>
      <c r="AJ31" s="37" t="s">
        <v>163</v>
      </c>
      <c r="AK31" s="12"/>
      <c r="AL31" s="46">
        <f t="shared" si="6"/>
        <v>0</v>
      </c>
      <c r="AM31" s="62"/>
    </row>
    <row r="32" spans="1:39" s="33" customFormat="1" ht="141.94999999999999" customHeight="1" x14ac:dyDescent="0.2">
      <c r="A32" s="14">
        <f>'Datos generales'!$A33</f>
        <v>31</v>
      </c>
      <c r="B32" s="6" t="str">
        <f>'Datos generales'!$D33</f>
        <v xml:space="preserve">, </v>
      </c>
      <c r="C32" s="6" t="str">
        <f>'Datos generales'!$H33</f>
        <v>Escuela N° , Distrito Escolar °, ""</v>
      </c>
      <c r="D32" s="7" t="str">
        <f>'Datos generales'!$K33</f>
        <v xml:space="preserve">° grado </v>
      </c>
      <c r="E32" s="6">
        <f>'Datos generales'!$L33</f>
        <v>0</v>
      </c>
      <c r="F32" s="6" t="s">
        <v>157</v>
      </c>
      <c r="G32" s="11"/>
      <c r="H32" s="11"/>
      <c r="I32" s="34" t="str">
        <f t="shared" si="1"/>
        <v xml:space="preserve">, </v>
      </c>
      <c r="J32" s="11"/>
      <c r="K32" s="11"/>
      <c r="L32" s="5"/>
      <c r="M32" s="5"/>
      <c r="N32" s="5"/>
      <c r="O32" s="5"/>
      <c r="P32" s="5"/>
      <c r="Q32" s="48">
        <f t="shared" si="7"/>
        <v>0</v>
      </c>
      <c r="R32" s="49" t="str">
        <f>IF(ISERROR(VLOOKUP($Q32,Expressions!$B$2:$C$109,2,FALSE)),"", VLOOKUP($Q32,Expressions!$B$2:$C$109,2,FALSE))</f>
        <v/>
      </c>
      <c r="S32" s="36"/>
      <c r="T32" s="9"/>
      <c r="U32" s="9"/>
      <c r="V32" s="9"/>
      <c r="W32" s="31"/>
      <c r="X32" s="32"/>
      <c r="Y32" s="28" t="str">
        <f t="shared" si="8"/>
        <v/>
      </c>
      <c r="Z32" s="28" t="e">
        <f t="shared" si="2"/>
        <v>#VALUE!</v>
      </c>
      <c r="AA32" s="28" t="str">
        <f>IF(ISERROR($Y32/'Datos generales'!$L33),"",$Y32/'Datos generales'!$L33)</f>
        <v/>
      </c>
      <c r="AB32" s="31"/>
      <c r="AC32" s="32"/>
      <c r="AD32" s="28" t="str">
        <f t="shared" si="9"/>
        <v/>
      </c>
      <c r="AE32" s="28" t="e">
        <f t="shared" si="3"/>
        <v>#VALUE!</v>
      </c>
      <c r="AF32" s="28" t="str">
        <f>IF(ISERROR($AD32/'Datos generales'!$L33),"",($AD32/'Datos generales'!$L33))</f>
        <v/>
      </c>
      <c r="AG32" s="29" t="str">
        <f t="shared" si="0"/>
        <v/>
      </c>
      <c r="AH32" s="28" t="e">
        <f t="shared" si="4"/>
        <v>#VALUE!</v>
      </c>
      <c r="AI32" s="30" t="str">
        <f t="shared" si="5"/>
        <v/>
      </c>
      <c r="AJ32" s="37" t="s">
        <v>163</v>
      </c>
      <c r="AK32" s="12"/>
      <c r="AL32" s="46">
        <f t="shared" si="6"/>
        <v>0</v>
      </c>
      <c r="AM32" s="62"/>
    </row>
    <row r="33" spans="1:39" s="33" customFormat="1" ht="141.94999999999999" customHeight="1" x14ac:dyDescent="0.2">
      <c r="A33" s="14">
        <f>'Datos generales'!$A34</f>
        <v>32</v>
      </c>
      <c r="B33" s="6" t="str">
        <f>'Datos generales'!$D34</f>
        <v xml:space="preserve">, </v>
      </c>
      <c r="C33" s="6" t="str">
        <f>'Datos generales'!$H34</f>
        <v>Escuela N° , Distrito Escolar °, ""</v>
      </c>
      <c r="D33" s="7" t="str">
        <f>'Datos generales'!$K34</f>
        <v xml:space="preserve">° grado </v>
      </c>
      <c r="E33" s="6">
        <f>'Datos generales'!$L34</f>
        <v>0</v>
      </c>
      <c r="F33" s="6" t="s">
        <v>157</v>
      </c>
      <c r="G33" s="11"/>
      <c r="H33" s="11"/>
      <c r="I33" s="34" t="str">
        <f t="shared" si="1"/>
        <v xml:space="preserve">, </v>
      </c>
      <c r="J33" s="11"/>
      <c r="K33" s="11"/>
      <c r="L33" s="5"/>
      <c r="M33" s="5"/>
      <c r="N33" s="5"/>
      <c r="O33" s="5"/>
      <c r="P33" s="5"/>
      <c r="Q33" s="48">
        <f t="shared" si="7"/>
        <v>0</v>
      </c>
      <c r="R33" s="49" t="str">
        <f>IF(ISERROR(VLOOKUP($Q33,Expressions!$B$2:$C$109,2,FALSE)),"", VLOOKUP($Q33,Expressions!$B$2:$C$109,2,FALSE))</f>
        <v/>
      </c>
      <c r="S33" s="36"/>
      <c r="T33" s="9"/>
      <c r="U33" s="9"/>
      <c r="V33" s="9"/>
      <c r="W33" s="31"/>
      <c r="X33" s="32"/>
      <c r="Y33" s="28" t="str">
        <f t="shared" si="8"/>
        <v/>
      </c>
      <c r="Z33" s="28" t="e">
        <f t="shared" si="2"/>
        <v>#VALUE!</v>
      </c>
      <c r="AA33" s="28" t="str">
        <f>IF(ISERROR($Y33/'Datos generales'!$L34),"",$Y33/'Datos generales'!$L34)</f>
        <v/>
      </c>
      <c r="AB33" s="31"/>
      <c r="AC33" s="32"/>
      <c r="AD33" s="28" t="str">
        <f t="shared" si="9"/>
        <v/>
      </c>
      <c r="AE33" s="28" t="e">
        <f t="shared" si="3"/>
        <v>#VALUE!</v>
      </c>
      <c r="AF33" s="28" t="str">
        <f>IF(ISERROR($AD33/'Datos generales'!$L34),"",($AD33/'Datos generales'!$L34))</f>
        <v/>
      </c>
      <c r="AG33" s="29" t="str">
        <f t="shared" si="0"/>
        <v/>
      </c>
      <c r="AH33" s="28" t="e">
        <f t="shared" si="4"/>
        <v>#VALUE!</v>
      </c>
      <c r="AI33" s="30" t="str">
        <f t="shared" si="5"/>
        <v/>
      </c>
      <c r="AJ33" s="37" t="s">
        <v>163</v>
      </c>
      <c r="AK33" s="12"/>
      <c r="AL33" s="46">
        <f t="shared" si="6"/>
        <v>0</v>
      </c>
      <c r="AM33" s="62"/>
    </row>
    <row r="34" spans="1:39" s="33" customFormat="1" ht="141.94999999999999" customHeight="1" x14ac:dyDescent="0.2">
      <c r="A34" s="14">
        <f>'Datos generales'!$A35</f>
        <v>33</v>
      </c>
      <c r="B34" s="6" t="str">
        <f>'Datos generales'!$D35</f>
        <v xml:space="preserve">, </v>
      </c>
      <c r="C34" s="6" t="str">
        <f>'Datos generales'!$H35</f>
        <v>Escuela N° , Distrito Escolar °, ""</v>
      </c>
      <c r="D34" s="7" t="str">
        <f>'Datos generales'!$K35</f>
        <v xml:space="preserve">° grado </v>
      </c>
      <c r="E34" s="6">
        <f>'Datos generales'!$L35</f>
        <v>0</v>
      </c>
      <c r="F34" s="6" t="s">
        <v>157</v>
      </c>
      <c r="G34" s="11"/>
      <c r="H34" s="11"/>
      <c r="I34" s="34" t="str">
        <f t="shared" si="1"/>
        <v xml:space="preserve">, </v>
      </c>
      <c r="J34" s="11"/>
      <c r="K34" s="11"/>
      <c r="L34" s="5"/>
      <c r="M34" s="5"/>
      <c r="N34" s="5"/>
      <c r="O34" s="5"/>
      <c r="P34" s="5"/>
      <c r="Q34" s="48">
        <f t="shared" si="7"/>
        <v>0</v>
      </c>
      <c r="R34" s="49" t="str">
        <f>IF(ISERROR(VLOOKUP($Q34,Expressions!$B$2:$C$109,2,FALSE)),"", VLOOKUP($Q34,Expressions!$B$2:$C$109,2,FALSE))</f>
        <v/>
      </c>
      <c r="S34" s="36"/>
      <c r="T34" s="9"/>
      <c r="U34" s="9"/>
      <c r="V34" s="9"/>
      <c r="W34" s="31"/>
      <c r="X34" s="32"/>
      <c r="Y34" s="28" t="str">
        <f t="shared" si="8"/>
        <v/>
      </c>
      <c r="Z34" s="28" t="e">
        <f t="shared" si="2"/>
        <v>#VALUE!</v>
      </c>
      <c r="AA34" s="28" t="str">
        <f>IF(ISERROR($Y34/'Datos generales'!$L35),"",$Y34/'Datos generales'!$L35)</f>
        <v/>
      </c>
      <c r="AB34" s="31"/>
      <c r="AC34" s="32"/>
      <c r="AD34" s="28" t="str">
        <f t="shared" si="9"/>
        <v/>
      </c>
      <c r="AE34" s="28" t="e">
        <f t="shared" si="3"/>
        <v>#VALUE!</v>
      </c>
      <c r="AF34" s="28" t="str">
        <f>IF(ISERROR($AD34/'Datos generales'!$L35),"",($AD34/'Datos generales'!$L35))</f>
        <v/>
      </c>
      <c r="AG34" s="29" t="str">
        <f t="shared" si="0"/>
        <v/>
      </c>
      <c r="AH34" s="28" t="e">
        <f t="shared" si="4"/>
        <v>#VALUE!</v>
      </c>
      <c r="AI34" s="30" t="str">
        <f t="shared" si="5"/>
        <v/>
      </c>
      <c r="AJ34" s="37" t="s">
        <v>163</v>
      </c>
      <c r="AK34" s="12"/>
      <c r="AL34" s="46">
        <f t="shared" si="6"/>
        <v>0</v>
      </c>
      <c r="AM34" s="62"/>
    </row>
    <row r="35" spans="1:39" s="33" customFormat="1" ht="141.94999999999999" customHeight="1" x14ac:dyDescent="0.2">
      <c r="A35" s="14">
        <f>'Datos generales'!$A36</f>
        <v>34</v>
      </c>
      <c r="B35" s="6" t="str">
        <f>'Datos generales'!$D36</f>
        <v xml:space="preserve">, </v>
      </c>
      <c r="C35" s="6" t="str">
        <f>'Datos generales'!$H36</f>
        <v>Escuela N° , Distrito Escolar °, ""</v>
      </c>
      <c r="D35" s="7" t="str">
        <f>'Datos generales'!$K36</f>
        <v xml:space="preserve">° grado </v>
      </c>
      <c r="E35" s="6">
        <f>'Datos generales'!$L36</f>
        <v>0</v>
      </c>
      <c r="F35" s="6" t="s">
        <v>157</v>
      </c>
      <c r="G35" s="11"/>
      <c r="H35" s="11"/>
      <c r="I35" s="34" t="str">
        <f t="shared" si="1"/>
        <v xml:space="preserve">, </v>
      </c>
      <c r="J35" s="11"/>
      <c r="K35" s="11"/>
      <c r="L35" s="5"/>
      <c r="M35" s="5"/>
      <c r="N35" s="5"/>
      <c r="O35" s="5"/>
      <c r="P35" s="5"/>
      <c r="Q35" s="48">
        <f t="shared" si="7"/>
        <v>0</v>
      </c>
      <c r="R35" s="49" t="str">
        <f>IF(ISERROR(VLOOKUP($Q35,Expressions!$B$2:$C$109,2,FALSE)),"", VLOOKUP($Q35,Expressions!$B$2:$C$109,2,FALSE))</f>
        <v/>
      </c>
      <c r="S35" s="36"/>
      <c r="T35" s="9"/>
      <c r="U35" s="9"/>
      <c r="V35" s="9"/>
      <c r="W35" s="31"/>
      <c r="X35" s="32"/>
      <c r="Y35" s="28" t="str">
        <f t="shared" si="8"/>
        <v/>
      </c>
      <c r="Z35" s="28" t="e">
        <f t="shared" si="2"/>
        <v>#VALUE!</v>
      </c>
      <c r="AA35" s="28" t="str">
        <f>IF(ISERROR($Y35/'Datos generales'!$L36),"",$Y35/'Datos generales'!$L36)</f>
        <v/>
      </c>
      <c r="AB35" s="31"/>
      <c r="AC35" s="32"/>
      <c r="AD35" s="28" t="str">
        <f t="shared" si="9"/>
        <v/>
      </c>
      <c r="AE35" s="28" t="e">
        <f t="shared" si="3"/>
        <v>#VALUE!</v>
      </c>
      <c r="AF35" s="28" t="str">
        <f>IF(ISERROR($AD35/'Datos generales'!$L36),"",($AD35/'Datos generales'!$L36))</f>
        <v/>
      </c>
      <c r="AG35" s="29" t="str">
        <f t="shared" si="0"/>
        <v/>
      </c>
      <c r="AH35" s="28" t="e">
        <f t="shared" si="4"/>
        <v>#VALUE!</v>
      </c>
      <c r="AI35" s="30" t="str">
        <f t="shared" si="5"/>
        <v/>
      </c>
      <c r="AJ35" s="37" t="s">
        <v>163</v>
      </c>
      <c r="AK35" s="12"/>
      <c r="AL35" s="46">
        <f t="shared" si="6"/>
        <v>0</v>
      </c>
      <c r="AM35" s="62"/>
    </row>
    <row r="36" spans="1:39" s="33" customFormat="1" ht="141.94999999999999" customHeight="1" x14ac:dyDescent="0.2">
      <c r="A36" s="14">
        <f>'Datos generales'!$A37</f>
        <v>35</v>
      </c>
      <c r="B36" s="6" t="str">
        <f>'Datos generales'!$D37</f>
        <v xml:space="preserve">, </v>
      </c>
      <c r="C36" s="6" t="str">
        <f>'Datos generales'!$H37</f>
        <v>Escuela N° , Distrito Escolar °, ""</v>
      </c>
      <c r="D36" s="7" t="str">
        <f>'Datos generales'!$K37</f>
        <v xml:space="preserve">° grado </v>
      </c>
      <c r="E36" s="6">
        <f>'Datos generales'!$L37</f>
        <v>0</v>
      </c>
      <c r="F36" s="6" t="s">
        <v>157</v>
      </c>
      <c r="G36" s="11"/>
      <c r="H36" s="11"/>
      <c r="I36" s="34" t="str">
        <f t="shared" si="1"/>
        <v xml:space="preserve">, </v>
      </c>
      <c r="J36" s="11"/>
      <c r="K36" s="11"/>
      <c r="L36" s="5"/>
      <c r="M36" s="5"/>
      <c r="N36" s="5"/>
      <c r="O36" s="5"/>
      <c r="P36" s="5"/>
      <c r="Q36" s="48">
        <f t="shared" si="7"/>
        <v>0</v>
      </c>
      <c r="R36" s="49" t="str">
        <f>IF(ISERROR(VLOOKUP($Q36,Expressions!$B$2:$C$109,2,FALSE)),"", VLOOKUP($Q36,Expressions!$B$2:$C$109,2,FALSE))</f>
        <v/>
      </c>
      <c r="S36" s="36"/>
      <c r="T36" s="9"/>
      <c r="U36" s="9"/>
      <c r="V36" s="9"/>
      <c r="W36" s="31"/>
      <c r="X36" s="32"/>
      <c r="Y36" s="28" t="str">
        <f t="shared" si="8"/>
        <v/>
      </c>
      <c r="Z36" s="28" t="e">
        <f t="shared" si="2"/>
        <v>#VALUE!</v>
      </c>
      <c r="AA36" s="28" t="str">
        <f>IF(ISERROR($Y36/'Datos generales'!$L37),"",$Y36/'Datos generales'!$L37)</f>
        <v/>
      </c>
      <c r="AB36" s="31"/>
      <c r="AC36" s="32"/>
      <c r="AD36" s="28" t="str">
        <f t="shared" si="9"/>
        <v/>
      </c>
      <c r="AE36" s="28" t="e">
        <f t="shared" si="3"/>
        <v>#VALUE!</v>
      </c>
      <c r="AF36" s="28" t="str">
        <f>IF(ISERROR($AD36/'Datos generales'!$L37),"",($AD36/'Datos generales'!$L37))</f>
        <v/>
      </c>
      <c r="AG36" s="29" t="str">
        <f t="shared" si="0"/>
        <v/>
      </c>
      <c r="AH36" s="28" t="e">
        <f t="shared" si="4"/>
        <v>#VALUE!</v>
      </c>
      <c r="AI36" s="30" t="str">
        <f t="shared" si="5"/>
        <v/>
      </c>
      <c r="AJ36" s="37" t="s">
        <v>163</v>
      </c>
      <c r="AK36" s="12"/>
      <c r="AL36" s="46">
        <f t="shared" si="6"/>
        <v>0</v>
      </c>
      <c r="AM36" s="62"/>
    </row>
    <row r="37" spans="1:39" s="33" customFormat="1" ht="141.94999999999999" customHeight="1" x14ac:dyDescent="0.2">
      <c r="A37" s="14">
        <f>'Datos generales'!$A38</f>
        <v>36</v>
      </c>
      <c r="B37" s="6" t="str">
        <f>'Datos generales'!$D38</f>
        <v xml:space="preserve">, </v>
      </c>
      <c r="C37" s="6" t="str">
        <f>'Datos generales'!$H38</f>
        <v>Escuela N° , Distrito Escolar °, ""</v>
      </c>
      <c r="D37" s="7" t="str">
        <f>'Datos generales'!$K38</f>
        <v xml:space="preserve">° grado </v>
      </c>
      <c r="E37" s="6">
        <f>'Datos generales'!$L38</f>
        <v>0</v>
      </c>
      <c r="F37" s="6" t="s">
        <v>157</v>
      </c>
      <c r="G37" s="11"/>
      <c r="H37" s="11"/>
      <c r="I37" s="34" t="str">
        <f t="shared" si="1"/>
        <v xml:space="preserve">, </v>
      </c>
      <c r="J37" s="11"/>
      <c r="K37" s="11"/>
      <c r="L37" s="5"/>
      <c r="M37" s="5"/>
      <c r="N37" s="5"/>
      <c r="O37" s="5"/>
      <c r="P37" s="5"/>
      <c r="Q37" s="48">
        <f t="shared" si="7"/>
        <v>0</v>
      </c>
      <c r="R37" s="49" t="str">
        <f>IF(ISERROR(VLOOKUP($Q37,Expressions!$B$2:$C$109,2,FALSE)),"", VLOOKUP($Q37,Expressions!$B$2:$C$109,2,FALSE))</f>
        <v/>
      </c>
      <c r="S37" s="36"/>
      <c r="T37" s="9"/>
      <c r="U37" s="9"/>
      <c r="V37" s="9"/>
      <c r="W37" s="31"/>
      <c r="X37" s="32"/>
      <c r="Y37" s="28" t="str">
        <f t="shared" si="8"/>
        <v/>
      </c>
      <c r="Z37" s="28" t="e">
        <f t="shared" si="2"/>
        <v>#VALUE!</v>
      </c>
      <c r="AA37" s="28" t="str">
        <f>IF(ISERROR($Y37/'Datos generales'!$L38),"",$Y37/'Datos generales'!$L38)</f>
        <v/>
      </c>
      <c r="AB37" s="31"/>
      <c r="AC37" s="32"/>
      <c r="AD37" s="28" t="str">
        <f t="shared" si="9"/>
        <v/>
      </c>
      <c r="AE37" s="28" t="e">
        <f t="shared" si="3"/>
        <v>#VALUE!</v>
      </c>
      <c r="AF37" s="28" t="str">
        <f>IF(ISERROR($AD37/'Datos generales'!$L38),"",($AD37/'Datos generales'!$L38))</f>
        <v/>
      </c>
      <c r="AG37" s="29" t="str">
        <f t="shared" si="0"/>
        <v/>
      </c>
      <c r="AH37" s="28" t="e">
        <f t="shared" si="4"/>
        <v>#VALUE!</v>
      </c>
      <c r="AI37" s="30" t="str">
        <f t="shared" si="5"/>
        <v/>
      </c>
      <c r="AJ37" s="37" t="s">
        <v>163</v>
      </c>
      <c r="AK37" s="12"/>
      <c r="AL37" s="46">
        <f t="shared" si="6"/>
        <v>0</v>
      </c>
      <c r="AM37" s="62"/>
    </row>
    <row r="38" spans="1:39" s="33" customFormat="1" ht="141.94999999999999" customHeight="1" x14ac:dyDescent="0.2">
      <c r="A38" s="14">
        <f>'Datos generales'!$A39</f>
        <v>37</v>
      </c>
      <c r="B38" s="6" t="str">
        <f>'Datos generales'!$D39</f>
        <v xml:space="preserve">, </v>
      </c>
      <c r="C38" s="6" t="str">
        <f>'Datos generales'!$H39</f>
        <v>Escuela N° , Distrito Escolar °, ""</v>
      </c>
      <c r="D38" s="7" t="str">
        <f>'Datos generales'!$K39</f>
        <v xml:space="preserve">° grado </v>
      </c>
      <c r="E38" s="6">
        <f>'Datos generales'!$L39</f>
        <v>0</v>
      </c>
      <c r="F38" s="6" t="s">
        <v>157</v>
      </c>
      <c r="G38" s="11"/>
      <c r="H38" s="11"/>
      <c r="I38" s="34" t="str">
        <f t="shared" si="1"/>
        <v xml:space="preserve">, </v>
      </c>
      <c r="J38" s="11"/>
      <c r="K38" s="11"/>
      <c r="L38" s="5"/>
      <c r="M38" s="5"/>
      <c r="N38" s="5"/>
      <c r="O38" s="5"/>
      <c r="P38" s="5"/>
      <c r="Q38" s="48">
        <f t="shared" si="7"/>
        <v>0</v>
      </c>
      <c r="R38" s="49" t="str">
        <f>IF(ISERROR(VLOOKUP($Q38,Expressions!$B$2:$C$109,2,FALSE)),"", VLOOKUP($Q38,Expressions!$B$2:$C$109,2,FALSE))</f>
        <v/>
      </c>
      <c r="S38" s="36"/>
      <c r="T38" s="9"/>
      <c r="U38" s="9"/>
      <c r="V38" s="9"/>
      <c r="W38" s="31"/>
      <c r="X38" s="32"/>
      <c r="Y38" s="28" t="str">
        <f t="shared" si="8"/>
        <v/>
      </c>
      <c r="Z38" s="28" t="e">
        <f t="shared" si="2"/>
        <v>#VALUE!</v>
      </c>
      <c r="AA38" s="28" t="str">
        <f>IF(ISERROR($Y38/'Datos generales'!$L39),"",$Y38/'Datos generales'!$L39)</f>
        <v/>
      </c>
      <c r="AB38" s="31"/>
      <c r="AC38" s="32"/>
      <c r="AD38" s="28" t="str">
        <f t="shared" si="9"/>
        <v/>
      </c>
      <c r="AE38" s="28" t="e">
        <f t="shared" si="3"/>
        <v>#VALUE!</v>
      </c>
      <c r="AF38" s="28" t="str">
        <f>IF(ISERROR($AD38/'Datos generales'!$L39),"",($AD38/'Datos generales'!$L39))</f>
        <v/>
      </c>
      <c r="AG38" s="29" t="str">
        <f t="shared" si="0"/>
        <v/>
      </c>
      <c r="AH38" s="28" t="e">
        <f t="shared" si="4"/>
        <v>#VALUE!</v>
      </c>
      <c r="AI38" s="30" t="str">
        <f t="shared" si="5"/>
        <v/>
      </c>
      <c r="AJ38" s="37" t="s">
        <v>163</v>
      </c>
      <c r="AK38" s="12"/>
      <c r="AL38" s="46">
        <f t="shared" si="6"/>
        <v>0</v>
      </c>
      <c r="AM38" s="62"/>
    </row>
    <row r="39" spans="1:39" s="33" customFormat="1" ht="141.94999999999999" customHeight="1" x14ac:dyDescent="0.2">
      <c r="A39" s="14">
        <f>'Datos generales'!$A40</f>
        <v>38</v>
      </c>
      <c r="B39" s="6" t="str">
        <f>'Datos generales'!$D40</f>
        <v xml:space="preserve">, </v>
      </c>
      <c r="C39" s="6" t="str">
        <f>'Datos generales'!$H40</f>
        <v>Escuela N° , Distrito Escolar °, ""</v>
      </c>
      <c r="D39" s="7" t="str">
        <f>'Datos generales'!$K40</f>
        <v xml:space="preserve">° grado </v>
      </c>
      <c r="E39" s="6">
        <f>'Datos generales'!$L40</f>
        <v>0</v>
      </c>
      <c r="F39" s="6" t="s">
        <v>157</v>
      </c>
      <c r="G39" s="11"/>
      <c r="H39" s="11"/>
      <c r="I39" s="34" t="str">
        <f t="shared" si="1"/>
        <v xml:space="preserve">, </v>
      </c>
      <c r="J39" s="11"/>
      <c r="K39" s="11"/>
      <c r="L39" s="5"/>
      <c r="M39" s="5"/>
      <c r="N39" s="5"/>
      <c r="O39" s="5"/>
      <c r="P39" s="5"/>
      <c r="Q39" s="48">
        <f t="shared" si="7"/>
        <v>0</v>
      </c>
      <c r="R39" s="49" t="str">
        <f>IF(ISERROR(VLOOKUP($Q39,Expressions!$B$2:$C$109,2,FALSE)),"", VLOOKUP($Q39,Expressions!$B$2:$C$109,2,FALSE))</f>
        <v/>
      </c>
      <c r="S39" s="36"/>
      <c r="T39" s="9"/>
      <c r="U39" s="9"/>
      <c r="V39" s="9"/>
      <c r="W39" s="31"/>
      <c r="X39" s="32"/>
      <c r="Y39" s="28" t="str">
        <f t="shared" si="8"/>
        <v/>
      </c>
      <c r="Z39" s="28" t="e">
        <f t="shared" si="2"/>
        <v>#VALUE!</v>
      </c>
      <c r="AA39" s="28" t="str">
        <f>IF(ISERROR($Y39/'Datos generales'!$L40),"",$Y39/'Datos generales'!$L40)</f>
        <v/>
      </c>
      <c r="AB39" s="31"/>
      <c r="AC39" s="32"/>
      <c r="AD39" s="28" t="str">
        <f t="shared" si="9"/>
        <v/>
      </c>
      <c r="AE39" s="28" t="e">
        <f t="shared" si="3"/>
        <v>#VALUE!</v>
      </c>
      <c r="AF39" s="28" t="str">
        <f>IF(ISERROR($AD39/'Datos generales'!$L40),"",($AD39/'Datos generales'!$L40))</f>
        <v/>
      </c>
      <c r="AG39" s="29" t="str">
        <f t="shared" si="0"/>
        <v/>
      </c>
      <c r="AH39" s="28" t="e">
        <f t="shared" si="4"/>
        <v>#VALUE!</v>
      </c>
      <c r="AI39" s="30" t="str">
        <f t="shared" si="5"/>
        <v/>
      </c>
      <c r="AJ39" s="37" t="s">
        <v>163</v>
      </c>
      <c r="AK39" s="12"/>
      <c r="AL39" s="46">
        <f t="shared" si="6"/>
        <v>0</v>
      </c>
      <c r="AM39" s="62"/>
    </row>
    <row r="40" spans="1:39" s="33" customFormat="1" ht="141.94999999999999" customHeight="1" x14ac:dyDescent="0.2">
      <c r="A40" s="14">
        <f>'Datos generales'!$A41</f>
        <v>39</v>
      </c>
      <c r="B40" s="6" t="str">
        <f>'Datos generales'!$D41</f>
        <v xml:space="preserve">, </v>
      </c>
      <c r="C40" s="6" t="str">
        <f>'Datos generales'!$H41</f>
        <v>Escuela N° , Distrito Escolar °, ""</v>
      </c>
      <c r="D40" s="7" t="str">
        <f>'Datos generales'!$K41</f>
        <v xml:space="preserve">° grado </v>
      </c>
      <c r="E40" s="6">
        <f>'Datos generales'!$L41</f>
        <v>0</v>
      </c>
      <c r="F40" s="6" t="s">
        <v>157</v>
      </c>
      <c r="G40" s="11"/>
      <c r="H40" s="11"/>
      <c r="I40" s="34" t="str">
        <f t="shared" si="1"/>
        <v xml:space="preserve">, </v>
      </c>
      <c r="J40" s="11"/>
      <c r="K40" s="11"/>
      <c r="L40" s="5"/>
      <c r="M40" s="5"/>
      <c r="N40" s="5"/>
      <c r="O40" s="5"/>
      <c r="P40" s="5"/>
      <c r="Q40" s="48">
        <f t="shared" si="7"/>
        <v>0</v>
      </c>
      <c r="R40" s="49" t="str">
        <f>IF(ISERROR(VLOOKUP($Q40,Expressions!$B$2:$C$109,2,FALSE)),"", VLOOKUP($Q40,Expressions!$B$2:$C$109,2,FALSE))</f>
        <v/>
      </c>
      <c r="S40" s="36"/>
      <c r="T40" s="9"/>
      <c r="U40" s="9"/>
      <c r="V40" s="9"/>
      <c r="W40" s="31"/>
      <c r="X40" s="32"/>
      <c r="Y40" s="28" t="str">
        <f t="shared" si="8"/>
        <v/>
      </c>
      <c r="Z40" s="28" t="e">
        <f t="shared" si="2"/>
        <v>#VALUE!</v>
      </c>
      <c r="AA40" s="28" t="str">
        <f>IF(ISERROR($Y40/'Datos generales'!$L41),"",$Y40/'Datos generales'!$L41)</f>
        <v/>
      </c>
      <c r="AB40" s="31"/>
      <c r="AC40" s="32"/>
      <c r="AD40" s="28" t="str">
        <f t="shared" si="9"/>
        <v/>
      </c>
      <c r="AE40" s="28" t="e">
        <f t="shared" si="3"/>
        <v>#VALUE!</v>
      </c>
      <c r="AF40" s="28" t="str">
        <f>IF(ISERROR($AD40/'Datos generales'!$L41),"",($AD40/'Datos generales'!$L41))</f>
        <v/>
      </c>
      <c r="AG40" s="29" t="str">
        <f t="shared" si="0"/>
        <v/>
      </c>
      <c r="AH40" s="28" t="e">
        <f t="shared" si="4"/>
        <v>#VALUE!</v>
      </c>
      <c r="AI40" s="30" t="str">
        <f t="shared" si="5"/>
        <v/>
      </c>
      <c r="AJ40" s="37" t="s">
        <v>163</v>
      </c>
      <c r="AK40" s="12"/>
      <c r="AL40" s="46">
        <f t="shared" si="6"/>
        <v>0</v>
      </c>
      <c r="AM40" s="62"/>
    </row>
    <row r="41" spans="1:39" s="33" customFormat="1" ht="141.94999999999999" customHeight="1" x14ac:dyDescent="0.2">
      <c r="A41" s="14">
        <f>'Datos generales'!$A42</f>
        <v>40</v>
      </c>
      <c r="B41" s="6" t="str">
        <f>'Datos generales'!$D42</f>
        <v xml:space="preserve">, </v>
      </c>
      <c r="C41" s="6" t="str">
        <f>'Datos generales'!$H42</f>
        <v>Escuela N° , Distrito Escolar °, ""</v>
      </c>
      <c r="D41" s="7" t="str">
        <f>'Datos generales'!$K42</f>
        <v xml:space="preserve">° grado </v>
      </c>
      <c r="E41" s="6">
        <f>'Datos generales'!$L42</f>
        <v>0</v>
      </c>
      <c r="F41" s="6" t="s">
        <v>157</v>
      </c>
      <c r="G41" s="11"/>
      <c r="H41" s="11"/>
      <c r="I41" s="34" t="str">
        <f t="shared" si="1"/>
        <v xml:space="preserve">, </v>
      </c>
      <c r="J41" s="11"/>
      <c r="K41" s="11"/>
      <c r="L41" s="5"/>
      <c r="M41" s="5"/>
      <c r="N41" s="5"/>
      <c r="O41" s="5"/>
      <c r="P41" s="5"/>
      <c r="Q41" s="48">
        <f t="shared" si="7"/>
        <v>0</v>
      </c>
      <c r="R41" s="49" t="str">
        <f>IF(ISERROR(VLOOKUP($Q41,Expressions!$B$2:$C$109,2,FALSE)),"", VLOOKUP($Q41,Expressions!$B$2:$C$109,2,FALSE))</f>
        <v/>
      </c>
      <c r="S41" s="36"/>
      <c r="T41" s="9"/>
      <c r="U41" s="9"/>
      <c r="V41" s="9"/>
      <c r="W41" s="31"/>
      <c r="X41" s="32"/>
      <c r="Y41" s="28" t="str">
        <f t="shared" si="8"/>
        <v/>
      </c>
      <c r="Z41" s="28" t="e">
        <f t="shared" si="2"/>
        <v>#VALUE!</v>
      </c>
      <c r="AA41" s="28" t="str">
        <f>IF(ISERROR($Y41/'Datos generales'!$L42),"",$Y41/'Datos generales'!$L42)</f>
        <v/>
      </c>
      <c r="AB41" s="31"/>
      <c r="AC41" s="32"/>
      <c r="AD41" s="28" t="str">
        <f t="shared" si="9"/>
        <v/>
      </c>
      <c r="AE41" s="28" t="e">
        <f t="shared" si="3"/>
        <v>#VALUE!</v>
      </c>
      <c r="AF41" s="28" t="str">
        <f>IF(ISERROR($AD41/'Datos generales'!$L42),"",($AD41/'Datos generales'!$L42))</f>
        <v/>
      </c>
      <c r="AG41" s="29" t="str">
        <f t="shared" si="0"/>
        <v/>
      </c>
      <c r="AH41" s="28" t="e">
        <f t="shared" si="4"/>
        <v>#VALUE!</v>
      </c>
      <c r="AI41" s="30" t="str">
        <f t="shared" si="5"/>
        <v/>
      </c>
      <c r="AJ41" s="37" t="s">
        <v>163</v>
      </c>
      <c r="AK41" s="12"/>
      <c r="AL41" s="46">
        <f t="shared" si="6"/>
        <v>0</v>
      </c>
      <c r="AM41" s="62"/>
    </row>
    <row r="42" spans="1:39" s="33" customFormat="1" ht="141.94999999999999" customHeight="1" x14ac:dyDescent="0.2">
      <c r="A42" s="14">
        <f>'Datos generales'!$A43</f>
        <v>41</v>
      </c>
      <c r="B42" s="6" t="str">
        <f>'Datos generales'!$D43</f>
        <v xml:space="preserve">, </v>
      </c>
      <c r="C42" s="6" t="str">
        <f>'Datos generales'!$H43</f>
        <v>Escuela N° , Distrito Escolar °, ""</v>
      </c>
      <c r="D42" s="7" t="str">
        <f>'Datos generales'!$K43</f>
        <v xml:space="preserve">° grado </v>
      </c>
      <c r="E42" s="6">
        <f>'Datos generales'!$L43</f>
        <v>0</v>
      </c>
      <c r="F42" s="6" t="s">
        <v>157</v>
      </c>
      <c r="G42" s="11"/>
      <c r="H42" s="11"/>
      <c r="I42" s="34" t="str">
        <f t="shared" si="1"/>
        <v xml:space="preserve">, </v>
      </c>
      <c r="J42" s="11"/>
      <c r="K42" s="11"/>
      <c r="L42" s="5"/>
      <c r="M42" s="5"/>
      <c r="N42" s="5"/>
      <c r="O42" s="5"/>
      <c r="P42" s="5"/>
      <c r="Q42" s="48">
        <f t="shared" si="7"/>
        <v>0</v>
      </c>
      <c r="R42" s="49" t="str">
        <f>IF(ISERROR(VLOOKUP($Q42,Expressions!$B$2:$C$109,2,FALSE)),"", VLOOKUP($Q42,Expressions!$B$2:$C$109,2,FALSE))</f>
        <v/>
      </c>
      <c r="S42" s="36"/>
      <c r="T42" s="9"/>
      <c r="U42" s="9"/>
      <c r="V42" s="9"/>
      <c r="W42" s="31"/>
      <c r="X42" s="32"/>
      <c r="Y42" s="28" t="str">
        <f t="shared" si="8"/>
        <v/>
      </c>
      <c r="Z42" s="28" t="e">
        <f t="shared" si="2"/>
        <v>#VALUE!</v>
      </c>
      <c r="AA42" s="28" t="str">
        <f>IF(ISERROR($Y42/'Datos generales'!$L43),"",$Y42/'Datos generales'!$L43)</f>
        <v/>
      </c>
      <c r="AB42" s="31"/>
      <c r="AC42" s="32"/>
      <c r="AD42" s="28" t="str">
        <f t="shared" si="9"/>
        <v/>
      </c>
      <c r="AE42" s="28" t="e">
        <f t="shared" si="3"/>
        <v>#VALUE!</v>
      </c>
      <c r="AF42" s="28" t="str">
        <f>IF(ISERROR($AD42/'Datos generales'!$L43),"",($AD42/'Datos generales'!$L43))</f>
        <v/>
      </c>
      <c r="AG42" s="29" t="str">
        <f t="shared" si="0"/>
        <v/>
      </c>
      <c r="AH42" s="28" t="e">
        <f t="shared" si="4"/>
        <v>#VALUE!</v>
      </c>
      <c r="AI42" s="30" t="str">
        <f t="shared" si="5"/>
        <v/>
      </c>
      <c r="AJ42" s="37" t="s">
        <v>163</v>
      </c>
      <c r="AK42" s="12"/>
      <c r="AL42" s="46">
        <f t="shared" si="6"/>
        <v>0</v>
      </c>
      <c r="AM42" s="62"/>
    </row>
    <row r="43" spans="1:39" s="33" customFormat="1" ht="141.94999999999999" customHeight="1" x14ac:dyDescent="0.2">
      <c r="A43" s="14">
        <f>'Datos generales'!$A44</f>
        <v>42</v>
      </c>
      <c r="B43" s="6" t="str">
        <f>'Datos generales'!$D44</f>
        <v xml:space="preserve">, </v>
      </c>
      <c r="C43" s="6" t="str">
        <f>'Datos generales'!$H44</f>
        <v>Escuela N° , Distrito Escolar °, ""</v>
      </c>
      <c r="D43" s="7" t="str">
        <f>'Datos generales'!$K44</f>
        <v xml:space="preserve">° grado </v>
      </c>
      <c r="E43" s="6">
        <f>'Datos generales'!$L44</f>
        <v>0</v>
      </c>
      <c r="F43" s="6" t="s">
        <v>157</v>
      </c>
      <c r="G43" s="11"/>
      <c r="H43" s="11"/>
      <c r="I43" s="34" t="str">
        <f t="shared" si="1"/>
        <v xml:space="preserve">, </v>
      </c>
      <c r="J43" s="11"/>
      <c r="K43" s="11"/>
      <c r="L43" s="5"/>
      <c r="M43" s="5"/>
      <c r="N43" s="5"/>
      <c r="O43" s="5"/>
      <c r="P43" s="5"/>
      <c r="Q43" s="48">
        <f t="shared" si="7"/>
        <v>0</v>
      </c>
      <c r="R43" s="49" t="str">
        <f>IF(ISERROR(VLOOKUP($Q43,Expressions!$B$2:$C$109,2,FALSE)),"", VLOOKUP($Q43,Expressions!$B$2:$C$109,2,FALSE))</f>
        <v/>
      </c>
      <c r="S43" s="36"/>
      <c r="T43" s="9"/>
      <c r="U43" s="9"/>
      <c r="V43" s="9"/>
      <c r="W43" s="31"/>
      <c r="X43" s="32"/>
      <c r="Y43" s="28" t="str">
        <f t="shared" si="8"/>
        <v/>
      </c>
      <c r="Z43" s="28" t="e">
        <f t="shared" si="2"/>
        <v>#VALUE!</v>
      </c>
      <c r="AA43" s="28" t="str">
        <f>IF(ISERROR($Y43/'Datos generales'!$L44),"",$Y43/'Datos generales'!$L44)</f>
        <v/>
      </c>
      <c r="AB43" s="31"/>
      <c r="AC43" s="32"/>
      <c r="AD43" s="28" t="str">
        <f t="shared" si="9"/>
        <v/>
      </c>
      <c r="AE43" s="28" t="e">
        <f t="shared" si="3"/>
        <v>#VALUE!</v>
      </c>
      <c r="AF43" s="28" t="str">
        <f>IF(ISERROR($AD43/'Datos generales'!$L44),"",($AD43/'Datos generales'!$L44))</f>
        <v/>
      </c>
      <c r="AG43" s="29" t="str">
        <f t="shared" si="0"/>
        <v/>
      </c>
      <c r="AH43" s="28" t="e">
        <f t="shared" si="4"/>
        <v>#VALUE!</v>
      </c>
      <c r="AI43" s="30" t="str">
        <f t="shared" si="5"/>
        <v/>
      </c>
      <c r="AJ43" s="37" t="s">
        <v>163</v>
      </c>
      <c r="AK43" s="12"/>
      <c r="AL43" s="46">
        <f t="shared" si="6"/>
        <v>0</v>
      </c>
      <c r="AM43" s="62"/>
    </row>
    <row r="44" spans="1:39" s="33" customFormat="1" ht="141.94999999999999" customHeight="1" x14ac:dyDescent="0.2">
      <c r="A44" s="14">
        <f>'Datos generales'!$A45</f>
        <v>43</v>
      </c>
      <c r="B44" s="6" t="str">
        <f>'Datos generales'!$D45</f>
        <v xml:space="preserve">, </v>
      </c>
      <c r="C44" s="6" t="str">
        <f>'Datos generales'!$H45</f>
        <v>Escuela N° , Distrito Escolar °, ""</v>
      </c>
      <c r="D44" s="7" t="str">
        <f>'Datos generales'!$K45</f>
        <v xml:space="preserve">° grado </v>
      </c>
      <c r="E44" s="6">
        <f>'Datos generales'!$L45</f>
        <v>0</v>
      </c>
      <c r="F44" s="6" t="s">
        <v>157</v>
      </c>
      <c r="G44" s="11"/>
      <c r="H44" s="11"/>
      <c r="I44" s="34" t="str">
        <f t="shared" si="1"/>
        <v xml:space="preserve">, </v>
      </c>
      <c r="J44" s="11"/>
      <c r="K44" s="11"/>
      <c r="L44" s="5"/>
      <c r="M44" s="5"/>
      <c r="N44" s="5"/>
      <c r="O44" s="5"/>
      <c r="P44" s="5"/>
      <c r="Q44" s="48">
        <f t="shared" si="7"/>
        <v>0</v>
      </c>
      <c r="R44" s="49" t="str">
        <f>IF(ISERROR(VLOOKUP($Q44,Expressions!$B$2:$C$109,2,FALSE)),"", VLOOKUP($Q44,Expressions!$B$2:$C$109,2,FALSE))</f>
        <v/>
      </c>
      <c r="S44" s="36"/>
      <c r="T44" s="9"/>
      <c r="U44" s="9"/>
      <c r="V44" s="9"/>
      <c r="W44" s="31"/>
      <c r="X44" s="32"/>
      <c r="Y44" s="28" t="str">
        <f t="shared" si="8"/>
        <v/>
      </c>
      <c r="Z44" s="28" t="e">
        <f t="shared" si="2"/>
        <v>#VALUE!</v>
      </c>
      <c r="AA44" s="28" t="str">
        <f>IF(ISERROR($Y44/'Datos generales'!$L45),"",$Y44/'Datos generales'!$L45)</f>
        <v/>
      </c>
      <c r="AB44" s="31"/>
      <c r="AC44" s="32"/>
      <c r="AD44" s="28" t="str">
        <f t="shared" si="9"/>
        <v/>
      </c>
      <c r="AE44" s="28" t="e">
        <f t="shared" si="3"/>
        <v>#VALUE!</v>
      </c>
      <c r="AF44" s="28" t="str">
        <f>IF(ISERROR($AD44/'Datos generales'!$L45),"",($AD44/'Datos generales'!$L45))</f>
        <v/>
      </c>
      <c r="AG44" s="29" t="str">
        <f t="shared" si="0"/>
        <v/>
      </c>
      <c r="AH44" s="28" t="e">
        <f t="shared" si="4"/>
        <v>#VALUE!</v>
      </c>
      <c r="AI44" s="30" t="str">
        <f t="shared" si="5"/>
        <v/>
      </c>
      <c r="AJ44" s="37" t="s">
        <v>163</v>
      </c>
      <c r="AK44" s="12"/>
      <c r="AL44" s="46">
        <f t="shared" si="6"/>
        <v>0</v>
      </c>
      <c r="AM44" s="62"/>
    </row>
    <row r="45" spans="1:39" s="33" customFormat="1" ht="141.94999999999999" customHeight="1" x14ac:dyDescent="0.2">
      <c r="A45" s="14">
        <f>'Datos generales'!$A46</f>
        <v>44</v>
      </c>
      <c r="B45" s="6" t="str">
        <f>'Datos generales'!$D46</f>
        <v xml:space="preserve">, </v>
      </c>
      <c r="C45" s="6" t="str">
        <f>'Datos generales'!$H46</f>
        <v>Escuela N° , Distrito Escolar °, ""</v>
      </c>
      <c r="D45" s="7" t="str">
        <f>'Datos generales'!$K46</f>
        <v xml:space="preserve">° grado </v>
      </c>
      <c r="E45" s="6">
        <f>'Datos generales'!$L46</f>
        <v>0</v>
      </c>
      <c r="F45" s="6" t="s">
        <v>157</v>
      </c>
      <c r="G45" s="11"/>
      <c r="H45" s="11"/>
      <c r="I45" s="34" t="str">
        <f t="shared" si="1"/>
        <v xml:space="preserve">, </v>
      </c>
      <c r="J45" s="11"/>
      <c r="K45" s="11"/>
      <c r="L45" s="5"/>
      <c r="M45" s="5"/>
      <c r="N45" s="5"/>
      <c r="O45" s="5"/>
      <c r="P45" s="5"/>
      <c r="Q45" s="48">
        <f t="shared" si="7"/>
        <v>0</v>
      </c>
      <c r="R45" s="49" t="str">
        <f>IF(ISERROR(VLOOKUP($Q45,Expressions!$B$2:$C$109,2,FALSE)),"", VLOOKUP($Q45,Expressions!$B$2:$C$109,2,FALSE))</f>
        <v/>
      </c>
      <c r="S45" s="36"/>
      <c r="T45" s="9"/>
      <c r="U45" s="9"/>
      <c r="V45" s="9"/>
      <c r="W45" s="31"/>
      <c r="X45" s="32"/>
      <c r="Y45" s="28" t="str">
        <f t="shared" si="8"/>
        <v/>
      </c>
      <c r="Z45" s="28" t="e">
        <f t="shared" si="2"/>
        <v>#VALUE!</v>
      </c>
      <c r="AA45" s="28" t="str">
        <f>IF(ISERROR($Y45/'Datos generales'!$L46),"",$Y45/'Datos generales'!$L46)</f>
        <v/>
      </c>
      <c r="AB45" s="31"/>
      <c r="AC45" s="32"/>
      <c r="AD45" s="28" t="str">
        <f t="shared" si="9"/>
        <v/>
      </c>
      <c r="AE45" s="28" t="e">
        <f t="shared" si="3"/>
        <v>#VALUE!</v>
      </c>
      <c r="AF45" s="28" t="str">
        <f>IF(ISERROR($AD45/'Datos generales'!$L46),"",($AD45/'Datos generales'!$L46))</f>
        <v/>
      </c>
      <c r="AG45" s="29" t="str">
        <f t="shared" si="0"/>
        <v/>
      </c>
      <c r="AH45" s="28" t="e">
        <f t="shared" si="4"/>
        <v>#VALUE!</v>
      </c>
      <c r="AI45" s="30" t="str">
        <f t="shared" si="5"/>
        <v/>
      </c>
      <c r="AJ45" s="37" t="s">
        <v>163</v>
      </c>
      <c r="AK45" s="12"/>
      <c r="AL45" s="46">
        <f t="shared" si="6"/>
        <v>0</v>
      </c>
      <c r="AM45" s="62"/>
    </row>
    <row r="46" spans="1:39" s="33" customFormat="1" ht="141.94999999999999" customHeight="1" x14ac:dyDescent="0.2">
      <c r="A46" s="14">
        <f>'Datos generales'!$A47</f>
        <v>45</v>
      </c>
      <c r="B46" s="6" t="str">
        <f>'Datos generales'!$D47</f>
        <v xml:space="preserve">, </v>
      </c>
      <c r="C46" s="6" t="str">
        <f>'Datos generales'!$H47</f>
        <v>Escuela N° , Distrito Escolar °, ""</v>
      </c>
      <c r="D46" s="7" t="str">
        <f>'Datos generales'!$K47</f>
        <v xml:space="preserve">° grado </v>
      </c>
      <c r="E46" s="6">
        <f>'Datos generales'!$L47</f>
        <v>0</v>
      </c>
      <c r="F46" s="6" t="s">
        <v>157</v>
      </c>
      <c r="G46" s="11"/>
      <c r="H46" s="11"/>
      <c r="I46" s="34" t="str">
        <f t="shared" si="1"/>
        <v xml:space="preserve">, </v>
      </c>
      <c r="J46" s="11"/>
      <c r="K46" s="11"/>
      <c r="L46" s="5"/>
      <c r="M46" s="5"/>
      <c r="N46" s="5"/>
      <c r="O46" s="5"/>
      <c r="P46" s="5"/>
      <c r="Q46" s="48">
        <f t="shared" si="7"/>
        <v>0</v>
      </c>
      <c r="R46" s="49" t="str">
        <f>IF(ISERROR(VLOOKUP($Q46,Expressions!$B$2:$C$109,2,FALSE)),"", VLOOKUP($Q46,Expressions!$B$2:$C$109,2,FALSE))</f>
        <v/>
      </c>
      <c r="S46" s="36"/>
      <c r="T46" s="9"/>
      <c r="U46" s="9"/>
      <c r="V46" s="9"/>
      <c r="W46" s="31"/>
      <c r="X46" s="32"/>
      <c r="Y46" s="28" t="str">
        <f t="shared" si="8"/>
        <v/>
      </c>
      <c r="Z46" s="28" t="e">
        <f t="shared" si="2"/>
        <v>#VALUE!</v>
      </c>
      <c r="AA46" s="28" t="str">
        <f>IF(ISERROR($Y46/'Datos generales'!$L47),"",$Y46/'Datos generales'!$L47)</f>
        <v/>
      </c>
      <c r="AB46" s="31"/>
      <c r="AC46" s="32"/>
      <c r="AD46" s="28" t="str">
        <f t="shared" si="9"/>
        <v/>
      </c>
      <c r="AE46" s="28" t="e">
        <f t="shared" si="3"/>
        <v>#VALUE!</v>
      </c>
      <c r="AF46" s="28" t="str">
        <f>IF(ISERROR($AD46/'Datos generales'!$L47),"",($AD46/'Datos generales'!$L47))</f>
        <v/>
      </c>
      <c r="AG46" s="29" t="str">
        <f t="shared" si="0"/>
        <v/>
      </c>
      <c r="AH46" s="28" t="e">
        <f t="shared" si="4"/>
        <v>#VALUE!</v>
      </c>
      <c r="AI46" s="30" t="str">
        <f t="shared" si="5"/>
        <v/>
      </c>
      <c r="AJ46" s="37" t="s">
        <v>163</v>
      </c>
      <c r="AK46" s="12"/>
      <c r="AL46" s="46">
        <f t="shared" si="6"/>
        <v>0</v>
      </c>
      <c r="AM46" s="62"/>
    </row>
    <row r="47" spans="1:39" s="33" customFormat="1" ht="141.94999999999999" customHeight="1" x14ac:dyDescent="0.2">
      <c r="A47" s="14">
        <f>'Datos generales'!$A48</f>
        <v>46</v>
      </c>
      <c r="B47" s="6" t="str">
        <f>'Datos generales'!$D48</f>
        <v xml:space="preserve">, </v>
      </c>
      <c r="C47" s="6" t="str">
        <f>'Datos generales'!$H48</f>
        <v>Escuela N° , Distrito Escolar °, ""</v>
      </c>
      <c r="D47" s="7" t="str">
        <f>'Datos generales'!$K48</f>
        <v xml:space="preserve">° grado </v>
      </c>
      <c r="E47" s="6">
        <f>'Datos generales'!$L48</f>
        <v>0</v>
      </c>
      <c r="F47" s="6" t="s">
        <v>157</v>
      </c>
      <c r="G47" s="11"/>
      <c r="H47" s="11"/>
      <c r="I47" s="34" t="str">
        <f t="shared" si="1"/>
        <v xml:space="preserve">, </v>
      </c>
      <c r="J47" s="11"/>
      <c r="K47" s="11"/>
      <c r="L47" s="5"/>
      <c r="M47" s="5"/>
      <c r="N47" s="5"/>
      <c r="O47" s="5"/>
      <c r="P47" s="5"/>
      <c r="Q47" s="48">
        <f t="shared" si="7"/>
        <v>0</v>
      </c>
      <c r="R47" s="49" t="str">
        <f>IF(ISERROR(VLOOKUP($Q47,Expressions!$B$2:$C$109,2,FALSE)),"", VLOOKUP($Q47,Expressions!$B$2:$C$109,2,FALSE))</f>
        <v/>
      </c>
      <c r="S47" s="36"/>
      <c r="T47" s="9"/>
      <c r="U47" s="9"/>
      <c r="V47" s="9"/>
      <c r="W47" s="31"/>
      <c r="X47" s="32"/>
      <c r="Y47" s="28" t="str">
        <f t="shared" si="8"/>
        <v/>
      </c>
      <c r="Z47" s="28" t="e">
        <f t="shared" si="2"/>
        <v>#VALUE!</v>
      </c>
      <c r="AA47" s="28" t="str">
        <f>IF(ISERROR($Y47/'Datos generales'!$L48),"",$Y47/'Datos generales'!$L48)</f>
        <v/>
      </c>
      <c r="AB47" s="31"/>
      <c r="AC47" s="32"/>
      <c r="AD47" s="28" t="str">
        <f t="shared" si="9"/>
        <v/>
      </c>
      <c r="AE47" s="28" t="e">
        <f t="shared" si="3"/>
        <v>#VALUE!</v>
      </c>
      <c r="AF47" s="28" t="str">
        <f>IF(ISERROR($AD47/'Datos generales'!$L48),"",($AD47/'Datos generales'!$L48))</f>
        <v/>
      </c>
      <c r="AG47" s="29" t="str">
        <f t="shared" si="0"/>
        <v/>
      </c>
      <c r="AH47" s="28" t="e">
        <f t="shared" si="4"/>
        <v>#VALUE!</v>
      </c>
      <c r="AI47" s="30" t="str">
        <f t="shared" si="5"/>
        <v/>
      </c>
      <c r="AJ47" s="37" t="s">
        <v>163</v>
      </c>
      <c r="AK47" s="12"/>
      <c r="AL47" s="46">
        <f t="shared" si="6"/>
        <v>0</v>
      </c>
      <c r="AM47" s="62"/>
    </row>
    <row r="48" spans="1:39" s="33" customFormat="1" ht="141.94999999999999" customHeight="1" x14ac:dyDescent="0.2">
      <c r="A48" s="14">
        <f>'Datos generales'!$A49</f>
        <v>47</v>
      </c>
      <c r="B48" s="6" t="str">
        <f>'Datos generales'!$D49</f>
        <v xml:space="preserve">, </v>
      </c>
      <c r="C48" s="6" t="str">
        <f>'Datos generales'!$H49</f>
        <v>Escuela N° , Distrito Escolar °, ""</v>
      </c>
      <c r="D48" s="7" t="str">
        <f>'Datos generales'!$K49</f>
        <v xml:space="preserve">° grado </v>
      </c>
      <c r="E48" s="6">
        <f>'Datos generales'!$L49</f>
        <v>0</v>
      </c>
      <c r="F48" s="6" t="s">
        <v>157</v>
      </c>
      <c r="G48" s="11"/>
      <c r="H48" s="11"/>
      <c r="I48" s="34" t="str">
        <f t="shared" si="1"/>
        <v xml:space="preserve">, </v>
      </c>
      <c r="J48" s="11"/>
      <c r="K48" s="11"/>
      <c r="L48" s="5"/>
      <c r="M48" s="5"/>
      <c r="N48" s="5"/>
      <c r="O48" s="5"/>
      <c r="P48" s="5"/>
      <c r="Q48" s="48">
        <f t="shared" si="7"/>
        <v>0</v>
      </c>
      <c r="R48" s="49" t="str">
        <f>IF(ISERROR(VLOOKUP($Q48,Expressions!$B$2:$C$109,2,FALSE)),"", VLOOKUP($Q48,Expressions!$B$2:$C$109,2,FALSE))</f>
        <v/>
      </c>
      <c r="S48" s="36"/>
      <c r="T48" s="9"/>
      <c r="U48" s="9"/>
      <c r="V48" s="9"/>
      <c r="W48" s="31"/>
      <c r="X48" s="32"/>
      <c r="Y48" s="28" t="str">
        <f t="shared" si="8"/>
        <v/>
      </c>
      <c r="Z48" s="28" t="e">
        <f t="shared" si="2"/>
        <v>#VALUE!</v>
      </c>
      <c r="AA48" s="28" t="str">
        <f>IF(ISERROR($Y48/'Datos generales'!$L49),"",$Y48/'Datos generales'!$L49)</f>
        <v/>
      </c>
      <c r="AB48" s="31"/>
      <c r="AC48" s="32"/>
      <c r="AD48" s="28" t="str">
        <f t="shared" si="9"/>
        <v/>
      </c>
      <c r="AE48" s="28" t="e">
        <f t="shared" si="3"/>
        <v>#VALUE!</v>
      </c>
      <c r="AF48" s="28" t="str">
        <f>IF(ISERROR($AD48/'Datos generales'!$L49),"",($AD48/'Datos generales'!$L49))</f>
        <v/>
      </c>
      <c r="AG48" s="29" t="str">
        <f t="shared" si="0"/>
        <v/>
      </c>
      <c r="AH48" s="28" t="e">
        <f t="shared" si="4"/>
        <v>#VALUE!</v>
      </c>
      <c r="AI48" s="30" t="str">
        <f t="shared" si="5"/>
        <v/>
      </c>
      <c r="AJ48" s="37" t="s">
        <v>163</v>
      </c>
      <c r="AK48" s="12"/>
      <c r="AL48" s="46">
        <f t="shared" si="6"/>
        <v>0</v>
      </c>
      <c r="AM48" s="62"/>
    </row>
    <row r="49" spans="1:39" s="33" customFormat="1" ht="141.94999999999999" customHeight="1" x14ac:dyDescent="0.2">
      <c r="A49" s="14">
        <f>'Datos generales'!$A50</f>
        <v>48</v>
      </c>
      <c r="B49" s="6" t="str">
        <f>'Datos generales'!$D50</f>
        <v xml:space="preserve">, </v>
      </c>
      <c r="C49" s="6" t="str">
        <f>'Datos generales'!$H50</f>
        <v>Escuela N° , Distrito Escolar °, ""</v>
      </c>
      <c r="D49" s="7" t="str">
        <f>'Datos generales'!$K50</f>
        <v xml:space="preserve">° grado </v>
      </c>
      <c r="E49" s="6">
        <f>'Datos generales'!$L50</f>
        <v>0</v>
      </c>
      <c r="F49" s="6" t="s">
        <v>157</v>
      </c>
      <c r="G49" s="11"/>
      <c r="H49" s="11"/>
      <c r="I49" s="34" t="str">
        <f t="shared" si="1"/>
        <v xml:space="preserve">, </v>
      </c>
      <c r="J49" s="11"/>
      <c r="K49" s="11"/>
      <c r="L49" s="5"/>
      <c r="M49" s="5"/>
      <c r="N49" s="5"/>
      <c r="O49" s="5"/>
      <c r="P49" s="5"/>
      <c r="Q49" s="48">
        <f t="shared" si="7"/>
        <v>0</v>
      </c>
      <c r="R49" s="49" t="str">
        <f>IF(ISERROR(VLOOKUP($Q49,Expressions!$B$2:$C$109,2,FALSE)),"", VLOOKUP($Q49,Expressions!$B$2:$C$109,2,FALSE))</f>
        <v/>
      </c>
      <c r="S49" s="36"/>
      <c r="T49" s="9"/>
      <c r="U49" s="9"/>
      <c r="V49" s="9"/>
      <c r="W49" s="31"/>
      <c r="X49" s="32"/>
      <c r="Y49" s="28" t="str">
        <f t="shared" si="8"/>
        <v/>
      </c>
      <c r="Z49" s="28" t="e">
        <f t="shared" si="2"/>
        <v>#VALUE!</v>
      </c>
      <c r="AA49" s="28" t="str">
        <f>IF(ISERROR($Y49/'Datos generales'!$L50),"",$Y49/'Datos generales'!$L50)</f>
        <v/>
      </c>
      <c r="AB49" s="31"/>
      <c r="AC49" s="32"/>
      <c r="AD49" s="28" t="str">
        <f t="shared" si="9"/>
        <v/>
      </c>
      <c r="AE49" s="28" t="e">
        <f t="shared" si="3"/>
        <v>#VALUE!</v>
      </c>
      <c r="AF49" s="28" t="str">
        <f>IF(ISERROR($AD49/'Datos generales'!$L50),"",($AD49/'Datos generales'!$L50))</f>
        <v/>
      </c>
      <c r="AG49" s="29" t="str">
        <f t="shared" si="0"/>
        <v/>
      </c>
      <c r="AH49" s="28" t="e">
        <f t="shared" si="4"/>
        <v>#VALUE!</v>
      </c>
      <c r="AI49" s="30" t="str">
        <f t="shared" si="5"/>
        <v/>
      </c>
      <c r="AJ49" s="37" t="s">
        <v>163</v>
      </c>
      <c r="AK49" s="12"/>
      <c r="AL49" s="46">
        <f t="shared" si="6"/>
        <v>0</v>
      </c>
      <c r="AM49" s="62"/>
    </row>
    <row r="50" spans="1:39" s="33" customFormat="1" ht="141.94999999999999" customHeight="1" x14ac:dyDescent="0.2">
      <c r="A50" s="14">
        <f>'Datos generales'!$A51</f>
        <v>49</v>
      </c>
      <c r="B50" s="6" t="str">
        <f>'Datos generales'!$D51</f>
        <v xml:space="preserve">, </v>
      </c>
      <c r="C50" s="6" t="str">
        <f>'Datos generales'!$H51</f>
        <v>Escuela N° , Distrito Escolar °, ""</v>
      </c>
      <c r="D50" s="7" t="str">
        <f>'Datos generales'!$K51</f>
        <v xml:space="preserve">° grado </v>
      </c>
      <c r="E50" s="6">
        <f>'Datos generales'!$L51</f>
        <v>0</v>
      </c>
      <c r="F50" s="6" t="s">
        <v>157</v>
      </c>
      <c r="G50" s="11"/>
      <c r="H50" s="11"/>
      <c r="I50" s="34" t="str">
        <f t="shared" si="1"/>
        <v xml:space="preserve">, </v>
      </c>
      <c r="J50" s="11"/>
      <c r="K50" s="11"/>
      <c r="L50" s="5"/>
      <c r="M50" s="5"/>
      <c r="N50" s="5"/>
      <c r="O50" s="5"/>
      <c r="P50" s="5"/>
      <c r="Q50" s="48">
        <f t="shared" si="7"/>
        <v>0</v>
      </c>
      <c r="R50" s="49" t="str">
        <f>IF(ISERROR(VLOOKUP($Q50,Expressions!$B$2:$C$109,2,FALSE)),"", VLOOKUP($Q50,Expressions!$B$2:$C$109,2,FALSE))</f>
        <v/>
      </c>
      <c r="S50" s="36"/>
      <c r="T50" s="9"/>
      <c r="U50" s="9"/>
      <c r="V50" s="9"/>
      <c r="W50" s="31"/>
      <c r="X50" s="32"/>
      <c r="Y50" s="28" t="str">
        <f t="shared" si="8"/>
        <v/>
      </c>
      <c r="Z50" s="28" t="e">
        <f t="shared" si="2"/>
        <v>#VALUE!</v>
      </c>
      <c r="AA50" s="28" t="str">
        <f>IF(ISERROR($Y50/'Datos generales'!$L51),"",$Y50/'Datos generales'!$L51)</f>
        <v/>
      </c>
      <c r="AB50" s="31"/>
      <c r="AC50" s="32"/>
      <c r="AD50" s="28" t="str">
        <f t="shared" si="9"/>
        <v/>
      </c>
      <c r="AE50" s="28" t="e">
        <f t="shared" si="3"/>
        <v>#VALUE!</v>
      </c>
      <c r="AF50" s="28" t="str">
        <f>IF(ISERROR($AD50/'Datos generales'!$L51),"",($AD50/'Datos generales'!$L51))</f>
        <v/>
      </c>
      <c r="AG50" s="29" t="str">
        <f t="shared" si="0"/>
        <v/>
      </c>
      <c r="AH50" s="28" t="e">
        <f t="shared" si="4"/>
        <v>#VALUE!</v>
      </c>
      <c r="AI50" s="30" t="str">
        <f t="shared" si="5"/>
        <v/>
      </c>
      <c r="AJ50" s="37" t="s">
        <v>163</v>
      </c>
      <c r="AK50" s="12"/>
      <c r="AL50" s="46">
        <f t="shared" si="6"/>
        <v>0</v>
      </c>
      <c r="AM50" s="62"/>
    </row>
    <row r="51" spans="1:39" s="33" customFormat="1" ht="141.94999999999999" customHeight="1" x14ac:dyDescent="0.2">
      <c r="A51" s="14">
        <f>'Datos generales'!$A52</f>
        <v>50</v>
      </c>
      <c r="B51" s="6" t="str">
        <f>'Datos generales'!$D52</f>
        <v xml:space="preserve">, </v>
      </c>
      <c r="C51" s="6" t="str">
        <f>'Datos generales'!$H52</f>
        <v>Escuela N° , Distrito Escolar °, ""</v>
      </c>
      <c r="D51" s="7" t="str">
        <f>'Datos generales'!$K52</f>
        <v xml:space="preserve">° grado </v>
      </c>
      <c r="E51" s="6">
        <f>'Datos generales'!$L52</f>
        <v>0</v>
      </c>
      <c r="F51" s="6" t="s">
        <v>157</v>
      </c>
      <c r="G51" s="11"/>
      <c r="H51" s="11"/>
      <c r="I51" s="34" t="str">
        <f t="shared" si="1"/>
        <v xml:space="preserve">, </v>
      </c>
      <c r="J51" s="11"/>
      <c r="K51" s="11"/>
      <c r="L51" s="5"/>
      <c r="M51" s="5"/>
      <c r="N51" s="5"/>
      <c r="O51" s="5"/>
      <c r="P51" s="5"/>
      <c r="Q51" s="48">
        <f t="shared" si="7"/>
        <v>0</v>
      </c>
      <c r="R51" s="49" t="str">
        <f>IF(ISERROR(VLOOKUP($Q51,Expressions!$B$2:$C$109,2,FALSE)),"", VLOOKUP($Q51,Expressions!$B$2:$C$109,2,FALSE))</f>
        <v/>
      </c>
      <c r="S51" s="36"/>
      <c r="T51" s="9"/>
      <c r="U51" s="9"/>
      <c r="V51" s="9"/>
      <c r="W51" s="31"/>
      <c r="X51" s="32"/>
      <c r="Y51" s="28" t="str">
        <f t="shared" si="8"/>
        <v/>
      </c>
      <c r="Z51" s="28" t="e">
        <f t="shared" si="2"/>
        <v>#VALUE!</v>
      </c>
      <c r="AA51" s="28" t="str">
        <f>IF(ISERROR($Y51/'Datos generales'!$L52),"",$Y51/'Datos generales'!$L52)</f>
        <v/>
      </c>
      <c r="AB51" s="31"/>
      <c r="AC51" s="32"/>
      <c r="AD51" s="28" t="str">
        <f t="shared" si="9"/>
        <v/>
      </c>
      <c r="AE51" s="28" t="e">
        <f t="shared" si="3"/>
        <v>#VALUE!</v>
      </c>
      <c r="AF51" s="28" t="str">
        <f>IF(ISERROR($AD51/'Datos generales'!$L52),"",($AD51/'Datos generales'!$L52))</f>
        <v/>
      </c>
      <c r="AG51" s="29" t="str">
        <f t="shared" si="0"/>
        <v/>
      </c>
      <c r="AH51" s="28" t="e">
        <f t="shared" si="4"/>
        <v>#VALUE!</v>
      </c>
      <c r="AI51" s="30" t="str">
        <f t="shared" si="5"/>
        <v/>
      </c>
      <c r="AJ51" s="37" t="s">
        <v>163</v>
      </c>
      <c r="AK51" s="12"/>
      <c r="AL51" s="46">
        <f t="shared" si="6"/>
        <v>0</v>
      </c>
      <c r="AM51" s="62"/>
    </row>
  </sheetData>
  <phoneticPr fontId="14"/>
  <dataValidations count="7">
    <dataValidation allowBlank="1" showInputMessage="1" showErrorMessage="1" promptTitle="Importante" prompt="Ingrese en números el consumo total registrado por el estudiante." sqref="W2:W51 AB2:AB51"/>
    <dataValidation type="custom" allowBlank="1" showInputMessage="1" showErrorMessage="1" sqref="T53:U53">
      <formula1>"Si+S53=""No""then block"</formula1>
    </dataValidation>
    <dataValidation allowBlank="1" showInputMessage="1" showErrorMessage="1" promptTitle="Formato de texto" prompt="Introducir fecha de evaluación con el siguente formato: 16 de enero de 2013" sqref="K2:K51"/>
    <dataValidation allowBlank="1" showInputMessage="1" showErrorMessage="1" promptTitle="Formato de texto" prompt="Introducir ciudad y país, separados por una coma y espacio, con primeras letras en mayúsculas, el resto en minúscula. Ejemplo: Buenos Aires, Argentina" sqref="J2:J51"/>
    <dataValidation allowBlank="1" showInputMessage="1" showErrorMessage="1" promptTitle="Formato de texto" prompt="Introducir nombres con primeras letras en mayúsculas, el resto en minúscula. Ejemplo: María Laura" sqref="H2:H51"/>
    <dataValidation allowBlank="1" showInputMessage="1" showErrorMessage="1" promptTitle="Formato de texto" prompt="Introducir apellido con letras mayúsculas y acentos. Ejemplo: GÓMEZ" sqref="G2:G51"/>
    <dataValidation errorStyle="warning" showInputMessage="1" showErrorMessage="1" errorTitle="Longitud del texto" error="El texto debe tener una longitud de entre 200 y 300 caracteres!" promptTitle="Longitud del texto" prompt="El texto debe tener una longitud de entre 300 y 500 caracteres." sqref="AK2:AK51"/>
  </dataValidations>
  <pageMargins left="0.7" right="0.7" top="0.75" bottom="0.75" header="0.3" footer="0.3"/>
  <extLst>
    <ext xmlns:x14="http://schemas.microsoft.com/office/spreadsheetml/2009/9/main" uri="{CCE6A557-97BC-4b89-ADB6-D9C93CAAB3DF}">
      <x14:dataValidations xmlns:xm="http://schemas.microsoft.com/office/excel/2006/main" count="18">
        <x14:dataValidation type="list" allowBlank="1" showInputMessage="1" showErrorMessage="1" promptTitle="Complete el Valor" prompt="3: MB_x000a_1: R">
          <x14:formula1>
            <xm:f>'Base de datos'!$V$3:$V$4</xm:f>
          </x14:formula1>
          <xm:sqref>P2:P51</xm:sqref>
        </x14:dataValidation>
        <x14:dataValidation type="list" allowBlank="1" showInputMessage="1" showErrorMessage="1" promptTitle="Complete el Valor" prompt="3: MB_x000a_2: B_x000a_1: R">
          <x14:formula1>
            <xm:f>'Base de datos'!$U$3:$U$5</xm:f>
          </x14:formula1>
          <xm:sqref>O2:O51</xm:sqref>
        </x14:dataValidation>
        <x14:dataValidation type="list" allowBlank="1" showInputMessage="1" showErrorMessage="1" promptTitle="Complete el Valor" prompt="3: MB_x000a_2: B_x000a_1: R">
          <x14:formula1>
            <xm:f>'Base de datos'!$S$3:$S$5</xm:f>
          </x14:formula1>
          <xm:sqref>M2:M51</xm:sqref>
        </x14:dataValidation>
        <x14:dataValidation type="list" allowBlank="1" showInputMessage="1" showErrorMessage="1" promptTitle="Complete el Valor" prompt="3: MB_x000a_1: R">
          <x14:formula1>
            <xm:f>'Base de datos'!$T$3:$T$4</xm:f>
          </x14:formula1>
          <xm:sqref>N2:N51</xm:sqref>
        </x14:dataValidation>
        <x14:dataValidation type="list" allowBlank="1" showInputMessage="1" showErrorMessage="1" promptTitle="Complete el Valor" prompt="3: MB_x000a_1: R">
          <x14:formula1>
            <xm:f>'Base de datos'!$R$3:$R$4</xm:f>
          </x14:formula1>
          <xm:sqref>L2:L51</xm:sqref>
        </x14:dataValidation>
        <x14:dataValidation type="list" allowBlank="1" showInputMessage="1" showErrorMessage="1">
          <x14:formula1>
            <xm:f>'Base de datos'!$G$3:$G$5</xm:f>
          </x14:formula1>
          <xm:sqref>U2:U51</xm:sqref>
        </x14:dataValidation>
        <x14:dataValidation type="list" allowBlank="1" showInputMessage="1" showErrorMessage="1">
          <x14:formula1>
            <xm:f>'Base de datos'!$H$3:$H$5</xm:f>
          </x14:formula1>
          <xm:sqref>V2:V51</xm:sqref>
        </x14:dataValidation>
        <x14:dataValidation type="list" allowBlank="1" showInputMessage="1" showErrorMessage="1">
          <x14:formula1>
            <xm:f>'Base de datos'!$P$3:$P$4</xm:f>
          </x14:formula1>
          <xm:sqref>T2:T51</xm:sqref>
        </x14:dataValidation>
        <x14:dataValidation type="list" allowBlank="1" showInputMessage="1" showErrorMessage="1">
          <x14:formula1>
            <xm:f>'Base de datos'!$N$3:$N$4</xm:f>
          </x14:formula1>
          <xm:sqref>S2:S51</xm:sqref>
        </x14:dataValidation>
        <x14:dataValidation type="list" allowBlank="1" showInputMessage="1" showErrorMessage="1" promptTitle="Importante" prompt="Seleccione un número del 1 al 7 correspondiente a la cantidad de días">
          <x14:formula1>
            <xm:f>'Base de datos'!$J$3:$J$9</xm:f>
          </x14:formula1>
          <xm:sqref>X2:X51 AC2:AC51</xm:sqref>
        </x14:dataValidation>
        <x14:dataValidation type="list" showInputMessage="1" showErrorMessage="1" promptTitle="Importante" prompt="Si considera que los datos registrados por el alumno no son fehacientes, indíquelo en esta celda.">
          <x14:formula1>
            <xm:f>'Base de datos'!$X$3:$X$4</xm:f>
          </x14:formula1>
          <xm:sqref>AM2:AM51</xm:sqref>
        </x14:dataValidation>
        <x14:dataValidation type="list" allowBlank="1" showInputMessage="1" showErrorMessage="1" promptTitle="Lista desplegable" prompt="Seleccionar de la lista desplegable alguna de las tres opciones, correspondiendo a 3 (MUY BIEN), 2 (BIEN) y 1 (REGULAR).">
          <x14:formula1>
            <xm:f>'Base de datos'!$R$3:$R$5</xm:f>
          </x14:formula1>
          <xm:sqref>M2:O51</xm:sqref>
        </x14:dataValidation>
        <x14:dataValidation type="list" allowBlank="1" showInputMessage="1" showErrorMessage="1" promptTitle="Lista desplegable" prompt="Seleccionar de la lista desplegable alguna de las dos opciones, correspondiendo a 3 (MUY BIEN) y 1 (REGULAR).">
          <x14:formula1>
            <xm:f>'Base de datos'!$T$3:$T$4</xm:f>
          </x14:formula1>
          <xm:sqref>L2:L51 P2:P51</xm:sqref>
        </x14:dataValidation>
        <x14:dataValidation type="list" allowBlank="1" showInputMessage="1" showErrorMessage="1" promptTitle="Lista desplegable" prompt="Seleccionar de la lista desplegable alguna de las tres opciones, correspondiendo a MUY BIEN la primera, BIEN la segunda y REGULAR la tercera.">
          <x14:formula1>
            <xm:f>'Base de datos'!$H$3:$H$5</xm:f>
          </x14:formula1>
          <xm:sqref>V2:V51</xm:sqref>
        </x14:dataValidation>
        <x14:dataValidation type="list" allowBlank="1" showInputMessage="1" showErrorMessage="1" promptTitle="Lista desplegable" prompt="Seleccionar de la lista desplegable alguna de las tres opciones, correspondiendo a MUY BIEN la primera, BIEN la segunda y REGULAR la tercera.">
          <x14:formula1>
            <xm:f>'Base de datos'!$G$3:$G$5</xm:f>
          </x14:formula1>
          <xm:sqref>U2:U51</xm:sqref>
        </x14:dataValidation>
        <x14:dataValidation type="list" allowBlank="1" showInputMessage="1" showErrorMessage="1" promptTitle="Lista desplegable" prompt="Elegir un número de la lista desplegable entre el 1 y el 7 correspondiente a la cantidad de días registrados. Ejemplo 4.">
          <x14:formula1>
            <xm:f>'Base de datos'!$J$3:$J$9</xm:f>
          </x14:formula1>
          <xm:sqref>AC2:AC51 X2:X51</xm:sqref>
        </x14:dataValidation>
        <x14:dataValidation type="list" allowBlank="1" showInputMessage="1" showErrorMessage="1" promptTitle="Importante" prompt="Si el estudiante no cuenta con un medidor accesible en el hogar:_x000a__x000a_1. Seleccione la opción &quot;No&quot;_x000a_2. No complete las celdas siguientes_x000a_3. Ir directo a la última columna &quot;Sensibilización sobre la cuestión ambiental&quot;.">
          <x14:formula1>
            <xm:f>'Base de datos'!$N$3:$N$4</xm:f>
          </x14:formula1>
          <xm:sqref>S2:S51</xm:sqref>
        </x14:dataValidation>
        <x14:dataValidation type="list" allowBlank="1" showInputMessage="1" showErrorMessage="1" promptTitle="Importante" prompt="Si habiendo medidor, el estudiante no registra todos los datos (antes y despues de la estrategia):_x000a__x000a_1. Seleccione la opción &quot;No&quot;_x000a_2. No complete las celdas siguientes_x000a_3. Ir directo a la última columna &quot;Sensibilización sobre la cuestión ambiental&quot;.">
          <x14:formula1>
            <xm:f>'Base de datos'!$P$3:$P$4</xm:f>
          </x14:formula1>
          <xm:sqref>T2:T51</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enableFormatConditionsCalculation="0">
    <tabColor rgb="FF00B050"/>
  </sheetPr>
  <dimension ref="A1:AM51"/>
  <sheetViews>
    <sheetView zoomScale="90" zoomScaleNormal="90" zoomScalePageLayoutView="90" workbookViewId="0">
      <pane xSplit="6" ySplit="1" topLeftCell="M2" activePane="bottomRight" state="frozen"/>
      <selection pane="topRight" activeCell="G1" sqref="G1"/>
      <selection pane="bottomLeft" activeCell="A2" sqref="A2"/>
      <selection pane="bottomRight" activeCell="R3" sqref="R3"/>
    </sheetView>
  </sheetViews>
  <sheetFormatPr defaultColWidth="9.125" defaultRowHeight="15" x14ac:dyDescent="0.25"/>
  <cols>
    <col min="1" max="1" width="5.375" style="22" customWidth="1"/>
    <col min="2" max="2" width="19.125" style="23" customWidth="1"/>
    <col min="3" max="3" width="19.5" style="23" hidden="1" customWidth="1"/>
    <col min="4" max="4" width="9.5" style="23" hidden="1" customWidth="1"/>
    <col min="5" max="6" width="12.375" style="23" hidden="1" customWidth="1"/>
    <col min="7" max="8" width="15.5" style="22" customWidth="1"/>
    <col min="9" max="9" width="19" style="22" hidden="1" customWidth="1"/>
    <col min="10" max="10" width="13.875" style="22" customWidth="1"/>
    <col min="11" max="11" width="19.5" style="22" customWidth="1"/>
    <col min="12" max="16" width="19.625" style="22" customWidth="1"/>
    <col min="17" max="17" width="8.5" style="22" hidden="1" customWidth="1"/>
    <col min="18" max="18" width="31.375" style="22" customWidth="1"/>
    <col min="19" max="19" width="10.125" style="22" hidden="1" customWidth="1"/>
    <col min="20" max="20" width="10.125" style="22" customWidth="1"/>
    <col min="21" max="22" width="17" style="22" customWidth="1"/>
    <col min="23" max="24" width="13.625" style="22" customWidth="1"/>
    <col min="25" max="25" width="12.5" style="22" customWidth="1"/>
    <col min="26" max="26" width="13.625" style="22" hidden="1" customWidth="1"/>
    <col min="27" max="30" width="13.625" style="22" customWidth="1"/>
    <col min="31" max="31" width="13.625" style="22" hidden="1" customWidth="1"/>
    <col min="32" max="32" width="13.625" style="22" customWidth="1"/>
    <col min="33" max="33" width="13.625" style="24" customWidth="1"/>
    <col min="34" max="34" width="13.625" style="22" hidden="1" customWidth="1"/>
    <col min="35" max="35" width="29.125" style="25" customWidth="1"/>
    <col min="36" max="36" width="109" style="38" hidden="1" customWidth="1"/>
    <col min="37" max="37" width="67.5" style="22" customWidth="1"/>
    <col min="38" max="38" width="9.375" style="22" bestFit="1" customWidth="1"/>
    <col min="39" max="39" width="18.375" style="22" customWidth="1"/>
    <col min="40" max="16384" width="9.125" style="22"/>
  </cols>
  <sheetData>
    <row r="1" spans="1:39" s="21" customFormat="1" ht="78" customHeight="1" thickBot="1" x14ac:dyDescent="0.25">
      <c r="A1" s="8"/>
      <c r="B1" s="8" t="s">
        <v>20</v>
      </c>
      <c r="C1" s="8" t="s">
        <v>0</v>
      </c>
      <c r="D1" s="8" t="s">
        <v>21</v>
      </c>
      <c r="E1" s="8" t="s">
        <v>40</v>
      </c>
      <c r="F1" s="8" t="s">
        <v>45</v>
      </c>
      <c r="G1" s="18" t="s">
        <v>36</v>
      </c>
      <c r="H1" s="18" t="s">
        <v>37</v>
      </c>
      <c r="I1" s="18" t="s">
        <v>23</v>
      </c>
      <c r="J1" s="18" t="s">
        <v>41</v>
      </c>
      <c r="K1" s="18" t="s">
        <v>18</v>
      </c>
      <c r="L1" s="19" t="s">
        <v>159</v>
      </c>
      <c r="M1" s="19" t="s">
        <v>2</v>
      </c>
      <c r="N1" s="19" t="s">
        <v>160</v>
      </c>
      <c r="O1" s="19" t="s">
        <v>161</v>
      </c>
      <c r="P1" s="19" t="s">
        <v>67</v>
      </c>
      <c r="Q1" s="19" t="s">
        <v>27</v>
      </c>
      <c r="R1" s="19" t="s">
        <v>47</v>
      </c>
      <c r="S1" s="20" t="s">
        <v>43</v>
      </c>
      <c r="T1" s="20" t="s">
        <v>44</v>
      </c>
      <c r="U1" s="20" t="s">
        <v>71</v>
      </c>
      <c r="V1" s="20" t="s">
        <v>72</v>
      </c>
      <c r="W1" s="20" t="s">
        <v>28</v>
      </c>
      <c r="X1" s="20" t="s">
        <v>29</v>
      </c>
      <c r="Y1" s="20" t="s">
        <v>30</v>
      </c>
      <c r="Z1" s="20" t="s">
        <v>49</v>
      </c>
      <c r="AA1" s="20" t="s">
        <v>31</v>
      </c>
      <c r="AB1" s="20" t="s">
        <v>32</v>
      </c>
      <c r="AC1" s="20" t="s">
        <v>33</v>
      </c>
      <c r="AD1" s="20" t="s">
        <v>34</v>
      </c>
      <c r="AE1" s="20" t="s">
        <v>49</v>
      </c>
      <c r="AF1" s="20" t="s">
        <v>35</v>
      </c>
      <c r="AG1" s="20" t="s">
        <v>24</v>
      </c>
      <c r="AH1" s="20" t="s">
        <v>49</v>
      </c>
      <c r="AI1" s="20" t="s">
        <v>25</v>
      </c>
      <c r="AJ1" s="20" t="s">
        <v>50</v>
      </c>
      <c r="AK1" s="17" t="s">
        <v>22</v>
      </c>
      <c r="AL1" s="17" t="s">
        <v>73</v>
      </c>
      <c r="AM1" s="61" t="s">
        <v>204</v>
      </c>
    </row>
    <row r="2" spans="1:39" s="33" customFormat="1" ht="141.94999999999999" customHeight="1" x14ac:dyDescent="0.2">
      <c r="A2" s="13">
        <f>'Datos generales'!$A3</f>
        <v>1</v>
      </c>
      <c r="B2" s="6" t="str">
        <f>'Datos generales'!$D3</f>
        <v xml:space="preserve">Joan, Carlos </v>
      </c>
      <c r="C2" s="6" t="str">
        <f>'Datos generales'!$H3</f>
        <v>Escuela N° 5, Distrito Escolar 7°, "abc"</v>
      </c>
      <c r="D2" s="7" t="str">
        <f>'Datos generales'!$K3</f>
        <v>4° grado B</v>
      </c>
      <c r="E2" s="6">
        <f>'Datos generales'!$L3</f>
        <v>4</v>
      </c>
      <c r="F2" s="6" t="s">
        <v>158</v>
      </c>
      <c r="G2" s="16" t="s">
        <v>212</v>
      </c>
      <c r="H2" s="9" t="s">
        <v>213</v>
      </c>
      <c r="I2" s="34" t="str">
        <f>CONCATENATE($G2,", ",$H2)</f>
        <v>Mary, Jean</v>
      </c>
      <c r="J2" s="9" t="s">
        <v>214</v>
      </c>
      <c r="K2" s="63">
        <v>41779</v>
      </c>
      <c r="L2" s="5">
        <v>3</v>
      </c>
      <c r="M2" s="5">
        <v>3</v>
      </c>
      <c r="N2" s="5">
        <v>3</v>
      </c>
      <c r="O2" s="5">
        <v>3</v>
      </c>
      <c r="P2" s="5">
        <v>3</v>
      </c>
      <c r="Q2" s="48">
        <f>L2*10000+M2*1000+N2*100+O2*10+P2</f>
        <v>33333</v>
      </c>
      <c r="R2" s="49" t="str">
        <f>IF(ISERROR(VLOOKUP($Q2,Expressions!$B$2:$C$109,2,FALSE)),"", VLOOKUP($Q2,Expressions!$B$2:$C$109,2,FALSE))</f>
        <v>Lograste analizar la situación de tu hogar. Planificaste estrategias de forma creativa y orientadas hacia un consumo responsable. Aplicaste con éxito tus estrategias. Hiciste un excelente trabajo en la comparación de datos antes y durante la puesta en marcha de la estrategia. Trabajaste de manera eficiente e incorporaste nuevos hábitos.</v>
      </c>
      <c r="S2" s="9"/>
      <c r="T2" s="9" t="s">
        <v>26</v>
      </c>
      <c r="U2" s="9" t="s">
        <v>3</v>
      </c>
      <c r="V2" s="9" t="s">
        <v>58</v>
      </c>
      <c r="W2" s="26">
        <v>28</v>
      </c>
      <c r="X2" s="27">
        <v>7</v>
      </c>
      <c r="Y2" s="28">
        <f>IF(ISERROR($W2/$X2),"", ($W2/$X2))</f>
        <v>4</v>
      </c>
      <c r="Z2" s="28">
        <f>ROUND($Y2, 2)</f>
        <v>4</v>
      </c>
      <c r="AA2" s="28">
        <f>IF(ISERROR($Y2/'Datos generales'!$L3),"",$Y2/'Datos generales'!$L3)</f>
        <v>1</v>
      </c>
      <c r="AB2" s="26">
        <v>24.5</v>
      </c>
      <c r="AC2" s="27">
        <v>7</v>
      </c>
      <c r="AD2" s="28">
        <f>IF(ISERROR($AB2/$AC2),"", ($AB2/$AC2))</f>
        <v>3.5</v>
      </c>
      <c r="AE2" s="28">
        <f>ROUND($AD2, 2)</f>
        <v>3.5</v>
      </c>
      <c r="AF2" s="28">
        <f>IF(ISERROR($AD2/'Datos generales'!$L3),"",($AD2/'Datos generales'!$L3))</f>
        <v>0.875</v>
      </c>
      <c r="AG2" s="29">
        <f t="shared" ref="AG2:AG51" si="0">IF(ISERROR($AD2-$Y2),"",($AD2-$Y2))</f>
        <v>-0.5</v>
      </c>
      <c r="AH2" s="28">
        <f>ROUND($AG2,2)</f>
        <v>-0.5</v>
      </c>
      <c r="AI2" s="30" t="str">
        <f>IF($S2="No","", IF($T2="","", IF($T2="No","No tomaste los datos. ", IF($T2="Si",CONCATENATE("Habiendo llevado a cabo el proyecto lograste comprobar que la cantidad de residuos en tu hogar era de ", $Z2, " antes de la estrategia y de ", $AE2, " después de la estrategia. Como resultado se comprueba una variación de ", $AH2, ".")))))</f>
        <v>Habiendo llevado a cabo el proyecto lograste comprobar que la cantidad de residuos en tu hogar era de 4 antes de la estrategia y de 3.5 después de la estrategia. Como resultado se comprueba una variación de -0.5.</v>
      </c>
      <c r="AJ2" s="37" t="s">
        <v>162</v>
      </c>
      <c r="AK2" s="12" t="s">
        <v>211</v>
      </c>
      <c r="AL2" s="46">
        <f>LEN($AK2)</f>
        <v>9</v>
      </c>
      <c r="AM2" s="62" t="s">
        <v>204</v>
      </c>
    </row>
    <row r="3" spans="1:39" s="33" customFormat="1" ht="141.94999999999999" customHeight="1" x14ac:dyDescent="0.2">
      <c r="A3" s="14">
        <f>'Datos generales'!$A4</f>
        <v>2</v>
      </c>
      <c r="B3" s="6" t="str">
        <f>'Datos generales'!$D4</f>
        <v xml:space="preserve">, </v>
      </c>
      <c r="C3" s="6" t="str">
        <f>'Datos generales'!$H4</f>
        <v>Escuela N° , Distrito Escolar °, ""</v>
      </c>
      <c r="D3" s="7" t="str">
        <f>'Datos generales'!$K4</f>
        <v xml:space="preserve">° grado </v>
      </c>
      <c r="E3" s="6">
        <f>'Datos generales'!$L4</f>
        <v>0</v>
      </c>
      <c r="F3" s="6" t="s">
        <v>158</v>
      </c>
      <c r="G3" s="10"/>
      <c r="H3" s="10"/>
      <c r="I3" s="34" t="str">
        <f t="shared" ref="I3:I51" si="1">CONCATENATE($G3,", ",$H3)</f>
        <v xml:space="preserve">, </v>
      </c>
      <c r="J3" s="10"/>
      <c r="K3" s="10"/>
      <c r="L3" s="5"/>
      <c r="M3" s="5"/>
      <c r="N3" s="5"/>
      <c r="O3" s="5"/>
      <c r="P3" s="5"/>
      <c r="Q3" s="48">
        <f>L3*10000+M3*1000+N3*100+O3*10+P3</f>
        <v>0</v>
      </c>
      <c r="R3" s="49" t="str">
        <f>IF(ISERROR(VLOOKUP($Q3,Expressions!$B$2:$C$109,2,FALSE)),"", VLOOKUP($Q3,Expressions!$B$2:$C$109,2,FALSE))</f>
        <v/>
      </c>
      <c r="S3" s="9"/>
      <c r="T3" s="9"/>
      <c r="U3" s="9"/>
      <c r="V3" s="9"/>
      <c r="W3" s="26"/>
      <c r="X3" s="27"/>
      <c r="Y3" s="28" t="str">
        <f>IF(ISERROR($W3/$X3),"", ($W3/$X3))</f>
        <v/>
      </c>
      <c r="Z3" s="28" t="e">
        <f t="shared" ref="Z3:Z51" si="2">ROUND($Y3, 2)</f>
        <v>#VALUE!</v>
      </c>
      <c r="AA3" s="28" t="str">
        <f>IF(ISERROR($Y3/'Datos generales'!$L4),"",$Y3/'Datos generales'!$L4)</f>
        <v/>
      </c>
      <c r="AB3" s="26"/>
      <c r="AC3" s="27"/>
      <c r="AD3" s="28" t="str">
        <f>IF(ISERROR($AB3/$AC3),"", ($AB3/$AC3))</f>
        <v/>
      </c>
      <c r="AE3" s="28" t="e">
        <f t="shared" ref="AE3:AE51" si="3">ROUND($AD3, 2)</f>
        <v>#VALUE!</v>
      </c>
      <c r="AF3" s="28" t="str">
        <f>IF(ISERROR($AD3/'Datos generales'!$L4),"",($AD3/'Datos generales'!$L4))</f>
        <v/>
      </c>
      <c r="AG3" s="29" t="str">
        <f t="shared" si="0"/>
        <v/>
      </c>
      <c r="AH3" s="28" t="e">
        <f t="shared" ref="AH3:AH51" si="4">ROUND($AG3,2)</f>
        <v>#VALUE!</v>
      </c>
      <c r="AI3" s="30" t="str">
        <f t="shared" ref="AI3:AI51" si="5">IF($S3="No","", IF($T3="","", IF($T3="No","No tomaste los datos. ", IF($T3="Si",CONCATENATE("Habiendo llevado a cabo el proyecto lograste comprobar que la cantidad de residuos en tu hogar era de ", $Z3, " antes de la estrategia y de ", $AE3, " después de la estrategia. Como resultado se comprueba una variación de ", $AH3, ".")))))</f>
        <v/>
      </c>
      <c r="AJ3" s="37" t="s">
        <v>162</v>
      </c>
      <c r="AK3" s="12"/>
      <c r="AL3" s="46">
        <f t="shared" ref="AL3:AL51" si="6">LEN($AK3)</f>
        <v>0</v>
      </c>
      <c r="AM3" s="62"/>
    </row>
    <row r="4" spans="1:39" s="33" customFormat="1" ht="141.94999999999999" customHeight="1" x14ac:dyDescent="0.2">
      <c r="A4" s="14">
        <f>'Datos generales'!$A5</f>
        <v>3</v>
      </c>
      <c r="B4" s="6" t="str">
        <f>'Datos generales'!$D5</f>
        <v xml:space="preserve">, </v>
      </c>
      <c r="C4" s="6" t="str">
        <f>'Datos generales'!$H5</f>
        <v>Escuela N° , Distrito Escolar °, ""</v>
      </c>
      <c r="D4" s="7" t="str">
        <f>'Datos generales'!$K5</f>
        <v xml:space="preserve">° grado </v>
      </c>
      <c r="E4" s="6">
        <f>'Datos generales'!$L5</f>
        <v>0</v>
      </c>
      <c r="F4" s="6" t="s">
        <v>158</v>
      </c>
      <c r="G4" s="10"/>
      <c r="H4" s="10"/>
      <c r="I4" s="34" t="str">
        <f t="shared" si="1"/>
        <v xml:space="preserve">, </v>
      </c>
      <c r="J4" s="10"/>
      <c r="K4" s="10"/>
      <c r="L4" s="5"/>
      <c r="M4" s="5"/>
      <c r="N4" s="5"/>
      <c r="O4" s="5"/>
      <c r="P4" s="5"/>
      <c r="Q4" s="48">
        <f t="shared" ref="Q4:Q51" si="7">L4*10000+M4*1000+N4*100+O4*10+P4</f>
        <v>0</v>
      </c>
      <c r="R4" s="49" t="str">
        <f>IF(ISERROR(VLOOKUP($Q4,Expressions!$B$2:$C$109,2,FALSE)),"", VLOOKUP($Q4,Expressions!$B$2:$C$109,2,FALSE))</f>
        <v/>
      </c>
      <c r="S4" s="9"/>
      <c r="T4" s="9"/>
      <c r="U4" s="9"/>
      <c r="V4" s="9"/>
      <c r="W4" s="26"/>
      <c r="X4" s="27"/>
      <c r="Y4" s="28" t="str">
        <f t="shared" ref="Y4:Y51" si="8">IF(ISERROR($W4/$X4),"", ($W4/$X4))</f>
        <v/>
      </c>
      <c r="Z4" s="28" t="e">
        <f t="shared" si="2"/>
        <v>#VALUE!</v>
      </c>
      <c r="AA4" s="28" t="str">
        <f>IF(ISERROR($Y4/'Datos generales'!$L5),"",$Y4/'Datos generales'!$L5)</f>
        <v/>
      </c>
      <c r="AB4" s="26"/>
      <c r="AC4" s="27"/>
      <c r="AD4" s="28" t="str">
        <f t="shared" ref="AD4:AD51" si="9">IF(ISERROR($AB4/$AC4),"", ($AB4/$AC4))</f>
        <v/>
      </c>
      <c r="AE4" s="28" t="e">
        <f t="shared" si="3"/>
        <v>#VALUE!</v>
      </c>
      <c r="AF4" s="28" t="str">
        <f>IF(ISERROR($AD4/'Datos generales'!$L5),"",($AD4/'Datos generales'!$L5))</f>
        <v/>
      </c>
      <c r="AG4" s="29" t="str">
        <f t="shared" si="0"/>
        <v/>
      </c>
      <c r="AH4" s="28" t="e">
        <f t="shared" si="4"/>
        <v>#VALUE!</v>
      </c>
      <c r="AI4" s="30" t="str">
        <f t="shared" si="5"/>
        <v/>
      </c>
      <c r="AJ4" s="37" t="s">
        <v>162</v>
      </c>
      <c r="AK4" s="12"/>
      <c r="AL4" s="46">
        <f t="shared" si="6"/>
        <v>0</v>
      </c>
      <c r="AM4" s="62"/>
    </row>
    <row r="5" spans="1:39" s="33" customFormat="1" ht="141.94999999999999" customHeight="1" x14ac:dyDescent="0.2">
      <c r="A5" s="14">
        <f>'Datos generales'!$A6</f>
        <v>4</v>
      </c>
      <c r="B5" s="6">
        <f>'Datos generales'!$D6</f>
        <v>0</v>
      </c>
      <c r="C5" s="6">
        <f>'Datos generales'!$H6</f>
        <v>0</v>
      </c>
      <c r="D5" s="7">
        <f>'Datos generales'!$K6</f>
        <v>0</v>
      </c>
      <c r="E5" s="6">
        <f>'Datos generales'!$L6</f>
        <v>0</v>
      </c>
      <c r="F5" s="6" t="s">
        <v>158</v>
      </c>
      <c r="G5" s="10"/>
      <c r="H5" s="10"/>
      <c r="I5" s="34" t="str">
        <f t="shared" si="1"/>
        <v xml:space="preserve">, </v>
      </c>
      <c r="J5" s="10"/>
      <c r="K5" s="10"/>
      <c r="L5" s="5"/>
      <c r="M5" s="5"/>
      <c r="N5" s="5"/>
      <c r="O5" s="5"/>
      <c r="P5" s="5"/>
      <c r="Q5" s="48">
        <f t="shared" si="7"/>
        <v>0</v>
      </c>
      <c r="R5" s="49" t="str">
        <f>IF(ISERROR(VLOOKUP($Q5,Expressions!$B$2:$C$109,2,FALSE)),"", VLOOKUP($Q5,Expressions!$B$2:$C$109,2,FALSE))</f>
        <v/>
      </c>
      <c r="S5" s="35"/>
      <c r="T5" s="9"/>
      <c r="U5" s="9"/>
      <c r="V5" s="9"/>
      <c r="W5" s="26"/>
      <c r="X5" s="27"/>
      <c r="Y5" s="28" t="str">
        <f t="shared" si="8"/>
        <v/>
      </c>
      <c r="Z5" s="28" t="e">
        <f t="shared" si="2"/>
        <v>#VALUE!</v>
      </c>
      <c r="AA5" s="28" t="str">
        <f>IF(ISERROR($Y5/'Datos generales'!$L6),"",$Y5/'Datos generales'!$L6)</f>
        <v/>
      </c>
      <c r="AB5" s="26"/>
      <c r="AC5" s="27"/>
      <c r="AD5" s="28" t="str">
        <f t="shared" si="9"/>
        <v/>
      </c>
      <c r="AE5" s="28" t="e">
        <f t="shared" si="3"/>
        <v>#VALUE!</v>
      </c>
      <c r="AF5" s="28" t="str">
        <f>IF(ISERROR($AD5/'Datos generales'!$L6),"",($AD5/'Datos generales'!$L6))</f>
        <v/>
      </c>
      <c r="AG5" s="29" t="str">
        <f t="shared" si="0"/>
        <v/>
      </c>
      <c r="AH5" s="28" t="e">
        <f t="shared" si="4"/>
        <v>#VALUE!</v>
      </c>
      <c r="AI5" s="30" t="str">
        <f t="shared" si="5"/>
        <v/>
      </c>
      <c r="AJ5" s="37" t="s">
        <v>162</v>
      </c>
      <c r="AK5" s="12"/>
      <c r="AL5" s="46">
        <f t="shared" si="6"/>
        <v>0</v>
      </c>
      <c r="AM5" s="62"/>
    </row>
    <row r="6" spans="1:39" s="33" customFormat="1" ht="141.94999999999999" customHeight="1" x14ac:dyDescent="0.2">
      <c r="A6" s="14">
        <f>'Datos generales'!$A7</f>
        <v>5</v>
      </c>
      <c r="B6" s="6" t="str">
        <f>'Datos generales'!$D7</f>
        <v xml:space="preserve">, </v>
      </c>
      <c r="C6" s="6" t="str">
        <f>'Datos generales'!$H7</f>
        <v>Escuela N° , Distrito Escolar °, ""</v>
      </c>
      <c r="D6" s="7" t="str">
        <f>'Datos generales'!$K7</f>
        <v xml:space="preserve">° grado </v>
      </c>
      <c r="E6" s="6">
        <f>'Datos generales'!$L7</f>
        <v>0</v>
      </c>
      <c r="F6" s="6" t="s">
        <v>158</v>
      </c>
      <c r="G6" s="11"/>
      <c r="H6" s="11"/>
      <c r="I6" s="34" t="str">
        <f t="shared" si="1"/>
        <v xml:space="preserve">, </v>
      </c>
      <c r="J6" s="11"/>
      <c r="K6" s="11"/>
      <c r="L6" s="5"/>
      <c r="M6" s="5"/>
      <c r="N6" s="5"/>
      <c r="O6" s="5"/>
      <c r="P6" s="5"/>
      <c r="Q6" s="48">
        <f t="shared" si="7"/>
        <v>0</v>
      </c>
      <c r="R6" s="49" t="str">
        <f>IF(ISERROR(VLOOKUP($Q6,Expressions!$B$2:$C$109,2,FALSE)),"", VLOOKUP($Q6,Expressions!$B$2:$C$109,2,FALSE))</f>
        <v/>
      </c>
      <c r="S6" s="35"/>
      <c r="T6" s="9"/>
      <c r="U6" s="9"/>
      <c r="V6" s="9"/>
      <c r="W6" s="26"/>
      <c r="X6" s="27"/>
      <c r="Y6" s="28" t="str">
        <f t="shared" si="8"/>
        <v/>
      </c>
      <c r="Z6" s="28" t="e">
        <f t="shared" si="2"/>
        <v>#VALUE!</v>
      </c>
      <c r="AA6" s="28" t="str">
        <f>IF(ISERROR($Y6/'Datos generales'!$L7),"",$Y6/'Datos generales'!$L7)</f>
        <v/>
      </c>
      <c r="AB6" s="26"/>
      <c r="AC6" s="27"/>
      <c r="AD6" s="28" t="str">
        <f t="shared" si="9"/>
        <v/>
      </c>
      <c r="AE6" s="28" t="e">
        <f t="shared" si="3"/>
        <v>#VALUE!</v>
      </c>
      <c r="AF6" s="28" t="str">
        <f>IF(ISERROR($AD6/'Datos generales'!$L7),"",($AD6/'Datos generales'!$L7))</f>
        <v/>
      </c>
      <c r="AG6" s="29" t="str">
        <f t="shared" si="0"/>
        <v/>
      </c>
      <c r="AH6" s="28" t="e">
        <f t="shared" si="4"/>
        <v>#VALUE!</v>
      </c>
      <c r="AI6" s="30" t="str">
        <f t="shared" si="5"/>
        <v/>
      </c>
      <c r="AJ6" s="37" t="s">
        <v>162</v>
      </c>
      <c r="AK6" s="12"/>
      <c r="AL6" s="46">
        <f t="shared" si="6"/>
        <v>0</v>
      </c>
      <c r="AM6" s="62"/>
    </row>
    <row r="7" spans="1:39" s="33" customFormat="1" ht="141.94999999999999" customHeight="1" x14ac:dyDescent="0.2">
      <c r="A7" s="14">
        <f>'Datos generales'!$A8</f>
        <v>6</v>
      </c>
      <c r="B7" s="6" t="str">
        <f>'Datos generales'!$D8</f>
        <v xml:space="preserve">, </v>
      </c>
      <c r="C7" s="6" t="str">
        <f>'Datos generales'!$H8</f>
        <v>Escuela N° , Distrito Escolar °, ""</v>
      </c>
      <c r="D7" s="7" t="str">
        <f>'Datos generales'!$K8</f>
        <v xml:space="preserve">° grado </v>
      </c>
      <c r="E7" s="6">
        <f>'Datos generales'!$L8</f>
        <v>0</v>
      </c>
      <c r="F7" s="6" t="s">
        <v>158</v>
      </c>
      <c r="G7" s="11"/>
      <c r="H7" s="11"/>
      <c r="I7" s="34" t="str">
        <f t="shared" si="1"/>
        <v xml:space="preserve">, </v>
      </c>
      <c r="J7" s="11"/>
      <c r="K7" s="11"/>
      <c r="L7" s="5"/>
      <c r="M7" s="5"/>
      <c r="N7" s="5"/>
      <c r="O7" s="5"/>
      <c r="P7" s="5"/>
      <c r="Q7" s="48">
        <f t="shared" si="7"/>
        <v>0</v>
      </c>
      <c r="R7" s="49" t="str">
        <f>IF(ISERROR(VLOOKUP($Q7,Expressions!$B$2:$C$109,2,FALSE)),"", VLOOKUP($Q7,Expressions!$B$2:$C$109,2,FALSE))</f>
        <v/>
      </c>
      <c r="S7" s="35"/>
      <c r="T7" s="9"/>
      <c r="U7" s="9"/>
      <c r="V7" s="9"/>
      <c r="W7" s="26"/>
      <c r="X7" s="27"/>
      <c r="Y7" s="28" t="str">
        <f t="shared" si="8"/>
        <v/>
      </c>
      <c r="Z7" s="28" t="e">
        <f t="shared" si="2"/>
        <v>#VALUE!</v>
      </c>
      <c r="AA7" s="28" t="str">
        <f>IF(ISERROR($Y7/'Datos generales'!$L8),"",$Y7/'Datos generales'!$L8)</f>
        <v/>
      </c>
      <c r="AB7" s="26"/>
      <c r="AC7" s="27"/>
      <c r="AD7" s="28" t="str">
        <f t="shared" si="9"/>
        <v/>
      </c>
      <c r="AE7" s="28" t="e">
        <f t="shared" si="3"/>
        <v>#VALUE!</v>
      </c>
      <c r="AF7" s="28" t="str">
        <f>IF(ISERROR($AD7/'Datos generales'!$L8),"",($AD7/'Datos generales'!$L8))</f>
        <v/>
      </c>
      <c r="AG7" s="29" t="str">
        <f t="shared" si="0"/>
        <v/>
      </c>
      <c r="AH7" s="28" t="e">
        <f t="shared" si="4"/>
        <v>#VALUE!</v>
      </c>
      <c r="AI7" s="30" t="str">
        <f t="shared" si="5"/>
        <v/>
      </c>
      <c r="AJ7" s="37" t="s">
        <v>162</v>
      </c>
      <c r="AK7" s="12"/>
      <c r="AL7" s="46">
        <f t="shared" si="6"/>
        <v>0</v>
      </c>
      <c r="AM7" s="62"/>
    </row>
    <row r="8" spans="1:39" s="33" customFormat="1" ht="141.94999999999999" customHeight="1" x14ac:dyDescent="0.2">
      <c r="A8" s="14">
        <f>'Datos generales'!$A9</f>
        <v>7</v>
      </c>
      <c r="B8" s="6" t="str">
        <f>'Datos generales'!$D9</f>
        <v xml:space="preserve">, </v>
      </c>
      <c r="C8" s="6" t="str">
        <f>'Datos generales'!$H9</f>
        <v>Escuela N° , Distrito Escolar °, ""</v>
      </c>
      <c r="D8" s="7" t="str">
        <f>'Datos generales'!$K9</f>
        <v xml:space="preserve">° grado </v>
      </c>
      <c r="E8" s="6">
        <f>'Datos generales'!$L9</f>
        <v>0</v>
      </c>
      <c r="F8" s="6" t="s">
        <v>158</v>
      </c>
      <c r="G8" s="11"/>
      <c r="H8" s="11"/>
      <c r="I8" s="34" t="str">
        <f t="shared" si="1"/>
        <v xml:space="preserve">, </v>
      </c>
      <c r="J8" s="11"/>
      <c r="K8" s="11"/>
      <c r="L8" s="5"/>
      <c r="M8" s="5"/>
      <c r="N8" s="5"/>
      <c r="O8" s="5"/>
      <c r="P8" s="5"/>
      <c r="Q8" s="48">
        <f t="shared" si="7"/>
        <v>0</v>
      </c>
      <c r="R8" s="49" t="str">
        <f>IF(ISERROR(VLOOKUP($Q8,Expressions!$B$2:$C$109,2,FALSE)),"", VLOOKUP($Q8,Expressions!$B$2:$C$109,2,FALSE))</f>
        <v/>
      </c>
      <c r="S8" s="36"/>
      <c r="T8" s="9"/>
      <c r="U8" s="9"/>
      <c r="V8" s="9"/>
      <c r="W8" s="31"/>
      <c r="X8" s="32"/>
      <c r="Y8" s="28" t="str">
        <f t="shared" si="8"/>
        <v/>
      </c>
      <c r="Z8" s="28" t="e">
        <f t="shared" si="2"/>
        <v>#VALUE!</v>
      </c>
      <c r="AA8" s="28" t="str">
        <f>IF(ISERROR($Y8/'Datos generales'!$L9),"",$Y8/'Datos generales'!$L9)</f>
        <v/>
      </c>
      <c r="AB8" s="31"/>
      <c r="AC8" s="32"/>
      <c r="AD8" s="28" t="str">
        <f t="shared" si="9"/>
        <v/>
      </c>
      <c r="AE8" s="28" t="e">
        <f t="shared" si="3"/>
        <v>#VALUE!</v>
      </c>
      <c r="AF8" s="28" t="str">
        <f>IF(ISERROR($AD8/'Datos generales'!$L9),"",($AD8/'Datos generales'!$L9))</f>
        <v/>
      </c>
      <c r="AG8" s="29" t="str">
        <f t="shared" si="0"/>
        <v/>
      </c>
      <c r="AH8" s="28" t="e">
        <f t="shared" si="4"/>
        <v>#VALUE!</v>
      </c>
      <c r="AI8" s="30" t="str">
        <f t="shared" si="5"/>
        <v/>
      </c>
      <c r="AJ8" s="37" t="s">
        <v>162</v>
      </c>
      <c r="AK8" s="12"/>
      <c r="AL8" s="46">
        <f t="shared" si="6"/>
        <v>0</v>
      </c>
      <c r="AM8" s="62"/>
    </row>
    <row r="9" spans="1:39" s="33" customFormat="1" ht="141.94999999999999" customHeight="1" x14ac:dyDescent="0.2">
      <c r="A9" s="14">
        <f>'Datos generales'!$A10</f>
        <v>8</v>
      </c>
      <c r="B9" s="6" t="str">
        <f>'Datos generales'!$D10</f>
        <v xml:space="preserve">, </v>
      </c>
      <c r="C9" s="6" t="str">
        <f>'Datos generales'!$H10</f>
        <v>Escuela N° , Distrito Escolar °, ""</v>
      </c>
      <c r="D9" s="7" t="str">
        <f>'Datos generales'!$K10</f>
        <v xml:space="preserve">° grado </v>
      </c>
      <c r="E9" s="6">
        <f>'Datos generales'!$L10</f>
        <v>0</v>
      </c>
      <c r="F9" s="6" t="s">
        <v>158</v>
      </c>
      <c r="G9" s="11"/>
      <c r="H9" s="11"/>
      <c r="I9" s="34" t="str">
        <f t="shared" si="1"/>
        <v xml:space="preserve">, </v>
      </c>
      <c r="J9" s="11"/>
      <c r="K9" s="11"/>
      <c r="L9" s="5"/>
      <c r="M9" s="5"/>
      <c r="N9" s="5"/>
      <c r="O9" s="5"/>
      <c r="P9" s="5"/>
      <c r="Q9" s="48">
        <f t="shared" si="7"/>
        <v>0</v>
      </c>
      <c r="R9" s="49" t="str">
        <f>IF(ISERROR(VLOOKUP($Q9,Expressions!$B$2:$C$109,2,FALSE)),"", VLOOKUP($Q9,Expressions!$B$2:$C$109,2,FALSE))</f>
        <v/>
      </c>
      <c r="S9" s="36"/>
      <c r="T9" s="9"/>
      <c r="U9" s="9"/>
      <c r="V9" s="9"/>
      <c r="W9" s="31"/>
      <c r="X9" s="32"/>
      <c r="Y9" s="28" t="str">
        <f t="shared" si="8"/>
        <v/>
      </c>
      <c r="Z9" s="28" t="e">
        <f t="shared" si="2"/>
        <v>#VALUE!</v>
      </c>
      <c r="AA9" s="28" t="str">
        <f>IF(ISERROR($Y9/'Datos generales'!$L10),"",$Y9/'Datos generales'!$L10)</f>
        <v/>
      </c>
      <c r="AB9" s="31"/>
      <c r="AC9" s="32"/>
      <c r="AD9" s="28" t="str">
        <f t="shared" si="9"/>
        <v/>
      </c>
      <c r="AE9" s="28" t="e">
        <f t="shared" si="3"/>
        <v>#VALUE!</v>
      </c>
      <c r="AF9" s="28" t="str">
        <f>IF(ISERROR($AD9/'Datos generales'!$L10),"",($AD9/'Datos generales'!$L10))</f>
        <v/>
      </c>
      <c r="AG9" s="29" t="str">
        <f t="shared" si="0"/>
        <v/>
      </c>
      <c r="AH9" s="28" t="e">
        <f t="shared" si="4"/>
        <v>#VALUE!</v>
      </c>
      <c r="AI9" s="30" t="str">
        <f t="shared" si="5"/>
        <v/>
      </c>
      <c r="AJ9" s="37" t="s">
        <v>162</v>
      </c>
      <c r="AK9" s="12"/>
      <c r="AL9" s="46">
        <f t="shared" si="6"/>
        <v>0</v>
      </c>
      <c r="AM9" s="62"/>
    </row>
    <row r="10" spans="1:39" s="33" customFormat="1" ht="141.94999999999999" customHeight="1" x14ac:dyDescent="0.2">
      <c r="A10" s="14">
        <f>'Datos generales'!$A11</f>
        <v>9</v>
      </c>
      <c r="B10" s="6" t="str">
        <f>'Datos generales'!$D11</f>
        <v xml:space="preserve">, </v>
      </c>
      <c r="C10" s="6" t="str">
        <f>'Datos generales'!$H11</f>
        <v>Escuela N° , Distrito Escolar °, ""</v>
      </c>
      <c r="D10" s="7" t="str">
        <f>'Datos generales'!$K11</f>
        <v xml:space="preserve">° grado </v>
      </c>
      <c r="E10" s="6">
        <f>'Datos generales'!$L11</f>
        <v>0</v>
      </c>
      <c r="F10" s="6" t="s">
        <v>158</v>
      </c>
      <c r="G10" s="11"/>
      <c r="H10" s="11"/>
      <c r="I10" s="34" t="str">
        <f t="shared" si="1"/>
        <v xml:space="preserve">, </v>
      </c>
      <c r="J10" s="11"/>
      <c r="K10" s="11"/>
      <c r="L10" s="5"/>
      <c r="M10" s="5"/>
      <c r="N10" s="5"/>
      <c r="O10" s="5"/>
      <c r="P10" s="5"/>
      <c r="Q10" s="48">
        <f t="shared" si="7"/>
        <v>0</v>
      </c>
      <c r="R10" s="49" t="str">
        <f>IF(ISERROR(VLOOKUP($Q10,Expressions!$B$2:$C$109,2,FALSE)),"", VLOOKUP($Q10,Expressions!$B$2:$C$109,2,FALSE))</f>
        <v/>
      </c>
      <c r="S10" s="36"/>
      <c r="T10" s="9"/>
      <c r="U10" s="9"/>
      <c r="V10" s="9"/>
      <c r="W10" s="31"/>
      <c r="X10" s="32"/>
      <c r="Y10" s="28" t="str">
        <f t="shared" si="8"/>
        <v/>
      </c>
      <c r="Z10" s="28" t="e">
        <f t="shared" si="2"/>
        <v>#VALUE!</v>
      </c>
      <c r="AA10" s="28" t="str">
        <f>IF(ISERROR($Y10/'Datos generales'!$L11),"",$Y10/'Datos generales'!$L11)</f>
        <v/>
      </c>
      <c r="AB10" s="31"/>
      <c r="AC10" s="32"/>
      <c r="AD10" s="28" t="str">
        <f t="shared" si="9"/>
        <v/>
      </c>
      <c r="AE10" s="28" t="e">
        <f t="shared" si="3"/>
        <v>#VALUE!</v>
      </c>
      <c r="AF10" s="28" t="str">
        <f>IF(ISERROR($AD10/'Datos generales'!$L11),"",($AD10/'Datos generales'!$L11))</f>
        <v/>
      </c>
      <c r="AG10" s="29" t="str">
        <f t="shared" si="0"/>
        <v/>
      </c>
      <c r="AH10" s="28" t="e">
        <f t="shared" si="4"/>
        <v>#VALUE!</v>
      </c>
      <c r="AI10" s="30" t="str">
        <f t="shared" si="5"/>
        <v/>
      </c>
      <c r="AJ10" s="37" t="s">
        <v>162</v>
      </c>
      <c r="AK10" s="12"/>
      <c r="AL10" s="46">
        <f t="shared" si="6"/>
        <v>0</v>
      </c>
      <c r="AM10" s="62"/>
    </row>
    <row r="11" spans="1:39" s="33" customFormat="1" ht="141.94999999999999" customHeight="1" x14ac:dyDescent="0.2">
      <c r="A11" s="14">
        <f>'Datos generales'!$A12</f>
        <v>10</v>
      </c>
      <c r="B11" s="6" t="str">
        <f>'Datos generales'!$D12</f>
        <v xml:space="preserve">, </v>
      </c>
      <c r="C11" s="6" t="str">
        <f>'Datos generales'!$H12</f>
        <v>Escuela N° , Distrito Escolar °, ""</v>
      </c>
      <c r="D11" s="7" t="str">
        <f>'Datos generales'!$K12</f>
        <v xml:space="preserve">° grado </v>
      </c>
      <c r="E11" s="6">
        <f>'Datos generales'!$L12</f>
        <v>0</v>
      </c>
      <c r="F11" s="6" t="s">
        <v>158</v>
      </c>
      <c r="G11" s="11"/>
      <c r="H11" s="11"/>
      <c r="I11" s="34" t="str">
        <f t="shared" si="1"/>
        <v xml:space="preserve">, </v>
      </c>
      <c r="J11" s="11"/>
      <c r="K11" s="11"/>
      <c r="L11" s="5"/>
      <c r="M11" s="5"/>
      <c r="N11" s="5"/>
      <c r="O11" s="5"/>
      <c r="P11" s="5"/>
      <c r="Q11" s="48">
        <f t="shared" si="7"/>
        <v>0</v>
      </c>
      <c r="R11" s="49" t="str">
        <f>IF(ISERROR(VLOOKUP($Q11,Expressions!$B$2:$C$109,2,FALSE)),"", VLOOKUP($Q11,Expressions!$B$2:$C$109,2,FALSE))</f>
        <v/>
      </c>
      <c r="S11" s="36"/>
      <c r="T11" s="9"/>
      <c r="U11" s="9"/>
      <c r="V11" s="9"/>
      <c r="W11" s="31"/>
      <c r="X11" s="32"/>
      <c r="Y11" s="28" t="str">
        <f t="shared" si="8"/>
        <v/>
      </c>
      <c r="Z11" s="28" t="e">
        <f t="shared" si="2"/>
        <v>#VALUE!</v>
      </c>
      <c r="AA11" s="28" t="str">
        <f>IF(ISERROR($Y11/'Datos generales'!$L12),"",$Y11/'Datos generales'!$L12)</f>
        <v/>
      </c>
      <c r="AB11" s="31"/>
      <c r="AC11" s="32"/>
      <c r="AD11" s="28" t="str">
        <f t="shared" si="9"/>
        <v/>
      </c>
      <c r="AE11" s="28" t="e">
        <f t="shared" si="3"/>
        <v>#VALUE!</v>
      </c>
      <c r="AF11" s="28" t="str">
        <f>IF(ISERROR($AD11/'Datos generales'!$L12),"",($AD11/'Datos generales'!$L12))</f>
        <v/>
      </c>
      <c r="AG11" s="29" t="str">
        <f t="shared" si="0"/>
        <v/>
      </c>
      <c r="AH11" s="28" t="e">
        <f t="shared" si="4"/>
        <v>#VALUE!</v>
      </c>
      <c r="AI11" s="30" t="str">
        <f t="shared" si="5"/>
        <v/>
      </c>
      <c r="AJ11" s="37" t="s">
        <v>162</v>
      </c>
      <c r="AK11" s="12"/>
      <c r="AL11" s="46">
        <f t="shared" si="6"/>
        <v>0</v>
      </c>
      <c r="AM11" s="62"/>
    </row>
    <row r="12" spans="1:39" s="33" customFormat="1" ht="141.94999999999999" customHeight="1" x14ac:dyDescent="0.2">
      <c r="A12" s="14">
        <f>'Datos generales'!$A13</f>
        <v>11</v>
      </c>
      <c r="B12" s="6" t="str">
        <f>'Datos generales'!$D13</f>
        <v xml:space="preserve">, </v>
      </c>
      <c r="C12" s="6" t="str">
        <f>'Datos generales'!$H13</f>
        <v>Escuela N° , Distrito Escolar °, ""</v>
      </c>
      <c r="D12" s="7" t="str">
        <f>'Datos generales'!$K13</f>
        <v xml:space="preserve">° grado </v>
      </c>
      <c r="E12" s="6">
        <f>'Datos generales'!$L13</f>
        <v>0</v>
      </c>
      <c r="F12" s="6" t="s">
        <v>158</v>
      </c>
      <c r="G12" s="11"/>
      <c r="H12" s="11"/>
      <c r="I12" s="34" t="str">
        <f t="shared" si="1"/>
        <v xml:space="preserve">, </v>
      </c>
      <c r="J12" s="11"/>
      <c r="K12" s="11"/>
      <c r="L12" s="5"/>
      <c r="M12" s="5"/>
      <c r="N12" s="5"/>
      <c r="O12" s="5"/>
      <c r="P12" s="5"/>
      <c r="Q12" s="48">
        <f t="shared" si="7"/>
        <v>0</v>
      </c>
      <c r="R12" s="49" t="str">
        <f>IF(ISERROR(VLOOKUP($Q12,Expressions!$B$2:$C$109,2,FALSE)),"", VLOOKUP($Q12,Expressions!$B$2:$C$109,2,FALSE))</f>
        <v/>
      </c>
      <c r="S12" s="36"/>
      <c r="T12" s="9"/>
      <c r="U12" s="9"/>
      <c r="V12" s="9"/>
      <c r="W12" s="31"/>
      <c r="X12" s="32"/>
      <c r="Y12" s="28" t="str">
        <f t="shared" si="8"/>
        <v/>
      </c>
      <c r="Z12" s="28" t="e">
        <f t="shared" si="2"/>
        <v>#VALUE!</v>
      </c>
      <c r="AA12" s="28" t="str">
        <f>IF(ISERROR($Y12/'Datos generales'!$L13),"",$Y12/'Datos generales'!$L13)</f>
        <v/>
      </c>
      <c r="AB12" s="31"/>
      <c r="AC12" s="32"/>
      <c r="AD12" s="28" t="str">
        <f t="shared" si="9"/>
        <v/>
      </c>
      <c r="AE12" s="28" t="e">
        <f t="shared" si="3"/>
        <v>#VALUE!</v>
      </c>
      <c r="AF12" s="28" t="str">
        <f>IF(ISERROR($AD12/'Datos generales'!$L13),"",($AD12/'Datos generales'!$L13))</f>
        <v/>
      </c>
      <c r="AG12" s="29" t="str">
        <f t="shared" si="0"/>
        <v/>
      </c>
      <c r="AH12" s="28" t="e">
        <f t="shared" si="4"/>
        <v>#VALUE!</v>
      </c>
      <c r="AI12" s="30" t="str">
        <f t="shared" si="5"/>
        <v/>
      </c>
      <c r="AJ12" s="37" t="s">
        <v>162</v>
      </c>
      <c r="AK12" s="12"/>
      <c r="AL12" s="46">
        <f t="shared" si="6"/>
        <v>0</v>
      </c>
      <c r="AM12" s="62"/>
    </row>
    <row r="13" spans="1:39" s="33" customFormat="1" ht="141.94999999999999" customHeight="1" x14ac:dyDescent="0.2">
      <c r="A13" s="14">
        <f>'Datos generales'!$A14</f>
        <v>12</v>
      </c>
      <c r="B13" s="6" t="str">
        <f>'Datos generales'!$D14</f>
        <v xml:space="preserve">, </v>
      </c>
      <c r="C13" s="6" t="str">
        <f>'Datos generales'!$H14</f>
        <v>Escuela N° , Distrito Escolar °, ""</v>
      </c>
      <c r="D13" s="7" t="str">
        <f>'Datos generales'!$K14</f>
        <v xml:space="preserve">° grado </v>
      </c>
      <c r="E13" s="6">
        <f>'Datos generales'!$L14</f>
        <v>0</v>
      </c>
      <c r="F13" s="6" t="s">
        <v>158</v>
      </c>
      <c r="G13" s="11"/>
      <c r="H13" s="11"/>
      <c r="I13" s="34" t="str">
        <f t="shared" si="1"/>
        <v xml:space="preserve">, </v>
      </c>
      <c r="J13" s="11"/>
      <c r="K13" s="11"/>
      <c r="L13" s="5"/>
      <c r="M13" s="5"/>
      <c r="N13" s="5"/>
      <c r="O13" s="5"/>
      <c r="P13" s="5"/>
      <c r="Q13" s="48">
        <f t="shared" si="7"/>
        <v>0</v>
      </c>
      <c r="R13" s="49" t="str">
        <f>IF(ISERROR(VLOOKUP($Q13,Expressions!$B$2:$C$109,2,FALSE)),"", VLOOKUP($Q13,Expressions!$B$2:$C$109,2,FALSE))</f>
        <v/>
      </c>
      <c r="S13" s="36"/>
      <c r="T13" s="9"/>
      <c r="U13" s="9"/>
      <c r="V13" s="9"/>
      <c r="W13" s="31"/>
      <c r="X13" s="32"/>
      <c r="Y13" s="28" t="str">
        <f t="shared" si="8"/>
        <v/>
      </c>
      <c r="Z13" s="28" t="e">
        <f t="shared" si="2"/>
        <v>#VALUE!</v>
      </c>
      <c r="AA13" s="28" t="str">
        <f>IF(ISERROR($Y13/'Datos generales'!$L14),"",$Y13/'Datos generales'!$L14)</f>
        <v/>
      </c>
      <c r="AB13" s="31"/>
      <c r="AC13" s="32"/>
      <c r="AD13" s="28" t="str">
        <f t="shared" si="9"/>
        <v/>
      </c>
      <c r="AE13" s="28" t="e">
        <f t="shared" si="3"/>
        <v>#VALUE!</v>
      </c>
      <c r="AF13" s="28" t="str">
        <f>IF(ISERROR($AD13/'Datos generales'!$L14),"",($AD13/'Datos generales'!$L14))</f>
        <v/>
      </c>
      <c r="AG13" s="29" t="str">
        <f t="shared" si="0"/>
        <v/>
      </c>
      <c r="AH13" s="28" t="e">
        <f t="shared" si="4"/>
        <v>#VALUE!</v>
      </c>
      <c r="AI13" s="30" t="str">
        <f t="shared" si="5"/>
        <v/>
      </c>
      <c r="AJ13" s="37" t="s">
        <v>162</v>
      </c>
      <c r="AK13" s="12"/>
      <c r="AL13" s="46">
        <f t="shared" si="6"/>
        <v>0</v>
      </c>
      <c r="AM13" s="62"/>
    </row>
    <row r="14" spans="1:39" s="33" customFormat="1" ht="141.94999999999999" customHeight="1" x14ac:dyDescent="0.2">
      <c r="A14" s="14">
        <f>'Datos generales'!$A15</f>
        <v>13</v>
      </c>
      <c r="B14" s="6" t="str">
        <f>'Datos generales'!$D15</f>
        <v xml:space="preserve">, </v>
      </c>
      <c r="C14" s="6" t="str">
        <f>'Datos generales'!$H15</f>
        <v>Escuela N° , Distrito Escolar °, ""</v>
      </c>
      <c r="D14" s="7" t="str">
        <f>'Datos generales'!$K15</f>
        <v xml:space="preserve">° grado </v>
      </c>
      <c r="E14" s="6">
        <f>'Datos generales'!$L15</f>
        <v>0</v>
      </c>
      <c r="F14" s="6" t="s">
        <v>158</v>
      </c>
      <c r="G14" s="11"/>
      <c r="H14" s="11"/>
      <c r="I14" s="34" t="str">
        <f t="shared" si="1"/>
        <v xml:space="preserve">, </v>
      </c>
      <c r="J14" s="11"/>
      <c r="K14" s="11"/>
      <c r="L14" s="5"/>
      <c r="M14" s="5"/>
      <c r="N14" s="5"/>
      <c r="O14" s="5"/>
      <c r="P14" s="5"/>
      <c r="Q14" s="48">
        <f t="shared" si="7"/>
        <v>0</v>
      </c>
      <c r="R14" s="49" t="str">
        <f>IF(ISERROR(VLOOKUP($Q14,Expressions!$B$2:$C$109,2,FALSE)),"", VLOOKUP($Q14,Expressions!$B$2:$C$109,2,FALSE))</f>
        <v/>
      </c>
      <c r="S14" s="36"/>
      <c r="T14" s="9"/>
      <c r="U14" s="9"/>
      <c r="V14" s="9"/>
      <c r="W14" s="31"/>
      <c r="X14" s="32"/>
      <c r="Y14" s="28" t="str">
        <f t="shared" si="8"/>
        <v/>
      </c>
      <c r="Z14" s="28" t="e">
        <f t="shared" si="2"/>
        <v>#VALUE!</v>
      </c>
      <c r="AA14" s="28" t="str">
        <f>IF(ISERROR($Y14/'Datos generales'!$L15),"",$Y14/'Datos generales'!$L15)</f>
        <v/>
      </c>
      <c r="AB14" s="31"/>
      <c r="AC14" s="32"/>
      <c r="AD14" s="28" t="str">
        <f t="shared" si="9"/>
        <v/>
      </c>
      <c r="AE14" s="28" t="e">
        <f t="shared" si="3"/>
        <v>#VALUE!</v>
      </c>
      <c r="AF14" s="28" t="str">
        <f>IF(ISERROR($AD14/'Datos generales'!$L15),"",($AD14/'Datos generales'!$L15))</f>
        <v/>
      </c>
      <c r="AG14" s="29" t="str">
        <f t="shared" si="0"/>
        <v/>
      </c>
      <c r="AH14" s="28" t="e">
        <f t="shared" si="4"/>
        <v>#VALUE!</v>
      </c>
      <c r="AI14" s="30" t="str">
        <f t="shared" si="5"/>
        <v/>
      </c>
      <c r="AJ14" s="37" t="s">
        <v>162</v>
      </c>
      <c r="AK14" s="12"/>
      <c r="AL14" s="46">
        <f t="shared" si="6"/>
        <v>0</v>
      </c>
      <c r="AM14" s="62"/>
    </row>
    <row r="15" spans="1:39" s="33" customFormat="1" ht="141.94999999999999" customHeight="1" x14ac:dyDescent="0.2">
      <c r="A15" s="14">
        <f>'Datos generales'!$A16</f>
        <v>14</v>
      </c>
      <c r="B15" s="6" t="str">
        <f>'Datos generales'!$D16</f>
        <v xml:space="preserve">, </v>
      </c>
      <c r="C15" s="6" t="str">
        <f>'Datos generales'!$H16</f>
        <v>Escuela N° , Distrito Escolar °, ""</v>
      </c>
      <c r="D15" s="7" t="str">
        <f>'Datos generales'!$K16</f>
        <v xml:space="preserve">° grado </v>
      </c>
      <c r="E15" s="6">
        <f>'Datos generales'!$L16</f>
        <v>0</v>
      </c>
      <c r="F15" s="6" t="s">
        <v>158</v>
      </c>
      <c r="G15" s="11"/>
      <c r="H15" s="11"/>
      <c r="I15" s="34" t="str">
        <f t="shared" si="1"/>
        <v xml:space="preserve">, </v>
      </c>
      <c r="J15" s="11"/>
      <c r="K15" s="11"/>
      <c r="L15" s="5"/>
      <c r="M15" s="5"/>
      <c r="N15" s="5"/>
      <c r="O15" s="5"/>
      <c r="P15" s="5"/>
      <c r="Q15" s="48">
        <f t="shared" si="7"/>
        <v>0</v>
      </c>
      <c r="R15" s="49" t="str">
        <f>IF(ISERROR(VLOOKUP($Q15,Expressions!$B$2:$C$109,2,FALSE)),"", VLOOKUP($Q15,Expressions!$B$2:$C$109,2,FALSE))</f>
        <v/>
      </c>
      <c r="S15" s="36"/>
      <c r="T15" s="9"/>
      <c r="U15" s="9"/>
      <c r="V15" s="9"/>
      <c r="W15" s="31"/>
      <c r="X15" s="32"/>
      <c r="Y15" s="28" t="str">
        <f t="shared" si="8"/>
        <v/>
      </c>
      <c r="Z15" s="28" t="e">
        <f t="shared" si="2"/>
        <v>#VALUE!</v>
      </c>
      <c r="AA15" s="28" t="str">
        <f>IF(ISERROR($Y15/'Datos generales'!$L16),"",$Y15/'Datos generales'!$L16)</f>
        <v/>
      </c>
      <c r="AB15" s="31"/>
      <c r="AC15" s="32"/>
      <c r="AD15" s="28" t="str">
        <f t="shared" si="9"/>
        <v/>
      </c>
      <c r="AE15" s="28" t="e">
        <f t="shared" si="3"/>
        <v>#VALUE!</v>
      </c>
      <c r="AF15" s="28" t="str">
        <f>IF(ISERROR($AD15/'Datos generales'!$L16),"",($AD15/'Datos generales'!$L16))</f>
        <v/>
      </c>
      <c r="AG15" s="29" t="str">
        <f t="shared" si="0"/>
        <v/>
      </c>
      <c r="AH15" s="28" t="e">
        <f t="shared" si="4"/>
        <v>#VALUE!</v>
      </c>
      <c r="AI15" s="30" t="str">
        <f t="shared" si="5"/>
        <v/>
      </c>
      <c r="AJ15" s="37" t="s">
        <v>162</v>
      </c>
      <c r="AK15" s="12"/>
      <c r="AL15" s="46">
        <f t="shared" si="6"/>
        <v>0</v>
      </c>
      <c r="AM15" s="62"/>
    </row>
    <row r="16" spans="1:39" s="33" customFormat="1" ht="141.94999999999999" customHeight="1" x14ac:dyDescent="0.2">
      <c r="A16" s="14">
        <f>'Datos generales'!$A17</f>
        <v>15</v>
      </c>
      <c r="B16" s="6" t="str">
        <f>'Datos generales'!$D17</f>
        <v xml:space="preserve">, </v>
      </c>
      <c r="C16" s="6" t="str">
        <f>'Datos generales'!$H17</f>
        <v>Escuela N° , Distrito Escolar °, ""</v>
      </c>
      <c r="D16" s="7" t="str">
        <f>'Datos generales'!$K17</f>
        <v xml:space="preserve">° grado </v>
      </c>
      <c r="E16" s="6">
        <f>'Datos generales'!$L17</f>
        <v>0</v>
      </c>
      <c r="F16" s="6" t="s">
        <v>158</v>
      </c>
      <c r="G16" s="11"/>
      <c r="H16" s="11"/>
      <c r="I16" s="34" t="str">
        <f t="shared" si="1"/>
        <v xml:space="preserve">, </v>
      </c>
      <c r="J16" s="11"/>
      <c r="K16" s="11"/>
      <c r="L16" s="5"/>
      <c r="M16" s="5"/>
      <c r="N16" s="5"/>
      <c r="O16" s="5"/>
      <c r="P16" s="5"/>
      <c r="Q16" s="48">
        <f t="shared" si="7"/>
        <v>0</v>
      </c>
      <c r="R16" s="49" t="str">
        <f>IF(ISERROR(VLOOKUP($Q16,Expressions!$B$2:$C$109,2,FALSE)),"", VLOOKUP($Q16,Expressions!$B$2:$C$109,2,FALSE))</f>
        <v/>
      </c>
      <c r="S16" s="36"/>
      <c r="T16" s="9"/>
      <c r="U16" s="9"/>
      <c r="V16" s="9"/>
      <c r="W16" s="31"/>
      <c r="X16" s="32"/>
      <c r="Y16" s="28" t="str">
        <f t="shared" si="8"/>
        <v/>
      </c>
      <c r="Z16" s="28" t="e">
        <f t="shared" si="2"/>
        <v>#VALUE!</v>
      </c>
      <c r="AA16" s="28" t="str">
        <f>IF(ISERROR($Y16/'Datos generales'!$L17),"",$Y16/'Datos generales'!$L17)</f>
        <v/>
      </c>
      <c r="AB16" s="31"/>
      <c r="AC16" s="32"/>
      <c r="AD16" s="28" t="str">
        <f t="shared" si="9"/>
        <v/>
      </c>
      <c r="AE16" s="28" t="e">
        <f t="shared" si="3"/>
        <v>#VALUE!</v>
      </c>
      <c r="AF16" s="28" t="str">
        <f>IF(ISERROR($AD16/'Datos generales'!$L17),"",($AD16/'Datos generales'!$L17))</f>
        <v/>
      </c>
      <c r="AG16" s="29" t="str">
        <f t="shared" si="0"/>
        <v/>
      </c>
      <c r="AH16" s="28" t="e">
        <f t="shared" si="4"/>
        <v>#VALUE!</v>
      </c>
      <c r="AI16" s="30" t="str">
        <f t="shared" si="5"/>
        <v/>
      </c>
      <c r="AJ16" s="37" t="s">
        <v>162</v>
      </c>
      <c r="AK16" s="12"/>
      <c r="AL16" s="46">
        <f t="shared" si="6"/>
        <v>0</v>
      </c>
      <c r="AM16" s="62"/>
    </row>
    <row r="17" spans="1:39" s="33" customFormat="1" ht="141.94999999999999" customHeight="1" x14ac:dyDescent="0.2">
      <c r="A17" s="14">
        <f>'Datos generales'!$A18</f>
        <v>16</v>
      </c>
      <c r="B17" s="6" t="str">
        <f>'Datos generales'!$D18</f>
        <v xml:space="preserve">, </v>
      </c>
      <c r="C17" s="6" t="str">
        <f>'Datos generales'!$H18</f>
        <v>Escuela N° , Distrito Escolar °, ""</v>
      </c>
      <c r="D17" s="7" t="str">
        <f>'Datos generales'!$K18</f>
        <v xml:space="preserve">° grado </v>
      </c>
      <c r="E17" s="6">
        <f>'Datos generales'!$L18</f>
        <v>0</v>
      </c>
      <c r="F17" s="6" t="s">
        <v>158</v>
      </c>
      <c r="G17" s="11"/>
      <c r="H17" s="11"/>
      <c r="I17" s="34" t="str">
        <f t="shared" si="1"/>
        <v xml:space="preserve">, </v>
      </c>
      <c r="J17" s="11"/>
      <c r="K17" s="11"/>
      <c r="L17" s="5"/>
      <c r="M17" s="5"/>
      <c r="N17" s="5"/>
      <c r="O17" s="5"/>
      <c r="P17" s="5"/>
      <c r="Q17" s="48">
        <f t="shared" si="7"/>
        <v>0</v>
      </c>
      <c r="R17" s="49" t="str">
        <f>IF(ISERROR(VLOOKUP($Q17,Expressions!$B$2:$C$109,2,FALSE)),"", VLOOKUP($Q17,Expressions!$B$2:$C$109,2,FALSE))</f>
        <v/>
      </c>
      <c r="S17" s="36"/>
      <c r="T17" s="9"/>
      <c r="U17" s="9"/>
      <c r="V17" s="9"/>
      <c r="W17" s="31"/>
      <c r="X17" s="32"/>
      <c r="Y17" s="28" t="str">
        <f t="shared" si="8"/>
        <v/>
      </c>
      <c r="Z17" s="28" t="e">
        <f t="shared" si="2"/>
        <v>#VALUE!</v>
      </c>
      <c r="AA17" s="28" t="str">
        <f>IF(ISERROR($Y17/'Datos generales'!$L18),"",$Y17/'Datos generales'!$L18)</f>
        <v/>
      </c>
      <c r="AB17" s="31"/>
      <c r="AC17" s="32"/>
      <c r="AD17" s="28" t="str">
        <f t="shared" si="9"/>
        <v/>
      </c>
      <c r="AE17" s="28" t="e">
        <f t="shared" si="3"/>
        <v>#VALUE!</v>
      </c>
      <c r="AF17" s="28" t="str">
        <f>IF(ISERROR($AD17/'Datos generales'!$L18),"",($AD17/'Datos generales'!$L18))</f>
        <v/>
      </c>
      <c r="AG17" s="29" t="str">
        <f t="shared" si="0"/>
        <v/>
      </c>
      <c r="AH17" s="28" t="e">
        <f t="shared" si="4"/>
        <v>#VALUE!</v>
      </c>
      <c r="AI17" s="30" t="str">
        <f t="shared" si="5"/>
        <v/>
      </c>
      <c r="AJ17" s="37" t="s">
        <v>162</v>
      </c>
      <c r="AK17" s="12"/>
      <c r="AL17" s="46">
        <f t="shared" si="6"/>
        <v>0</v>
      </c>
      <c r="AM17" s="62"/>
    </row>
    <row r="18" spans="1:39" s="33" customFormat="1" ht="141.94999999999999" customHeight="1" x14ac:dyDescent="0.2">
      <c r="A18" s="14">
        <f>'Datos generales'!$A19</f>
        <v>17</v>
      </c>
      <c r="B18" s="6" t="str">
        <f>'Datos generales'!$D19</f>
        <v xml:space="preserve">, </v>
      </c>
      <c r="C18" s="6" t="str">
        <f>'Datos generales'!$H19</f>
        <v>Escuela N° , Distrito Escolar °, ""</v>
      </c>
      <c r="D18" s="7" t="str">
        <f>'Datos generales'!$K19</f>
        <v xml:space="preserve">° grado </v>
      </c>
      <c r="E18" s="6">
        <f>'Datos generales'!$L19</f>
        <v>0</v>
      </c>
      <c r="F18" s="6" t="s">
        <v>158</v>
      </c>
      <c r="G18" s="11"/>
      <c r="H18" s="11"/>
      <c r="I18" s="34" t="str">
        <f t="shared" si="1"/>
        <v xml:space="preserve">, </v>
      </c>
      <c r="J18" s="11"/>
      <c r="K18" s="11"/>
      <c r="L18" s="5"/>
      <c r="M18" s="5"/>
      <c r="N18" s="5"/>
      <c r="O18" s="5"/>
      <c r="P18" s="5"/>
      <c r="Q18" s="48">
        <f t="shared" si="7"/>
        <v>0</v>
      </c>
      <c r="R18" s="49" t="str">
        <f>IF(ISERROR(VLOOKUP($Q18,Expressions!$B$2:$C$109,2,FALSE)),"", VLOOKUP($Q18,Expressions!$B$2:$C$109,2,FALSE))</f>
        <v/>
      </c>
      <c r="S18" s="36"/>
      <c r="T18" s="9"/>
      <c r="U18" s="9"/>
      <c r="V18" s="9"/>
      <c r="W18" s="31"/>
      <c r="X18" s="32"/>
      <c r="Y18" s="28" t="str">
        <f t="shared" si="8"/>
        <v/>
      </c>
      <c r="Z18" s="28" t="e">
        <f t="shared" si="2"/>
        <v>#VALUE!</v>
      </c>
      <c r="AA18" s="28" t="str">
        <f>IF(ISERROR($Y18/'Datos generales'!$L19),"",$Y18/'Datos generales'!$L19)</f>
        <v/>
      </c>
      <c r="AB18" s="31"/>
      <c r="AC18" s="32"/>
      <c r="AD18" s="28" t="str">
        <f t="shared" si="9"/>
        <v/>
      </c>
      <c r="AE18" s="28" t="e">
        <f t="shared" si="3"/>
        <v>#VALUE!</v>
      </c>
      <c r="AF18" s="28" t="str">
        <f>IF(ISERROR($AD18/'Datos generales'!$L19),"",($AD18/'Datos generales'!$L19))</f>
        <v/>
      </c>
      <c r="AG18" s="29" t="str">
        <f t="shared" si="0"/>
        <v/>
      </c>
      <c r="AH18" s="28" t="e">
        <f t="shared" si="4"/>
        <v>#VALUE!</v>
      </c>
      <c r="AI18" s="30" t="str">
        <f t="shared" si="5"/>
        <v/>
      </c>
      <c r="AJ18" s="37" t="s">
        <v>162</v>
      </c>
      <c r="AK18" s="12"/>
      <c r="AL18" s="46">
        <f t="shared" si="6"/>
        <v>0</v>
      </c>
      <c r="AM18" s="62"/>
    </row>
    <row r="19" spans="1:39" s="33" customFormat="1" ht="141.94999999999999" customHeight="1" x14ac:dyDescent="0.2">
      <c r="A19" s="14">
        <f>'Datos generales'!$A20</f>
        <v>18</v>
      </c>
      <c r="B19" s="6" t="str">
        <f>'Datos generales'!$D20</f>
        <v xml:space="preserve">, </v>
      </c>
      <c r="C19" s="6" t="str">
        <f>'Datos generales'!$H20</f>
        <v>Escuela N° , Distrito Escolar °, ""</v>
      </c>
      <c r="D19" s="7" t="str">
        <f>'Datos generales'!$K20</f>
        <v xml:space="preserve">° grado </v>
      </c>
      <c r="E19" s="6">
        <f>'Datos generales'!$L20</f>
        <v>0</v>
      </c>
      <c r="F19" s="6" t="s">
        <v>158</v>
      </c>
      <c r="G19" s="11"/>
      <c r="H19" s="11"/>
      <c r="I19" s="34" t="str">
        <f t="shared" si="1"/>
        <v xml:space="preserve">, </v>
      </c>
      <c r="J19" s="11"/>
      <c r="K19" s="11"/>
      <c r="L19" s="5"/>
      <c r="M19" s="5"/>
      <c r="N19" s="5"/>
      <c r="O19" s="5"/>
      <c r="P19" s="5"/>
      <c r="Q19" s="48">
        <f t="shared" si="7"/>
        <v>0</v>
      </c>
      <c r="R19" s="49" t="str">
        <f>IF(ISERROR(VLOOKUP($Q19,Expressions!$B$2:$C$109,2,FALSE)),"", VLOOKUP($Q19,Expressions!$B$2:$C$109,2,FALSE))</f>
        <v/>
      </c>
      <c r="S19" s="36"/>
      <c r="T19" s="9"/>
      <c r="U19" s="9"/>
      <c r="V19" s="9"/>
      <c r="W19" s="31"/>
      <c r="X19" s="32"/>
      <c r="Y19" s="28" t="str">
        <f t="shared" si="8"/>
        <v/>
      </c>
      <c r="Z19" s="28" t="e">
        <f t="shared" si="2"/>
        <v>#VALUE!</v>
      </c>
      <c r="AA19" s="28" t="str">
        <f>IF(ISERROR($Y19/'Datos generales'!$L20),"",$Y19/'Datos generales'!$L20)</f>
        <v/>
      </c>
      <c r="AB19" s="31"/>
      <c r="AC19" s="32"/>
      <c r="AD19" s="28" t="str">
        <f t="shared" si="9"/>
        <v/>
      </c>
      <c r="AE19" s="28" t="e">
        <f t="shared" si="3"/>
        <v>#VALUE!</v>
      </c>
      <c r="AF19" s="28" t="str">
        <f>IF(ISERROR($AD19/'Datos generales'!$L20),"",($AD19/'Datos generales'!$L20))</f>
        <v/>
      </c>
      <c r="AG19" s="29" t="str">
        <f t="shared" si="0"/>
        <v/>
      </c>
      <c r="AH19" s="28" t="e">
        <f t="shared" si="4"/>
        <v>#VALUE!</v>
      </c>
      <c r="AI19" s="30" t="str">
        <f t="shared" si="5"/>
        <v/>
      </c>
      <c r="AJ19" s="37" t="s">
        <v>162</v>
      </c>
      <c r="AK19" s="12"/>
      <c r="AL19" s="46">
        <f t="shared" si="6"/>
        <v>0</v>
      </c>
      <c r="AM19" s="62"/>
    </row>
    <row r="20" spans="1:39" s="33" customFormat="1" ht="141.94999999999999" customHeight="1" x14ac:dyDescent="0.2">
      <c r="A20" s="14">
        <f>'Datos generales'!$A21</f>
        <v>19</v>
      </c>
      <c r="B20" s="6" t="str">
        <f>'Datos generales'!$D21</f>
        <v xml:space="preserve">, </v>
      </c>
      <c r="C20" s="6" t="str">
        <f>'Datos generales'!$H21</f>
        <v>Escuela N° , Distrito Escolar °, ""</v>
      </c>
      <c r="D20" s="7" t="str">
        <f>'Datos generales'!$K21</f>
        <v xml:space="preserve">° grado </v>
      </c>
      <c r="E20" s="6">
        <f>'Datos generales'!$L21</f>
        <v>0</v>
      </c>
      <c r="F20" s="6" t="s">
        <v>158</v>
      </c>
      <c r="G20" s="11"/>
      <c r="H20" s="11"/>
      <c r="I20" s="34" t="str">
        <f t="shared" si="1"/>
        <v xml:space="preserve">, </v>
      </c>
      <c r="J20" s="11"/>
      <c r="K20" s="11"/>
      <c r="L20" s="5"/>
      <c r="M20" s="5"/>
      <c r="N20" s="5"/>
      <c r="O20" s="5"/>
      <c r="P20" s="5"/>
      <c r="Q20" s="48">
        <f t="shared" si="7"/>
        <v>0</v>
      </c>
      <c r="R20" s="49" t="str">
        <f>IF(ISERROR(VLOOKUP($Q20,Expressions!$B$2:$C$109,2,FALSE)),"", VLOOKUP($Q20,Expressions!$B$2:$C$109,2,FALSE))</f>
        <v/>
      </c>
      <c r="S20" s="36"/>
      <c r="T20" s="9"/>
      <c r="U20" s="9"/>
      <c r="V20" s="9"/>
      <c r="W20" s="31"/>
      <c r="X20" s="32"/>
      <c r="Y20" s="28" t="str">
        <f t="shared" si="8"/>
        <v/>
      </c>
      <c r="Z20" s="28" t="e">
        <f t="shared" si="2"/>
        <v>#VALUE!</v>
      </c>
      <c r="AA20" s="28" t="str">
        <f>IF(ISERROR($Y20/'Datos generales'!$L21),"",$Y20/'Datos generales'!$L21)</f>
        <v/>
      </c>
      <c r="AB20" s="31"/>
      <c r="AC20" s="32"/>
      <c r="AD20" s="28" t="str">
        <f t="shared" si="9"/>
        <v/>
      </c>
      <c r="AE20" s="28" t="e">
        <f t="shared" si="3"/>
        <v>#VALUE!</v>
      </c>
      <c r="AF20" s="28" t="str">
        <f>IF(ISERROR($AD20/'Datos generales'!$L21),"",($AD20/'Datos generales'!$L21))</f>
        <v/>
      </c>
      <c r="AG20" s="29" t="str">
        <f t="shared" si="0"/>
        <v/>
      </c>
      <c r="AH20" s="28" t="e">
        <f t="shared" si="4"/>
        <v>#VALUE!</v>
      </c>
      <c r="AI20" s="30" t="str">
        <f t="shared" si="5"/>
        <v/>
      </c>
      <c r="AJ20" s="37" t="s">
        <v>162</v>
      </c>
      <c r="AK20" s="12"/>
      <c r="AL20" s="46">
        <f t="shared" si="6"/>
        <v>0</v>
      </c>
      <c r="AM20" s="62"/>
    </row>
    <row r="21" spans="1:39" s="33" customFormat="1" ht="141.94999999999999" customHeight="1" x14ac:dyDescent="0.2">
      <c r="A21" s="14">
        <f>'Datos generales'!$A22</f>
        <v>20</v>
      </c>
      <c r="B21" s="6" t="str">
        <f>'Datos generales'!$D22</f>
        <v xml:space="preserve">, </v>
      </c>
      <c r="C21" s="6" t="str">
        <f>'Datos generales'!$H22</f>
        <v>Escuela N° , Distrito Escolar °, ""</v>
      </c>
      <c r="D21" s="7" t="str">
        <f>'Datos generales'!$K22</f>
        <v xml:space="preserve">° grado </v>
      </c>
      <c r="E21" s="6">
        <f>'Datos generales'!$L22</f>
        <v>0</v>
      </c>
      <c r="F21" s="6" t="s">
        <v>158</v>
      </c>
      <c r="G21" s="11"/>
      <c r="H21" s="11"/>
      <c r="I21" s="34" t="str">
        <f t="shared" si="1"/>
        <v xml:space="preserve">, </v>
      </c>
      <c r="J21" s="11"/>
      <c r="K21" s="11"/>
      <c r="L21" s="5"/>
      <c r="M21" s="5"/>
      <c r="N21" s="5"/>
      <c r="O21" s="5"/>
      <c r="P21" s="5"/>
      <c r="Q21" s="48">
        <f t="shared" si="7"/>
        <v>0</v>
      </c>
      <c r="R21" s="49" t="str">
        <f>IF(ISERROR(VLOOKUP($Q21,Expressions!$B$2:$C$109,2,FALSE)),"", VLOOKUP($Q21,Expressions!$B$2:$C$109,2,FALSE))</f>
        <v/>
      </c>
      <c r="S21" s="36"/>
      <c r="T21" s="9"/>
      <c r="U21" s="9"/>
      <c r="V21" s="9"/>
      <c r="W21" s="31"/>
      <c r="X21" s="32"/>
      <c r="Y21" s="28" t="str">
        <f t="shared" si="8"/>
        <v/>
      </c>
      <c r="Z21" s="28" t="e">
        <f t="shared" si="2"/>
        <v>#VALUE!</v>
      </c>
      <c r="AA21" s="28" t="str">
        <f>IF(ISERROR($Y21/'Datos generales'!$L22),"",$Y21/'Datos generales'!$L22)</f>
        <v/>
      </c>
      <c r="AB21" s="31"/>
      <c r="AC21" s="32"/>
      <c r="AD21" s="28" t="str">
        <f t="shared" si="9"/>
        <v/>
      </c>
      <c r="AE21" s="28" t="e">
        <f t="shared" si="3"/>
        <v>#VALUE!</v>
      </c>
      <c r="AF21" s="28" t="str">
        <f>IF(ISERROR($AD21/'Datos generales'!$L22),"",($AD21/'Datos generales'!$L22))</f>
        <v/>
      </c>
      <c r="AG21" s="29" t="str">
        <f t="shared" si="0"/>
        <v/>
      </c>
      <c r="AH21" s="28" t="e">
        <f t="shared" si="4"/>
        <v>#VALUE!</v>
      </c>
      <c r="AI21" s="30" t="str">
        <f t="shared" si="5"/>
        <v/>
      </c>
      <c r="AJ21" s="37" t="s">
        <v>162</v>
      </c>
      <c r="AK21" s="12"/>
      <c r="AL21" s="46">
        <f t="shared" si="6"/>
        <v>0</v>
      </c>
      <c r="AM21" s="62"/>
    </row>
    <row r="22" spans="1:39" s="33" customFormat="1" ht="141.94999999999999" customHeight="1" x14ac:dyDescent="0.2">
      <c r="A22" s="14">
        <f>'Datos generales'!$A23</f>
        <v>21</v>
      </c>
      <c r="B22" s="6" t="str">
        <f>'Datos generales'!$D23</f>
        <v xml:space="preserve">, </v>
      </c>
      <c r="C22" s="6" t="str">
        <f>'Datos generales'!$H23</f>
        <v>Escuela N° , Distrito Escolar °, ""</v>
      </c>
      <c r="D22" s="7" t="str">
        <f>'Datos generales'!$K23</f>
        <v xml:space="preserve">° grado </v>
      </c>
      <c r="E22" s="6">
        <f>'Datos generales'!$L23</f>
        <v>0</v>
      </c>
      <c r="F22" s="6" t="s">
        <v>158</v>
      </c>
      <c r="G22" s="11"/>
      <c r="H22" s="11"/>
      <c r="I22" s="34" t="str">
        <f t="shared" si="1"/>
        <v xml:space="preserve">, </v>
      </c>
      <c r="J22" s="11"/>
      <c r="K22" s="11"/>
      <c r="L22" s="5"/>
      <c r="M22" s="5"/>
      <c r="N22" s="5"/>
      <c r="O22" s="5"/>
      <c r="P22" s="5"/>
      <c r="Q22" s="48">
        <f t="shared" si="7"/>
        <v>0</v>
      </c>
      <c r="R22" s="49" t="str">
        <f>IF(ISERROR(VLOOKUP($Q22,Expressions!$B$2:$C$109,2,FALSE)),"", VLOOKUP($Q22,Expressions!$B$2:$C$109,2,FALSE))</f>
        <v/>
      </c>
      <c r="S22" s="36"/>
      <c r="T22" s="9"/>
      <c r="U22" s="9"/>
      <c r="V22" s="9"/>
      <c r="W22" s="31"/>
      <c r="X22" s="32"/>
      <c r="Y22" s="28" t="str">
        <f t="shared" si="8"/>
        <v/>
      </c>
      <c r="Z22" s="28" t="e">
        <f t="shared" si="2"/>
        <v>#VALUE!</v>
      </c>
      <c r="AA22" s="28" t="str">
        <f>IF(ISERROR($Y22/'Datos generales'!$L23),"",$Y22/'Datos generales'!$L23)</f>
        <v/>
      </c>
      <c r="AB22" s="31"/>
      <c r="AC22" s="32"/>
      <c r="AD22" s="28" t="str">
        <f t="shared" si="9"/>
        <v/>
      </c>
      <c r="AE22" s="28" t="e">
        <f t="shared" si="3"/>
        <v>#VALUE!</v>
      </c>
      <c r="AF22" s="28" t="str">
        <f>IF(ISERROR($AD22/'Datos generales'!$L23),"",($AD22/'Datos generales'!$L23))</f>
        <v/>
      </c>
      <c r="AG22" s="29" t="str">
        <f t="shared" si="0"/>
        <v/>
      </c>
      <c r="AH22" s="28" t="e">
        <f t="shared" si="4"/>
        <v>#VALUE!</v>
      </c>
      <c r="AI22" s="30" t="str">
        <f t="shared" si="5"/>
        <v/>
      </c>
      <c r="AJ22" s="37" t="s">
        <v>162</v>
      </c>
      <c r="AK22" s="12"/>
      <c r="AL22" s="46">
        <f t="shared" si="6"/>
        <v>0</v>
      </c>
      <c r="AM22" s="62"/>
    </row>
    <row r="23" spans="1:39" s="33" customFormat="1" ht="141.94999999999999" customHeight="1" x14ac:dyDescent="0.2">
      <c r="A23" s="14">
        <f>'Datos generales'!$A24</f>
        <v>22</v>
      </c>
      <c r="B23" s="6" t="str">
        <f>'Datos generales'!$D24</f>
        <v xml:space="preserve">, </v>
      </c>
      <c r="C23" s="6" t="str">
        <f>'Datos generales'!$H24</f>
        <v>Escuela N° , Distrito Escolar °, ""</v>
      </c>
      <c r="D23" s="7" t="str">
        <f>'Datos generales'!$K24</f>
        <v xml:space="preserve">° grado </v>
      </c>
      <c r="E23" s="6">
        <f>'Datos generales'!$L24</f>
        <v>0</v>
      </c>
      <c r="F23" s="6" t="s">
        <v>158</v>
      </c>
      <c r="G23" s="11"/>
      <c r="H23" s="11"/>
      <c r="I23" s="34" t="str">
        <f t="shared" si="1"/>
        <v xml:space="preserve">, </v>
      </c>
      <c r="J23" s="11"/>
      <c r="K23" s="11"/>
      <c r="L23" s="5"/>
      <c r="M23" s="5"/>
      <c r="N23" s="5"/>
      <c r="O23" s="5"/>
      <c r="P23" s="5"/>
      <c r="Q23" s="48">
        <f t="shared" si="7"/>
        <v>0</v>
      </c>
      <c r="R23" s="49" t="str">
        <f>IF(ISERROR(VLOOKUP($Q23,Expressions!$B$2:$C$109,2,FALSE)),"", VLOOKUP($Q23,Expressions!$B$2:$C$109,2,FALSE))</f>
        <v/>
      </c>
      <c r="S23" s="36"/>
      <c r="T23" s="9"/>
      <c r="U23" s="9"/>
      <c r="V23" s="9"/>
      <c r="W23" s="31"/>
      <c r="X23" s="32"/>
      <c r="Y23" s="28" t="str">
        <f t="shared" si="8"/>
        <v/>
      </c>
      <c r="Z23" s="28" t="e">
        <f t="shared" si="2"/>
        <v>#VALUE!</v>
      </c>
      <c r="AA23" s="28" t="str">
        <f>IF(ISERROR($Y23/'Datos generales'!$L24),"",$Y23/'Datos generales'!$L24)</f>
        <v/>
      </c>
      <c r="AB23" s="31"/>
      <c r="AC23" s="32"/>
      <c r="AD23" s="28" t="str">
        <f t="shared" si="9"/>
        <v/>
      </c>
      <c r="AE23" s="28" t="e">
        <f t="shared" si="3"/>
        <v>#VALUE!</v>
      </c>
      <c r="AF23" s="28" t="str">
        <f>IF(ISERROR($AD23/'Datos generales'!$L24),"",($AD23/'Datos generales'!$L24))</f>
        <v/>
      </c>
      <c r="AG23" s="29" t="str">
        <f t="shared" si="0"/>
        <v/>
      </c>
      <c r="AH23" s="28" t="e">
        <f t="shared" si="4"/>
        <v>#VALUE!</v>
      </c>
      <c r="AI23" s="30" t="str">
        <f t="shared" si="5"/>
        <v/>
      </c>
      <c r="AJ23" s="37" t="s">
        <v>162</v>
      </c>
      <c r="AK23" s="12"/>
      <c r="AL23" s="46">
        <f t="shared" si="6"/>
        <v>0</v>
      </c>
      <c r="AM23" s="62"/>
    </row>
    <row r="24" spans="1:39" s="33" customFormat="1" ht="141.94999999999999" customHeight="1" x14ac:dyDescent="0.2">
      <c r="A24" s="14">
        <f>'Datos generales'!$A25</f>
        <v>23</v>
      </c>
      <c r="B24" s="6" t="str">
        <f>'Datos generales'!$D25</f>
        <v xml:space="preserve">, </v>
      </c>
      <c r="C24" s="6" t="str">
        <f>'Datos generales'!$H25</f>
        <v>Escuela N° , Distrito Escolar °, ""</v>
      </c>
      <c r="D24" s="7" t="str">
        <f>'Datos generales'!$K25</f>
        <v xml:space="preserve">° grado </v>
      </c>
      <c r="E24" s="6">
        <f>'Datos generales'!$L25</f>
        <v>0</v>
      </c>
      <c r="F24" s="6" t="s">
        <v>158</v>
      </c>
      <c r="G24" s="11"/>
      <c r="H24" s="11"/>
      <c r="I24" s="34" t="str">
        <f t="shared" si="1"/>
        <v xml:space="preserve">, </v>
      </c>
      <c r="J24" s="11"/>
      <c r="K24" s="11"/>
      <c r="L24" s="5"/>
      <c r="M24" s="5"/>
      <c r="N24" s="5"/>
      <c r="O24" s="5"/>
      <c r="P24" s="5"/>
      <c r="Q24" s="48">
        <f t="shared" si="7"/>
        <v>0</v>
      </c>
      <c r="R24" s="49" t="str">
        <f>IF(ISERROR(VLOOKUP($Q24,Expressions!$B$2:$C$109,2,FALSE)),"", VLOOKUP($Q24,Expressions!$B$2:$C$109,2,FALSE))</f>
        <v/>
      </c>
      <c r="S24" s="36"/>
      <c r="T24" s="9"/>
      <c r="U24" s="9"/>
      <c r="V24" s="9"/>
      <c r="W24" s="31"/>
      <c r="X24" s="32"/>
      <c r="Y24" s="28" t="str">
        <f t="shared" si="8"/>
        <v/>
      </c>
      <c r="Z24" s="28" t="e">
        <f t="shared" si="2"/>
        <v>#VALUE!</v>
      </c>
      <c r="AA24" s="28" t="str">
        <f>IF(ISERROR($Y24/'Datos generales'!$L25),"",$Y24/'Datos generales'!$L25)</f>
        <v/>
      </c>
      <c r="AB24" s="31"/>
      <c r="AC24" s="32"/>
      <c r="AD24" s="28" t="str">
        <f t="shared" si="9"/>
        <v/>
      </c>
      <c r="AE24" s="28" t="e">
        <f t="shared" si="3"/>
        <v>#VALUE!</v>
      </c>
      <c r="AF24" s="28" t="str">
        <f>IF(ISERROR($AD24/'Datos generales'!$L25),"",($AD24/'Datos generales'!$L25))</f>
        <v/>
      </c>
      <c r="AG24" s="29" t="str">
        <f t="shared" si="0"/>
        <v/>
      </c>
      <c r="AH24" s="28" t="e">
        <f t="shared" si="4"/>
        <v>#VALUE!</v>
      </c>
      <c r="AI24" s="30" t="str">
        <f t="shared" si="5"/>
        <v/>
      </c>
      <c r="AJ24" s="37" t="s">
        <v>162</v>
      </c>
      <c r="AK24" s="12"/>
      <c r="AL24" s="46">
        <f t="shared" si="6"/>
        <v>0</v>
      </c>
      <c r="AM24" s="62"/>
    </row>
    <row r="25" spans="1:39" s="33" customFormat="1" ht="141.94999999999999" customHeight="1" x14ac:dyDescent="0.2">
      <c r="A25" s="14">
        <f>'Datos generales'!$A26</f>
        <v>24</v>
      </c>
      <c r="B25" s="6" t="str">
        <f>'Datos generales'!$D26</f>
        <v xml:space="preserve">, </v>
      </c>
      <c r="C25" s="6" t="str">
        <f>'Datos generales'!$H26</f>
        <v>Escuela N° , Distrito Escolar °, ""</v>
      </c>
      <c r="D25" s="7" t="str">
        <f>'Datos generales'!$K26</f>
        <v xml:space="preserve">° grado </v>
      </c>
      <c r="E25" s="6">
        <f>'Datos generales'!$L26</f>
        <v>0</v>
      </c>
      <c r="F25" s="6" t="s">
        <v>158</v>
      </c>
      <c r="G25" s="11"/>
      <c r="H25" s="11"/>
      <c r="I25" s="34" t="str">
        <f t="shared" si="1"/>
        <v xml:space="preserve">, </v>
      </c>
      <c r="J25" s="11"/>
      <c r="K25" s="11"/>
      <c r="L25" s="5"/>
      <c r="M25" s="5"/>
      <c r="N25" s="5"/>
      <c r="O25" s="5"/>
      <c r="P25" s="5"/>
      <c r="Q25" s="48">
        <f t="shared" si="7"/>
        <v>0</v>
      </c>
      <c r="R25" s="49" t="str">
        <f>IF(ISERROR(VLOOKUP($Q25,Expressions!$B$2:$C$109,2,FALSE)),"", VLOOKUP($Q25,Expressions!$B$2:$C$109,2,FALSE))</f>
        <v/>
      </c>
      <c r="S25" s="36"/>
      <c r="T25" s="9"/>
      <c r="U25" s="9"/>
      <c r="V25" s="9"/>
      <c r="W25" s="31"/>
      <c r="X25" s="32"/>
      <c r="Y25" s="28" t="str">
        <f t="shared" si="8"/>
        <v/>
      </c>
      <c r="Z25" s="28" t="e">
        <f t="shared" si="2"/>
        <v>#VALUE!</v>
      </c>
      <c r="AA25" s="28" t="str">
        <f>IF(ISERROR($Y25/'Datos generales'!$L26),"",$Y25/'Datos generales'!$L26)</f>
        <v/>
      </c>
      <c r="AB25" s="31"/>
      <c r="AC25" s="32"/>
      <c r="AD25" s="28" t="str">
        <f t="shared" si="9"/>
        <v/>
      </c>
      <c r="AE25" s="28" t="e">
        <f t="shared" si="3"/>
        <v>#VALUE!</v>
      </c>
      <c r="AF25" s="28" t="str">
        <f>IF(ISERROR($AD25/'Datos generales'!$L26),"",($AD25/'Datos generales'!$L26))</f>
        <v/>
      </c>
      <c r="AG25" s="29" t="str">
        <f t="shared" si="0"/>
        <v/>
      </c>
      <c r="AH25" s="28" t="e">
        <f t="shared" si="4"/>
        <v>#VALUE!</v>
      </c>
      <c r="AI25" s="30" t="str">
        <f t="shared" si="5"/>
        <v/>
      </c>
      <c r="AJ25" s="37" t="s">
        <v>162</v>
      </c>
      <c r="AK25" s="12"/>
      <c r="AL25" s="46">
        <f t="shared" si="6"/>
        <v>0</v>
      </c>
      <c r="AM25" s="62"/>
    </row>
    <row r="26" spans="1:39" s="33" customFormat="1" ht="141.94999999999999" customHeight="1" x14ac:dyDescent="0.2">
      <c r="A26" s="14">
        <f>'Datos generales'!$A27</f>
        <v>25</v>
      </c>
      <c r="B26" s="6" t="str">
        <f>'Datos generales'!$D27</f>
        <v xml:space="preserve">, </v>
      </c>
      <c r="C26" s="6" t="str">
        <f>'Datos generales'!$H27</f>
        <v>Escuela N° , Distrito Escolar °, ""</v>
      </c>
      <c r="D26" s="7" t="str">
        <f>'Datos generales'!$K27</f>
        <v xml:space="preserve">° grado </v>
      </c>
      <c r="E26" s="6">
        <f>'Datos generales'!$L27</f>
        <v>0</v>
      </c>
      <c r="F26" s="6" t="s">
        <v>158</v>
      </c>
      <c r="G26" s="11"/>
      <c r="H26" s="11"/>
      <c r="I26" s="34" t="str">
        <f t="shared" si="1"/>
        <v xml:space="preserve">, </v>
      </c>
      <c r="J26" s="11"/>
      <c r="K26" s="11"/>
      <c r="L26" s="5"/>
      <c r="M26" s="5"/>
      <c r="N26" s="5"/>
      <c r="O26" s="5"/>
      <c r="P26" s="5"/>
      <c r="Q26" s="48">
        <f t="shared" si="7"/>
        <v>0</v>
      </c>
      <c r="R26" s="49" t="str">
        <f>IF(ISERROR(VLOOKUP($Q26,Expressions!$B$2:$C$109,2,FALSE)),"", VLOOKUP($Q26,Expressions!$B$2:$C$109,2,FALSE))</f>
        <v/>
      </c>
      <c r="S26" s="36"/>
      <c r="T26" s="9"/>
      <c r="U26" s="9"/>
      <c r="V26" s="9"/>
      <c r="W26" s="31"/>
      <c r="X26" s="32"/>
      <c r="Y26" s="28" t="str">
        <f t="shared" si="8"/>
        <v/>
      </c>
      <c r="Z26" s="28" t="e">
        <f t="shared" si="2"/>
        <v>#VALUE!</v>
      </c>
      <c r="AA26" s="28" t="str">
        <f>IF(ISERROR($Y26/'Datos generales'!$L27),"",$Y26/'Datos generales'!$L27)</f>
        <v/>
      </c>
      <c r="AB26" s="31"/>
      <c r="AC26" s="32"/>
      <c r="AD26" s="28" t="str">
        <f t="shared" si="9"/>
        <v/>
      </c>
      <c r="AE26" s="28" t="e">
        <f t="shared" si="3"/>
        <v>#VALUE!</v>
      </c>
      <c r="AF26" s="28" t="str">
        <f>IF(ISERROR($AD26/'Datos generales'!$L27),"",($AD26/'Datos generales'!$L27))</f>
        <v/>
      </c>
      <c r="AG26" s="29" t="str">
        <f t="shared" si="0"/>
        <v/>
      </c>
      <c r="AH26" s="28" t="e">
        <f t="shared" si="4"/>
        <v>#VALUE!</v>
      </c>
      <c r="AI26" s="30" t="str">
        <f t="shared" si="5"/>
        <v/>
      </c>
      <c r="AJ26" s="37" t="s">
        <v>162</v>
      </c>
      <c r="AK26" s="12"/>
      <c r="AL26" s="46">
        <f t="shared" si="6"/>
        <v>0</v>
      </c>
      <c r="AM26" s="62"/>
    </row>
    <row r="27" spans="1:39" s="33" customFormat="1" ht="141.94999999999999" customHeight="1" x14ac:dyDescent="0.2">
      <c r="A27" s="14">
        <f>'Datos generales'!$A28</f>
        <v>26</v>
      </c>
      <c r="B27" s="6" t="str">
        <f>'Datos generales'!$D28</f>
        <v xml:space="preserve">, </v>
      </c>
      <c r="C27" s="6" t="str">
        <f>'Datos generales'!$H28</f>
        <v>Escuela N° , Distrito Escolar °, ""</v>
      </c>
      <c r="D27" s="7" t="str">
        <f>'Datos generales'!$K28</f>
        <v xml:space="preserve">° grado </v>
      </c>
      <c r="E27" s="6">
        <f>'Datos generales'!$L28</f>
        <v>0</v>
      </c>
      <c r="F27" s="6" t="s">
        <v>158</v>
      </c>
      <c r="G27" s="11"/>
      <c r="H27" s="11"/>
      <c r="I27" s="34" t="str">
        <f t="shared" si="1"/>
        <v xml:space="preserve">, </v>
      </c>
      <c r="J27" s="11"/>
      <c r="K27" s="11"/>
      <c r="L27" s="5"/>
      <c r="M27" s="5"/>
      <c r="N27" s="5"/>
      <c r="O27" s="5"/>
      <c r="P27" s="5"/>
      <c r="Q27" s="48">
        <f t="shared" si="7"/>
        <v>0</v>
      </c>
      <c r="R27" s="49" t="str">
        <f>IF(ISERROR(VLOOKUP($Q27,Expressions!$B$2:$C$109,2,FALSE)),"", VLOOKUP($Q27,Expressions!$B$2:$C$109,2,FALSE))</f>
        <v/>
      </c>
      <c r="S27" s="36"/>
      <c r="T27" s="9"/>
      <c r="U27" s="9"/>
      <c r="V27" s="9"/>
      <c r="W27" s="31"/>
      <c r="X27" s="32"/>
      <c r="Y27" s="28" t="str">
        <f t="shared" si="8"/>
        <v/>
      </c>
      <c r="Z27" s="28" t="e">
        <f t="shared" si="2"/>
        <v>#VALUE!</v>
      </c>
      <c r="AA27" s="28" t="str">
        <f>IF(ISERROR($Y27/'Datos generales'!$L28),"",$Y27/'Datos generales'!$L28)</f>
        <v/>
      </c>
      <c r="AB27" s="31"/>
      <c r="AC27" s="32"/>
      <c r="AD27" s="28" t="str">
        <f t="shared" si="9"/>
        <v/>
      </c>
      <c r="AE27" s="28" t="e">
        <f t="shared" si="3"/>
        <v>#VALUE!</v>
      </c>
      <c r="AF27" s="28" t="str">
        <f>IF(ISERROR($AD27/'Datos generales'!$L28),"",($AD27/'Datos generales'!$L28))</f>
        <v/>
      </c>
      <c r="AG27" s="29" t="str">
        <f t="shared" si="0"/>
        <v/>
      </c>
      <c r="AH27" s="28" t="e">
        <f t="shared" si="4"/>
        <v>#VALUE!</v>
      </c>
      <c r="AI27" s="30" t="str">
        <f t="shared" si="5"/>
        <v/>
      </c>
      <c r="AJ27" s="37" t="s">
        <v>162</v>
      </c>
      <c r="AK27" s="12"/>
      <c r="AL27" s="46">
        <f t="shared" si="6"/>
        <v>0</v>
      </c>
      <c r="AM27" s="62"/>
    </row>
    <row r="28" spans="1:39" s="33" customFormat="1" ht="141.94999999999999" customHeight="1" x14ac:dyDescent="0.2">
      <c r="A28" s="14">
        <f>'Datos generales'!$A29</f>
        <v>27</v>
      </c>
      <c r="B28" s="6" t="str">
        <f>'Datos generales'!$D29</f>
        <v xml:space="preserve">, </v>
      </c>
      <c r="C28" s="6" t="str">
        <f>'Datos generales'!$H29</f>
        <v>Escuela N° , Distrito Escolar °, ""</v>
      </c>
      <c r="D28" s="7" t="str">
        <f>'Datos generales'!$K29</f>
        <v xml:space="preserve">° grado </v>
      </c>
      <c r="E28" s="6">
        <f>'Datos generales'!$L29</f>
        <v>0</v>
      </c>
      <c r="F28" s="6" t="s">
        <v>158</v>
      </c>
      <c r="G28" s="11"/>
      <c r="H28" s="11"/>
      <c r="I28" s="34" t="str">
        <f t="shared" si="1"/>
        <v xml:space="preserve">, </v>
      </c>
      <c r="J28" s="11"/>
      <c r="K28" s="11"/>
      <c r="L28" s="5"/>
      <c r="M28" s="5"/>
      <c r="N28" s="5"/>
      <c r="O28" s="5"/>
      <c r="P28" s="5"/>
      <c r="Q28" s="48">
        <f t="shared" si="7"/>
        <v>0</v>
      </c>
      <c r="R28" s="49" t="str">
        <f>IF(ISERROR(VLOOKUP($Q28,Expressions!$B$2:$C$109,2,FALSE)),"", VLOOKUP($Q28,Expressions!$B$2:$C$109,2,FALSE))</f>
        <v/>
      </c>
      <c r="S28" s="36"/>
      <c r="T28" s="9"/>
      <c r="U28" s="9"/>
      <c r="V28" s="9"/>
      <c r="W28" s="31"/>
      <c r="X28" s="32"/>
      <c r="Y28" s="28" t="str">
        <f t="shared" si="8"/>
        <v/>
      </c>
      <c r="Z28" s="28" t="e">
        <f t="shared" si="2"/>
        <v>#VALUE!</v>
      </c>
      <c r="AA28" s="28" t="str">
        <f>IF(ISERROR($Y28/'Datos generales'!$L29),"",$Y28/'Datos generales'!$L29)</f>
        <v/>
      </c>
      <c r="AB28" s="31"/>
      <c r="AC28" s="32"/>
      <c r="AD28" s="28" t="str">
        <f t="shared" si="9"/>
        <v/>
      </c>
      <c r="AE28" s="28" t="e">
        <f t="shared" si="3"/>
        <v>#VALUE!</v>
      </c>
      <c r="AF28" s="28" t="str">
        <f>IF(ISERROR($AD28/'Datos generales'!$L29),"",($AD28/'Datos generales'!$L29))</f>
        <v/>
      </c>
      <c r="AG28" s="29" t="str">
        <f t="shared" si="0"/>
        <v/>
      </c>
      <c r="AH28" s="28" t="e">
        <f t="shared" si="4"/>
        <v>#VALUE!</v>
      </c>
      <c r="AI28" s="30" t="str">
        <f t="shared" si="5"/>
        <v/>
      </c>
      <c r="AJ28" s="37" t="s">
        <v>162</v>
      </c>
      <c r="AK28" s="12"/>
      <c r="AL28" s="46">
        <f t="shared" si="6"/>
        <v>0</v>
      </c>
      <c r="AM28" s="62"/>
    </row>
    <row r="29" spans="1:39" s="33" customFormat="1" ht="141.94999999999999" customHeight="1" x14ac:dyDescent="0.2">
      <c r="A29" s="14">
        <f>'Datos generales'!$A30</f>
        <v>28</v>
      </c>
      <c r="B29" s="6" t="str">
        <f>'Datos generales'!$D30</f>
        <v xml:space="preserve">, </v>
      </c>
      <c r="C29" s="6" t="str">
        <f>'Datos generales'!$H30</f>
        <v>Escuela N° , Distrito Escolar °, ""</v>
      </c>
      <c r="D29" s="7" t="str">
        <f>'Datos generales'!$K30</f>
        <v xml:space="preserve">° grado </v>
      </c>
      <c r="E29" s="6">
        <f>'Datos generales'!$L30</f>
        <v>0</v>
      </c>
      <c r="F29" s="6" t="s">
        <v>158</v>
      </c>
      <c r="G29" s="11"/>
      <c r="H29" s="11"/>
      <c r="I29" s="34" t="str">
        <f t="shared" si="1"/>
        <v xml:space="preserve">, </v>
      </c>
      <c r="J29" s="11"/>
      <c r="K29" s="11"/>
      <c r="L29" s="5"/>
      <c r="M29" s="5"/>
      <c r="N29" s="5"/>
      <c r="O29" s="5"/>
      <c r="P29" s="5"/>
      <c r="Q29" s="48">
        <f t="shared" si="7"/>
        <v>0</v>
      </c>
      <c r="R29" s="49" t="str">
        <f>IF(ISERROR(VLOOKUP($Q29,Expressions!$B$2:$C$109,2,FALSE)),"", VLOOKUP($Q29,Expressions!$B$2:$C$109,2,FALSE))</f>
        <v/>
      </c>
      <c r="S29" s="36"/>
      <c r="T29" s="9"/>
      <c r="U29" s="9"/>
      <c r="V29" s="9"/>
      <c r="W29" s="31"/>
      <c r="X29" s="32"/>
      <c r="Y29" s="28" t="str">
        <f t="shared" si="8"/>
        <v/>
      </c>
      <c r="Z29" s="28" t="e">
        <f t="shared" si="2"/>
        <v>#VALUE!</v>
      </c>
      <c r="AA29" s="28" t="str">
        <f>IF(ISERROR($Y29/'Datos generales'!$L30),"",$Y29/'Datos generales'!$L30)</f>
        <v/>
      </c>
      <c r="AB29" s="31"/>
      <c r="AC29" s="32"/>
      <c r="AD29" s="28" t="str">
        <f t="shared" si="9"/>
        <v/>
      </c>
      <c r="AE29" s="28" t="e">
        <f t="shared" si="3"/>
        <v>#VALUE!</v>
      </c>
      <c r="AF29" s="28" t="str">
        <f>IF(ISERROR($AD29/'Datos generales'!$L30),"",($AD29/'Datos generales'!$L30))</f>
        <v/>
      </c>
      <c r="AG29" s="29" t="str">
        <f t="shared" si="0"/>
        <v/>
      </c>
      <c r="AH29" s="28" t="e">
        <f t="shared" si="4"/>
        <v>#VALUE!</v>
      </c>
      <c r="AI29" s="30" t="str">
        <f t="shared" si="5"/>
        <v/>
      </c>
      <c r="AJ29" s="37" t="s">
        <v>162</v>
      </c>
      <c r="AK29" s="12"/>
      <c r="AL29" s="46">
        <f t="shared" si="6"/>
        <v>0</v>
      </c>
      <c r="AM29" s="62"/>
    </row>
    <row r="30" spans="1:39" s="33" customFormat="1" ht="141.94999999999999" customHeight="1" x14ac:dyDescent="0.2">
      <c r="A30" s="14">
        <f>'Datos generales'!$A31</f>
        <v>29</v>
      </c>
      <c r="B30" s="6" t="str">
        <f>'Datos generales'!$D31</f>
        <v xml:space="preserve">, </v>
      </c>
      <c r="C30" s="6" t="str">
        <f>'Datos generales'!$H31</f>
        <v>Escuela N° , Distrito Escolar °, ""</v>
      </c>
      <c r="D30" s="7" t="str">
        <f>'Datos generales'!$K31</f>
        <v xml:space="preserve">° grado </v>
      </c>
      <c r="E30" s="6">
        <f>'Datos generales'!$L31</f>
        <v>0</v>
      </c>
      <c r="F30" s="6" t="s">
        <v>158</v>
      </c>
      <c r="G30" s="11"/>
      <c r="H30" s="11"/>
      <c r="I30" s="34" t="str">
        <f t="shared" si="1"/>
        <v xml:space="preserve">, </v>
      </c>
      <c r="J30" s="11"/>
      <c r="K30" s="11"/>
      <c r="L30" s="5"/>
      <c r="M30" s="5"/>
      <c r="N30" s="5"/>
      <c r="O30" s="5"/>
      <c r="P30" s="5"/>
      <c r="Q30" s="48">
        <f t="shared" si="7"/>
        <v>0</v>
      </c>
      <c r="R30" s="49" t="str">
        <f>IF(ISERROR(VLOOKUP($Q30,Expressions!$B$2:$C$109,2,FALSE)),"", VLOOKUP($Q30,Expressions!$B$2:$C$109,2,FALSE))</f>
        <v/>
      </c>
      <c r="S30" s="36"/>
      <c r="T30" s="9"/>
      <c r="U30" s="9"/>
      <c r="V30" s="9"/>
      <c r="W30" s="31"/>
      <c r="X30" s="32"/>
      <c r="Y30" s="28" t="str">
        <f t="shared" si="8"/>
        <v/>
      </c>
      <c r="Z30" s="28" t="e">
        <f t="shared" si="2"/>
        <v>#VALUE!</v>
      </c>
      <c r="AA30" s="28" t="str">
        <f>IF(ISERROR($Y30/'Datos generales'!$L31),"",$Y30/'Datos generales'!$L31)</f>
        <v/>
      </c>
      <c r="AB30" s="31"/>
      <c r="AC30" s="32"/>
      <c r="AD30" s="28" t="str">
        <f t="shared" si="9"/>
        <v/>
      </c>
      <c r="AE30" s="28" t="e">
        <f t="shared" si="3"/>
        <v>#VALUE!</v>
      </c>
      <c r="AF30" s="28" t="str">
        <f>IF(ISERROR($AD30/'Datos generales'!$L31),"",($AD30/'Datos generales'!$L31))</f>
        <v/>
      </c>
      <c r="AG30" s="29" t="str">
        <f t="shared" si="0"/>
        <v/>
      </c>
      <c r="AH30" s="28" t="e">
        <f t="shared" si="4"/>
        <v>#VALUE!</v>
      </c>
      <c r="AI30" s="30" t="str">
        <f t="shared" si="5"/>
        <v/>
      </c>
      <c r="AJ30" s="37" t="s">
        <v>162</v>
      </c>
      <c r="AK30" s="12"/>
      <c r="AL30" s="46">
        <f t="shared" si="6"/>
        <v>0</v>
      </c>
      <c r="AM30" s="62"/>
    </row>
    <row r="31" spans="1:39" s="33" customFormat="1" ht="141.94999999999999" customHeight="1" x14ac:dyDescent="0.2">
      <c r="A31" s="14">
        <f>'Datos generales'!$A32</f>
        <v>30</v>
      </c>
      <c r="B31" s="6" t="str">
        <f>'Datos generales'!$D32</f>
        <v xml:space="preserve">, </v>
      </c>
      <c r="C31" s="6" t="str">
        <f>'Datos generales'!$H32</f>
        <v>Escuela N° , Distrito Escolar °, ""</v>
      </c>
      <c r="D31" s="7" t="str">
        <f>'Datos generales'!$K32</f>
        <v xml:space="preserve">° grado </v>
      </c>
      <c r="E31" s="6">
        <f>'Datos generales'!$L32</f>
        <v>0</v>
      </c>
      <c r="F31" s="6" t="s">
        <v>158</v>
      </c>
      <c r="G31" s="11"/>
      <c r="H31" s="11"/>
      <c r="I31" s="34" t="str">
        <f t="shared" si="1"/>
        <v xml:space="preserve">, </v>
      </c>
      <c r="J31" s="11"/>
      <c r="K31" s="11"/>
      <c r="L31" s="5"/>
      <c r="M31" s="5"/>
      <c r="N31" s="5"/>
      <c r="O31" s="5"/>
      <c r="P31" s="5"/>
      <c r="Q31" s="48">
        <f t="shared" si="7"/>
        <v>0</v>
      </c>
      <c r="R31" s="49" t="str">
        <f>IF(ISERROR(VLOOKUP($Q31,Expressions!$B$2:$C$109,2,FALSE)),"", VLOOKUP($Q31,Expressions!$B$2:$C$109,2,FALSE))</f>
        <v/>
      </c>
      <c r="S31" s="36"/>
      <c r="T31" s="9"/>
      <c r="U31" s="9"/>
      <c r="V31" s="9"/>
      <c r="W31" s="31"/>
      <c r="X31" s="32"/>
      <c r="Y31" s="28" t="str">
        <f t="shared" si="8"/>
        <v/>
      </c>
      <c r="Z31" s="28" t="e">
        <f t="shared" si="2"/>
        <v>#VALUE!</v>
      </c>
      <c r="AA31" s="28" t="str">
        <f>IF(ISERROR($Y31/'Datos generales'!$L32),"",$Y31/'Datos generales'!$L32)</f>
        <v/>
      </c>
      <c r="AB31" s="31"/>
      <c r="AC31" s="32"/>
      <c r="AD31" s="28" t="str">
        <f t="shared" si="9"/>
        <v/>
      </c>
      <c r="AE31" s="28" t="e">
        <f t="shared" si="3"/>
        <v>#VALUE!</v>
      </c>
      <c r="AF31" s="28" t="str">
        <f>IF(ISERROR($AD31/'Datos generales'!$L32),"",($AD31/'Datos generales'!$L32))</f>
        <v/>
      </c>
      <c r="AG31" s="29" t="str">
        <f t="shared" si="0"/>
        <v/>
      </c>
      <c r="AH31" s="28" t="e">
        <f t="shared" si="4"/>
        <v>#VALUE!</v>
      </c>
      <c r="AI31" s="30" t="str">
        <f t="shared" si="5"/>
        <v/>
      </c>
      <c r="AJ31" s="37" t="s">
        <v>162</v>
      </c>
      <c r="AK31" s="12"/>
      <c r="AL31" s="46">
        <f t="shared" si="6"/>
        <v>0</v>
      </c>
      <c r="AM31" s="62"/>
    </row>
    <row r="32" spans="1:39" s="33" customFormat="1" ht="141.94999999999999" customHeight="1" x14ac:dyDescent="0.2">
      <c r="A32" s="14">
        <f>'Datos generales'!$A33</f>
        <v>31</v>
      </c>
      <c r="B32" s="6" t="str">
        <f>'Datos generales'!$D33</f>
        <v xml:space="preserve">, </v>
      </c>
      <c r="C32" s="6" t="str">
        <f>'Datos generales'!$H33</f>
        <v>Escuela N° , Distrito Escolar °, ""</v>
      </c>
      <c r="D32" s="7" t="str">
        <f>'Datos generales'!$K33</f>
        <v xml:space="preserve">° grado </v>
      </c>
      <c r="E32" s="6">
        <f>'Datos generales'!$L33</f>
        <v>0</v>
      </c>
      <c r="F32" s="6" t="s">
        <v>158</v>
      </c>
      <c r="G32" s="11"/>
      <c r="H32" s="11"/>
      <c r="I32" s="34" t="str">
        <f t="shared" si="1"/>
        <v xml:space="preserve">, </v>
      </c>
      <c r="J32" s="11"/>
      <c r="K32" s="11"/>
      <c r="L32" s="5"/>
      <c r="M32" s="5"/>
      <c r="N32" s="5"/>
      <c r="O32" s="5"/>
      <c r="P32" s="5"/>
      <c r="Q32" s="48">
        <f t="shared" si="7"/>
        <v>0</v>
      </c>
      <c r="R32" s="49" t="str">
        <f>IF(ISERROR(VLOOKUP($Q32,Expressions!$B$2:$C$109,2,FALSE)),"", VLOOKUP($Q32,Expressions!$B$2:$C$109,2,FALSE))</f>
        <v/>
      </c>
      <c r="S32" s="36"/>
      <c r="T32" s="9"/>
      <c r="U32" s="9"/>
      <c r="V32" s="9"/>
      <c r="W32" s="31"/>
      <c r="X32" s="32"/>
      <c r="Y32" s="28" t="str">
        <f t="shared" si="8"/>
        <v/>
      </c>
      <c r="Z32" s="28" t="e">
        <f t="shared" si="2"/>
        <v>#VALUE!</v>
      </c>
      <c r="AA32" s="28" t="str">
        <f>IF(ISERROR($Y32/'Datos generales'!$L33),"",$Y32/'Datos generales'!$L33)</f>
        <v/>
      </c>
      <c r="AB32" s="31"/>
      <c r="AC32" s="32"/>
      <c r="AD32" s="28" t="str">
        <f t="shared" si="9"/>
        <v/>
      </c>
      <c r="AE32" s="28" t="e">
        <f t="shared" si="3"/>
        <v>#VALUE!</v>
      </c>
      <c r="AF32" s="28" t="str">
        <f>IF(ISERROR($AD32/'Datos generales'!$L33),"",($AD32/'Datos generales'!$L33))</f>
        <v/>
      </c>
      <c r="AG32" s="29" t="str">
        <f t="shared" si="0"/>
        <v/>
      </c>
      <c r="AH32" s="28" t="e">
        <f t="shared" si="4"/>
        <v>#VALUE!</v>
      </c>
      <c r="AI32" s="30" t="str">
        <f t="shared" si="5"/>
        <v/>
      </c>
      <c r="AJ32" s="37" t="s">
        <v>162</v>
      </c>
      <c r="AK32" s="12"/>
      <c r="AL32" s="46">
        <f t="shared" si="6"/>
        <v>0</v>
      </c>
      <c r="AM32" s="62"/>
    </row>
    <row r="33" spans="1:39" s="33" customFormat="1" ht="141.94999999999999" customHeight="1" x14ac:dyDescent="0.2">
      <c r="A33" s="14">
        <f>'Datos generales'!$A34</f>
        <v>32</v>
      </c>
      <c r="B33" s="6" t="str">
        <f>'Datos generales'!$D34</f>
        <v xml:space="preserve">, </v>
      </c>
      <c r="C33" s="6" t="str">
        <f>'Datos generales'!$H34</f>
        <v>Escuela N° , Distrito Escolar °, ""</v>
      </c>
      <c r="D33" s="7" t="str">
        <f>'Datos generales'!$K34</f>
        <v xml:space="preserve">° grado </v>
      </c>
      <c r="E33" s="6">
        <f>'Datos generales'!$L34</f>
        <v>0</v>
      </c>
      <c r="F33" s="6" t="s">
        <v>158</v>
      </c>
      <c r="G33" s="11"/>
      <c r="H33" s="11"/>
      <c r="I33" s="34" t="str">
        <f t="shared" si="1"/>
        <v xml:space="preserve">, </v>
      </c>
      <c r="J33" s="11"/>
      <c r="K33" s="11"/>
      <c r="L33" s="5"/>
      <c r="M33" s="5"/>
      <c r="N33" s="5"/>
      <c r="O33" s="5"/>
      <c r="P33" s="5"/>
      <c r="Q33" s="48">
        <f t="shared" si="7"/>
        <v>0</v>
      </c>
      <c r="R33" s="49" t="str">
        <f>IF(ISERROR(VLOOKUP($Q33,Expressions!$B$2:$C$109,2,FALSE)),"", VLOOKUP($Q33,Expressions!$B$2:$C$109,2,FALSE))</f>
        <v/>
      </c>
      <c r="S33" s="36"/>
      <c r="T33" s="9"/>
      <c r="U33" s="9"/>
      <c r="V33" s="9"/>
      <c r="W33" s="31"/>
      <c r="X33" s="32"/>
      <c r="Y33" s="28" t="str">
        <f t="shared" si="8"/>
        <v/>
      </c>
      <c r="Z33" s="28" t="e">
        <f t="shared" si="2"/>
        <v>#VALUE!</v>
      </c>
      <c r="AA33" s="28" t="str">
        <f>IF(ISERROR($Y33/'Datos generales'!$L34),"",$Y33/'Datos generales'!$L34)</f>
        <v/>
      </c>
      <c r="AB33" s="31"/>
      <c r="AC33" s="32"/>
      <c r="AD33" s="28" t="str">
        <f t="shared" si="9"/>
        <v/>
      </c>
      <c r="AE33" s="28" t="e">
        <f t="shared" si="3"/>
        <v>#VALUE!</v>
      </c>
      <c r="AF33" s="28" t="str">
        <f>IF(ISERROR($AD33/'Datos generales'!$L34),"",($AD33/'Datos generales'!$L34))</f>
        <v/>
      </c>
      <c r="AG33" s="29" t="str">
        <f t="shared" si="0"/>
        <v/>
      </c>
      <c r="AH33" s="28" t="e">
        <f t="shared" si="4"/>
        <v>#VALUE!</v>
      </c>
      <c r="AI33" s="30" t="str">
        <f t="shared" si="5"/>
        <v/>
      </c>
      <c r="AJ33" s="37" t="s">
        <v>162</v>
      </c>
      <c r="AK33" s="12"/>
      <c r="AL33" s="46">
        <f t="shared" si="6"/>
        <v>0</v>
      </c>
      <c r="AM33" s="62"/>
    </row>
    <row r="34" spans="1:39" s="33" customFormat="1" ht="141.94999999999999" customHeight="1" x14ac:dyDescent="0.2">
      <c r="A34" s="14">
        <f>'Datos generales'!$A35</f>
        <v>33</v>
      </c>
      <c r="B34" s="6" t="str">
        <f>'Datos generales'!$D35</f>
        <v xml:space="preserve">, </v>
      </c>
      <c r="C34" s="6" t="str">
        <f>'Datos generales'!$H35</f>
        <v>Escuela N° , Distrito Escolar °, ""</v>
      </c>
      <c r="D34" s="7" t="str">
        <f>'Datos generales'!$K35</f>
        <v xml:space="preserve">° grado </v>
      </c>
      <c r="E34" s="6">
        <f>'Datos generales'!$L35</f>
        <v>0</v>
      </c>
      <c r="F34" s="6" t="s">
        <v>158</v>
      </c>
      <c r="G34" s="11"/>
      <c r="H34" s="11"/>
      <c r="I34" s="34" t="str">
        <f t="shared" si="1"/>
        <v xml:space="preserve">, </v>
      </c>
      <c r="J34" s="11"/>
      <c r="K34" s="11"/>
      <c r="L34" s="5"/>
      <c r="M34" s="5"/>
      <c r="N34" s="5"/>
      <c r="O34" s="5"/>
      <c r="P34" s="5"/>
      <c r="Q34" s="48">
        <f t="shared" si="7"/>
        <v>0</v>
      </c>
      <c r="R34" s="49" t="str">
        <f>IF(ISERROR(VLOOKUP($Q34,Expressions!$B$2:$C$109,2,FALSE)),"", VLOOKUP($Q34,Expressions!$B$2:$C$109,2,FALSE))</f>
        <v/>
      </c>
      <c r="S34" s="36"/>
      <c r="T34" s="9"/>
      <c r="U34" s="9"/>
      <c r="V34" s="9"/>
      <c r="W34" s="31"/>
      <c r="X34" s="32"/>
      <c r="Y34" s="28" t="str">
        <f t="shared" si="8"/>
        <v/>
      </c>
      <c r="Z34" s="28" t="e">
        <f t="shared" si="2"/>
        <v>#VALUE!</v>
      </c>
      <c r="AA34" s="28" t="str">
        <f>IF(ISERROR($Y34/'Datos generales'!$L35),"",$Y34/'Datos generales'!$L35)</f>
        <v/>
      </c>
      <c r="AB34" s="31"/>
      <c r="AC34" s="32"/>
      <c r="AD34" s="28" t="str">
        <f t="shared" si="9"/>
        <v/>
      </c>
      <c r="AE34" s="28" t="e">
        <f t="shared" si="3"/>
        <v>#VALUE!</v>
      </c>
      <c r="AF34" s="28" t="str">
        <f>IF(ISERROR($AD34/'Datos generales'!$L35),"",($AD34/'Datos generales'!$L35))</f>
        <v/>
      </c>
      <c r="AG34" s="29" t="str">
        <f t="shared" si="0"/>
        <v/>
      </c>
      <c r="AH34" s="28" t="e">
        <f t="shared" si="4"/>
        <v>#VALUE!</v>
      </c>
      <c r="AI34" s="30" t="str">
        <f t="shared" si="5"/>
        <v/>
      </c>
      <c r="AJ34" s="37" t="s">
        <v>162</v>
      </c>
      <c r="AK34" s="12"/>
      <c r="AL34" s="46">
        <f t="shared" si="6"/>
        <v>0</v>
      </c>
      <c r="AM34" s="62"/>
    </row>
    <row r="35" spans="1:39" s="33" customFormat="1" ht="141.94999999999999" customHeight="1" x14ac:dyDescent="0.2">
      <c r="A35" s="14">
        <f>'Datos generales'!$A36</f>
        <v>34</v>
      </c>
      <c r="B35" s="6" t="str">
        <f>'Datos generales'!$D36</f>
        <v xml:space="preserve">, </v>
      </c>
      <c r="C35" s="6" t="str">
        <f>'Datos generales'!$H36</f>
        <v>Escuela N° , Distrito Escolar °, ""</v>
      </c>
      <c r="D35" s="7" t="str">
        <f>'Datos generales'!$K36</f>
        <v xml:space="preserve">° grado </v>
      </c>
      <c r="E35" s="6">
        <f>'Datos generales'!$L36</f>
        <v>0</v>
      </c>
      <c r="F35" s="6" t="s">
        <v>158</v>
      </c>
      <c r="G35" s="11"/>
      <c r="H35" s="11"/>
      <c r="I35" s="34" t="str">
        <f t="shared" si="1"/>
        <v xml:space="preserve">, </v>
      </c>
      <c r="J35" s="11"/>
      <c r="K35" s="11"/>
      <c r="L35" s="5"/>
      <c r="M35" s="5"/>
      <c r="N35" s="5"/>
      <c r="O35" s="5"/>
      <c r="P35" s="5"/>
      <c r="Q35" s="48">
        <f t="shared" si="7"/>
        <v>0</v>
      </c>
      <c r="R35" s="49" t="str">
        <f>IF(ISERROR(VLOOKUP($Q35,Expressions!$B$2:$C$109,2,FALSE)),"", VLOOKUP($Q35,Expressions!$B$2:$C$109,2,FALSE))</f>
        <v/>
      </c>
      <c r="S35" s="36"/>
      <c r="T35" s="9"/>
      <c r="U35" s="9"/>
      <c r="V35" s="9"/>
      <c r="W35" s="31"/>
      <c r="X35" s="32"/>
      <c r="Y35" s="28" t="str">
        <f t="shared" si="8"/>
        <v/>
      </c>
      <c r="Z35" s="28" t="e">
        <f t="shared" si="2"/>
        <v>#VALUE!</v>
      </c>
      <c r="AA35" s="28" t="str">
        <f>IF(ISERROR($Y35/'Datos generales'!$L36),"",$Y35/'Datos generales'!$L36)</f>
        <v/>
      </c>
      <c r="AB35" s="31"/>
      <c r="AC35" s="32"/>
      <c r="AD35" s="28" t="str">
        <f t="shared" si="9"/>
        <v/>
      </c>
      <c r="AE35" s="28" t="e">
        <f t="shared" si="3"/>
        <v>#VALUE!</v>
      </c>
      <c r="AF35" s="28" t="str">
        <f>IF(ISERROR($AD35/'Datos generales'!$L36),"",($AD35/'Datos generales'!$L36))</f>
        <v/>
      </c>
      <c r="AG35" s="29" t="str">
        <f t="shared" si="0"/>
        <v/>
      </c>
      <c r="AH35" s="28" t="e">
        <f t="shared" si="4"/>
        <v>#VALUE!</v>
      </c>
      <c r="AI35" s="30" t="str">
        <f t="shared" si="5"/>
        <v/>
      </c>
      <c r="AJ35" s="37" t="s">
        <v>162</v>
      </c>
      <c r="AK35" s="12"/>
      <c r="AL35" s="46">
        <f t="shared" si="6"/>
        <v>0</v>
      </c>
      <c r="AM35" s="62"/>
    </row>
    <row r="36" spans="1:39" s="33" customFormat="1" ht="141.94999999999999" customHeight="1" x14ac:dyDescent="0.2">
      <c r="A36" s="14">
        <f>'Datos generales'!$A37</f>
        <v>35</v>
      </c>
      <c r="B36" s="6" t="str">
        <f>'Datos generales'!$D37</f>
        <v xml:space="preserve">, </v>
      </c>
      <c r="C36" s="6" t="str">
        <f>'Datos generales'!$H37</f>
        <v>Escuela N° , Distrito Escolar °, ""</v>
      </c>
      <c r="D36" s="7" t="str">
        <f>'Datos generales'!$K37</f>
        <v xml:space="preserve">° grado </v>
      </c>
      <c r="E36" s="6">
        <f>'Datos generales'!$L37</f>
        <v>0</v>
      </c>
      <c r="F36" s="6" t="s">
        <v>158</v>
      </c>
      <c r="G36" s="11"/>
      <c r="H36" s="11"/>
      <c r="I36" s="34" t="str">
        <f t="shared" si="1"/>
        <v xml:space="preserve">, </v>
      </c>
      <c r="J36" s="11"/>
      <c r="K36" s="11"/>
      <c r="L36" s="5"/>
      <c r="M36" s="5"/>
      <c r="N36" s="5"/>
      <c r="O36" s="5"/>
      <c r="P36" s="5"/>
      <c r="Q36" s="48">
        <f t="shared" si="7"/>
        <v>0</v>
      </c>
      <c r="R36" s="49" t="str">
        <f>IF(ISERROR(VLOOKUP($Q36,Expressions!$B$2:$C$109,2,FALSE)),"", VLOOKUP($Q36,Expressions!$B$2:$C$109,2,FALSE))</f>
        <v/>
      </c>
      <c r="S36" s="36"/>
      <c r="T36" s="9"/>
      <c r="U36" s="9"/>
      <c r="V36" s="9"/>
      <c r="W36" s="31"/>
      <c r="X36" s="32"/>
      <c r="Y36" s="28" t="str">
        <f t="shared" si="8"/>
        <v/>
      </c>
      <c r="Z36" s="28" t="e">
        <f t="shared" si="2"/>
        <v>#VALUE!</v>
      </c>
      <c r="AA36" s="28" t="str">
        <f>IF(ISERROR($Y36/'Datos generales'!$L37),"",$Y36/'Datos generales'!$L37)</f>
        <v/>
      </c>
      <c r="AB36" s="31"/>
      <c r="AC36" s="32"/>
      <c r="AD36" s="28" t="str">
        <f t="shared" si="9"/>
        <v/>
      </c>
      <c r="AE36" s="28" t="e">
        <f t="shared" si="3"/>
        <v>#VALUE!</v>
      </c>
      <c r="AF36" s="28" t="str">
        <f>IF(ISERROR($AD36/'Datos generales'!$L37),"",($AD36/'Datos generales'!$L37))</f>
        <v/>
      </c>
      <c r="AG36" s="29" t="str">
        <f t="shared" si="0"/>
        <v/>
      </c>
      <c r="AH36" s="28" t="e">
        <f t="shared" si="4"/>
        <v>#VALUE!</v>
      </c>
      <c r="AI36" s="30" t="str">
        <f t="shared" si="5"/>
        <v/>
      </c>
      <c r="AJ36" s="37" t="s">
        <v>162</v>
      </c>
      <c r="AK36" s="12"/>
      <c r="AL36" s="46">
        <f t="shared" si="6"/>
        <v>0</v>
      </c>
      <c r="AM36" s="62"/>
    </row>
    <row r="37" spans="1:39" s="33" customFormat="1" ht="141.94999999999999" customHeight="1" x14ac:dyDescent="0.2">
      <c r="A37" s="14">
        <f>'Datos generales'!$A38</f>
        <v>36</v>
      </c>
      <c r="B37" s="6" t="str">
        <f>'Datos generales'!$D38</f>
        <v xml:space="preserve">, </v>
      </c>
      <c r="C37" s="6" t="str">
        <f>'Datos generales'!$H38</f>
        <v>Escuela N° , Distrito Escolar °, ""</v>
      </c>
      <c r="D37" s="7" t="str">
        <f>'Datos generales'!$K38</f>
        <v xml:space="preserve">° grado </v>
      </c>
      <c r="E37" s="6">
        <f>'Datos generales'!$L38</f>
        <v>0</v>
      </c>
      <c r="F37" s="6" t="s">
        <v>158</v>
      </c>
      <c r="G37" s="11"/>
      <c r="H37" s="11"/>
      <c r="I37" s="34" t="str">
        <f t="shared" si="1"/>
        <v xml:space="preserve">, </v>
      </c>
      <c r="J37" s="11"/>
      <c r="K37" s="11"/>
      <c r="L37" s="5"/>
      <c r="M37" s="5"/>
      <c r="N37" s="5"/>
      <c r="O37" s="5"/>
      <c r="P37" s="5"/>
      <c r="Q37" s="48">
        <f t="shared" si="7"/>
        <v>0</v>
      </c>
      <c r="R37" s="49" t="str">
        <f>IF(ISERROR(VLOOKUP($Q37,Expressions!$B$2:$C$109,2,FALSE)),"", VLOOKUP($Q37,Expressions!$B$2:$C$109,2,FALSE))</f>
        <v/>
      </c>
      <c r="S37" s="36"/>
      <c r="T37" s="9"/>
      <c r="U37" s="9"/>
      <c r="V37" s="9"/>
      <c r="W37" s="31"/>
      <c r="X37" s="32"/>
      <c r="Y37" s="28" t="str">
        <f t="shared" si="8"/>
        <v/>
      </c>
      <c r="Z37" s="28" t="e">
        <f t="shared" si="2"/>
        <v>#VALUE!</v>
      </c>
      <c r="AA37" s="28" t="str">
        <f>IF(ISERROR($Y37/'Datos generales'!$L38),"",$Y37/'Datos generales'!$L38)</f>
        <v/>
      </c>
      <c r="AB37" s="31"/>
      <c r="AC37" s="32"/>
      <c r="AD37" s="28" t="str">
        <f t="shared" si="9"/>
        <v/>
      </c>
      <c r="AE37" s="28" t="e">
        <f t="shared" si="3"/>
        <v>#VALUE!</v>
      </c>
      <c r="AF37" s="28" t="str">
        <f>IF(ISERROR($AD37/'Datos generales'!$L38),"",($AD37/'Datos generales'!$L38))</f>
        <v/>
      </c>
      <c r="AG37" s="29" t="str">
        <f t="shared" si="0"/>
        <v/>
      </c>
      <c r="AH37" s="28" t="e">
        <f t="shared" si="4"/>
        <v>#VALUE!</v>
      </c>
      <c r="AI37" s="30" t="str">
        <f t="shared" si="5"/>
        <v/>
      </c>
      <c r="AJ37" s="37" t="s">
        <v>162</v>
      </c>
      <c r="AK37" s="12"/>
      <c r="AL37" s="46">
        <f t="shared" si="6"/>
        <v>0</v>
      </c>
      <c r="AM37" s="62"/>
    </row>
    <row r="38" spans="1:39" s="33" customFormat="1" ht="141.94999999999999" customHeight="1" x14ac:dyDescent="0.2">
      <c r="A38" s="14">
        <f>'Datos generales'!$A39</f>
        <v>37</v>
      </c>
      <c r="B38" s="6" t="str">
        <f>'Datos generales'!$D39</f>
        <v xml:space="preserve">, </v>
      </c>
      <c r="C38" s="6" t="str">
        <f>'Datos generales'!$H39</f>
        <v>Escuela N° , Distrito Escolar °, ""</v>
      </c>
      <c r="D38" s="7" t="str">
        <f>'Datos generales'!$K39</f>
        <v xml:space="preserve">° grado </v>
      </c>
      <c r="E38" s="6">
        <f>'Datos generales'!$L39</f>
        <v>0</v>
      </c>
      <c r="F38" s="6" t="s">
        <v>158</v>
      </c>
      <c r="G38" s="11"/>
      <c r="H38" s="11"/>
      <c r="I38" s="34" t="str">
        <f t="shared" si="1"/>
        <v xml:space="preserve">, </v>
      </c>
      <c r="J38" s="11"/>
      <c r="K38" s="11"/>
      <c r="L38" s="5"/>
      <c r="M38" s="5"/>
      <c r="N38" s="5"/>
      <c r="O38" s="5"/>
      <c r="P38" s="5"/>
      <c r="Q38" s="48">
        <f t="shared" si="7"/>
        <v>0</v>
      </c>
      <c r="R38" s="49" t="str">
        <f>IF(ISERROR(VLOOKUP($Q38,Expressions!$B$2:$C$109,2,FALSE)),"", VLOOKUP($Q38,Expressions!$B$2:$C$109,2,FALSE))</f>
        <v/>
      </c>
      <c r="S38" s="36"/>
      <c r="T38" s="9"/>
      <c r="U38" s="9"/>
      <c r="V38" s="9"/>
      <c r="W38" s="31"/>
      <c r="X38" s="32"/>
      <c r="Y38" s="28" t="str">
        <f t="shared" si="8"/>
        <v/>
      </c>
      <c r="Z38" s="28" t="e">
        <f t="shared" si="2"/>
        <v>#VALUE!</v>
      </c>
      <c r="AA38" s="28" t="str">
        <f>IF(ISERROR($Y38/'Datos generales'!$L39),"",$Y38/'Datos generales'!$L39)</f>
        <v/>
      </c>
      <c r="AB38" s="31"/>
      <c r="AC38" s="32"/>
      <c r="AD38" s="28" t="str">
        <f t="shared" si="9"/>
        <v/>
      </c>
      <c r="AE38" s="28" t="e">
        <f t="shared" si="3"/>
        <v>#VALUE!</v>
      </c>
      <c r="AF38" s="28" t="str">
        <f>IF(ISERROR($AD38/'Datos generales'!$L39),"",($AD38/'Datos generales'!$L39))</f>
        <v/>
      </c>
      <c r="AG38" s="29" t="str">
        <f t="shared" si="0"/>
        <v/>
      </c>
      <c r="AH38" s="28" t="e">
        <f t="shared" si="4"/>
        <v>#VALUE!</v>
      </c>
      <c r="AI38" s="30" t="str">
        <f t="shared" si="5"/>
        <v/>
      </c>
      <c r="AJ38" s="37" t="s">
        <v>162</v>
      </c>
      <c r="AK38" s="12"/>
      <c r="AL38" s="46">
        <f t="shared" si="6"/>
        <v>0</v>
      </c>
      <c r="AM38" s="62"/>
    </row>
    <row r="39" spans="1:39" s="33" customFormat="1" ht="141.94999999999999" customHeight="1" x14ac:dyDescent="0.2">
      <c r="A39" s="14">
        <f>'Datos generales'!$A40</f>
        <v>38</v>
      </c>
      <c r="B39" s="6" t="str">
        <f>'Datos generales'!$D40</f>
        <v xml:space="preserve">, </v>
      </c>
      <c r="C39" s="6" t="str">
        <f>'Datos generales'!$H40</f>
        <v>Escuela N° , Distrito Escolar °, ""</v>
      </c>
      <c r="D39" s="7" t="str">
        <f>'Datos generales'!$K40</f>
        <v xml:space="preserve">° grado </v>
      </c>
      <c r="E39" s="6">
        <f>'Datos generales'!$L40</f>
        <v>0</v>
      </c>
      <c r="F39" s="6" t="s">
        <v>158</v>
      </c>
      <c r="G39" s="11"/>
      <c r="H39" s="11"/>
      <c r="I39" s="34" t="str">
        <f t="shared" si="1"/>
        <v xml:space="preserve">, </v>
      </c>
      <c r="J39" s="11"/>
      <c r="K39" s="11"/>
      <c r="L39" s="5"/>
      <c r="M39" s="5"/>
      <c r="N39" s="5"/>
      <c r="O39" s="5"/>
      <c r="P39" s="5"/>
      <c r="Q39" s="48">
        <f t="shared" si="7"/>
        <v>0</v>
      </c>
      <c r="R39" s="49" t="str">
        <f>IF(ISERROR(VLOOKUP($Q39,Expressions!$B$2:$C$109,2,FALSE)),"", VLOOKUP($Q39,Expressions!$B$2:$C$109,2,FALSE))</f>
        <v/>
      </c>
      <c r="S39" s="36"/>
      <c r="T39" s="9"/>
      <c r="U39" s="9"/>
      <c r="V39" s="9"/>
      <c r="W39" s="31"/>
      <c r="X39" s="32"/>
      <c r="Y39" s="28" t="str">
        <f t="shared" si="8"/>
        <v/>
      </c>
      <c r="Z39" s="28" t="e">
        <f t="shared" si="2"/>
        <v>#VALUE!</v>
      </c>
      <c r="AA39" s="28" t="str">
        <f>IF(ISERROR($Y39/'Datos generales'!$L40),"",$Y39/'Datos generales'!$L40)</f>
        <v/>
      </c>
      <c r="AB39" s="31"/>
      <c r="AC39" s="32"/>
      <c r="AD39" s="28" t="str">
        <f t="shared" si="9"/>
        <v/>
      </c>
      <c r="AE39" s="28" t="e">
        <f t="shared" si="3"/>
        <v>#VALUE!</v>
      </c>
      <c r="AF39" s="28" t="str">
        <f>IF(ISERROR($AD39/'Datos generales'!$L40),"",($AD39/'Datos generales'!$L40))</f>
        <v/>
      </c>
      <c r="AG39" s="29" t="str">
        <f t="shared" si="0"/>
        <v/>
      </c>
      <c r="AH39" s="28" t="e">
        <f t="shared" si="4"/>
        <v>#VALUE!</v>
      </c>
      <c r="AI39" s="30" t="str">
        <f t="shared" si="5"/>
        <v/>
      </c>
      <c r="AJ39" s="37" t="s">
        <v>162</v>
      </c>
      <c r="AK39" s="12"/>
      <c r="AL39" s="46">
        <f t="shared" si="6"/>
        <v>0</v>
      </c>
      <c r="AM39" s="62"/>
    </row>
    <row r="40" spans="1:39" s="33" customFormat="1" ht="141.94999999999999" customHeight="1" x14ac:dyDescent="0.2">
      <c r="A40" s="14">
        <f>'Datos generales'!$A41</f>
        <v>39</v>
      </c>
      <c r="B40" s="6" t="str">
        <f>'Datos generales'!$D41</f>
        <v xml:space="preserve">, </v>
      </c>
      <c r="C40" s="6" t="str">
        <f>'Datos generales'!$H41</f>
        <v>Escuela N° , Distrito Escolar °, ""</v>
      </c>
      <c r="D40" s="7" t="str">
        <f>'Datos generales'!$K41</f>
        <v xml:space="preserve">° grado </v>
      </c>
      <c r="E40" s="6">
        <f>'Datos generales'!$L41</f>
        <v>0</v>
      </c>
      <c r="F40" s="6" t="s">
        <v>158</v>
      </c>
      <c r="G40" s="11"/>
      <c r="H40" s="11"/>
      <c r="I40" s="34" t="str">
        <f t="shared" si="1"/>
        <v xml:space="preserve">, </v>
      </c>
      <c r="J40" s="11"/>
      <c r="K40" s="11"/>
      <c r="L40" s="5"/>
      <c r="M40" s="5"/>
      <c r="N40" s="5"/>
      <c r="O40" s="5"/>
      <c r="P40" s="5"/>
      <c r="Q40" s="48">
        <f t="shared" si="7"/>
        <v>0</v>
      </c>
      <c r="R40" s="49" t="str">
        <f>IF(ISERROR(VLOOKUP($Q40,Expressions!$B$2:$C$109,2,FALSE)),"", VLOOKUP($Q40,Expressions!$B$2:$C$109,2,FALSE))</f>
        <v/>
      </c>
      <c r="S40" s="36"/>
      <c r="T40" s="9"/>
      <c r="U40" s="9"/>
      <c r="V40" s="9"/>
      <c r="W40" s="31"/>
      <c r="X40" s="32"/>
      <c r="Y40" s="28" t="str">
        <f t="shared" si="8"/>
        <v/>
      </c>
      <c r="Z40" s="28" t="e">
        <f t="shared" si="2"/>
        <v>#VALUE!</v>
      </c>
      <c r="AA40" s="28" t="str">
        <f>IF(ISERROR($Y40/'Datos generales'!$L41),"",$Y40/'Datos generales'!$L41)</f>
        <v/>
      </c>
      <c r="AB40" s="31"/>
      <c r="AC40" s="32"/>
      <c r="AD40" s="28" t="str">
        <f t="shared" si="9"/>
        <v/>
      </c>
      <c r="AE40" s="28" t="e">
        <f t="shared" si="3"/>
        <v>#VALUE!</v>
      </c>
      <c r="AF40" s="28" t="str">
        <f>IF(ISERROR($AD40/'Datos generales'!$L41),"",($AD40/'Datos generales'!$L41))</f>
        <v/>
      </c>
      <c r="AG40" s="29" t="str">
        <f t="shared" si="0"/>
        <v/>
      </c>
      <c r="AH40" s="28" t="e">
        <f t="shared" si="4"/>
        <v>#VALUE!</v>
      </c>
      <c r="AI40" s="30" t="str">
        <f t="shared" si="5"/>
        <v/>
      </c>
      <c r="AJ40" s="37" t="s">
        <v>162</v>
      </c>
      <c r="AK40" s="12"/>
      <c r="AL40" s="46">
        <f t="shared" si="6"/>
        <v>0</v>
      </c>
      <c r="AM40" s="62"/>
    </row>
    <row r="41" spans="1:39" s="33" customFormat="1" ht="141.94999999999999" customHeight="1" x14ac:dyDescent="0.2">
      <c r="A41" s="14">
        <f>'Datos generales'!$A42</f>
        <v>40</v>
      </c>
      <c r="B41" s="6" t="str">
        <f>'Datos generales'!$D42</f>
        <v xml:space="preserve">, </v>
      </c>
      <c r="C41" s="6" t="str">
        <f>'Datos generales'!$H42</f>
        <v>Escuela N° , Distrito Escolar °, ""</v>
      </c>
      <c r="D41" s="7" t="str">
        <f>'Datos generales'!$K42</f>
        <v xml:space="preserve">° grado </v>
      </c>
      <c r="E41" s="6">
        <f>'Datos generales'!$L42</f>
        <v>0</v>
      </c>
      <c r="F41" s="6" t="s">
        <v>158</v>
      </c>
      <c r="G41" s="11"/>
      <c r="H41" s="11"/>
      <c r="I41" s="34" t="str">
        <f t="shared" si="1"/>
        <v xml:space="preserve">, </v>
      </c>
      <c r="J41" s="11"/>
      <c r="K41" s="11"/>
      <c r="L41" s="5"/>
      <c r="M41" s="5"/>
      <c r="N41" s="5"/>
      <c r="O41" s="5"/>
      <c r="P41" s="5"/>
      <c r="Q41" s="48">
        <f t="shared" si="7"/>
        <v>0</v>
      </c>
      <c r="R41" s="49" t="str">
        <f>IF(ISERROR(VLOOKUP($Q41,Expressions!$B$2:$C$109,2,FALSE)),"", VLOOKUP($Q41,Expressions!$B$2:$C$109,2,FALSE))</f>
        <v/>
      </c>
      <c r="S41" s="36"/>
      <c r="T41" s="9"/>
      <c r="U41" s="9"/>
      <c r="V41" s="9"/>
      <c r="W41" s="31"/>
      <c r="X41" s="32"/>
      <c r="Y41" s="28" t="str">
        <f t="shared" si="8"/>
        <v/>
      </c>
      <c r="Z41" s="28" t="e">
        <f t="shared" si="2"/>
        <v>#VALUE!</v>
      </c>
      <c r="AA41" s="28" t="str">
        <f>IF(ISERROR($Y41/'Datos generales'!$L42),"",$Y41/'Datos generales'!$L42)</f>
        <v/>
      </c>
      <c r="AB41" s="31"/>
      <c r="AC41" s="32"/>
      <c r="AD41" s="28" t="str">
        <f t="shared" si="9"/>
        <v/>
      </c>
      <c r="AE41" s="28" t="e">
        <f t="shared" si="3"/>
        <v>#VALUE!</v>
      </c>
      <c r="AF41" s="28" t="str">
        <f>IF(ISERROR($AD41/'Datos generales'!$L42),"",($AD41/'Datos generales'!$L42))</f>
        <v/>
      </c>
      <c r="AG41" s="29" t="str">
        <f t="shared" si="0"/>
        <v/>
      </c>
      <c r="AH41" s="28" t="e">
        <f t="shared" si="4"/>
        <v>#VALUE!</v>
      </c>
      <c r="AI41" s="30" t="str">
        <f t="shared" si="5"/>
        <v/>
      </c>
      <c r="AJ41" s="37" t="s">
        <v>162</v>
      </c>
      <c r="AK41" s="12"/>
      <c r="AL41" s="46">
        <f t="shared" si="6"/>
        <v>0</v>
      </c>
      <c r="AM41" s="62"/>
    </row>
    <row r="42" spans="1:39" s="33" customFormat="1" ht="141.94999999999999" customHeight="1" x14ac:dyDescent="0.2">
      <c r="A42" s="14">
        <f>'Datos generales'!$A43</f>
        <v>41</v>
      </c>
      <c r="B42" s="6" t="str">
        <f>'Datos generales'!$D43</f>
        <v xml:space="preserve">, </v>
      </c>
      <c r="C42" s="6" t="str">
        <f>'Datos generales'!$H43</f>
        <v>Escuela N° , Distrito Escolar °, ""</v>
      </c>
      <c r="D42" s="7" t="str">
        <f>'Datos generales'!$K43</f>
        <v xml:space="preserve">° grado </v>
      </c>
      <c r="E42" s="6">
        <f>'Datos generales'!$L43</f>
        <v>0</v>
      </c>
      <c r="F42" s="6" t="s">
        <v>158</v>
      </c>
      <c r="G42" s="11"/>
      <c r="H42" s="11"/>
      <c r="I42" s="34" t="str">
        <f t="shared" si="1"/>
        <v xml:space="preserve">, </v>
      </c>
      <c r="J42" s="11"/>
      <c r="K42" s="11"/>
      <c r="L42" s="5"/>
      <c r="M42" s="5"/>
      <c r="N42" s="5"/>
      <c r="O42" s="5"/>
      <c r="P42" s="5"/>
      <c r="Q42" s="48">
        <f t="shared" si="7"/>
        <v>0</v>
      </c>
      <c r="R42" s="49" t="str">
        <f>IF(ISERROR(VLOOKUP($Q42,Expressions!$B$2:$C$109,2,FALSE)),"", VLOOKUP($Q42,Expressions!$B$2:$C$109,2,FALSE))</f>
        <v/>
      </c>
      <c r="S42" s="36"/>
      <c r="T42" s="9"/>
      <c r="U42" s="9"/>
      <c r="V42" s="9"/>
      <c r="W42" s="31"/>
      <c r="X42" s="32"/>
      <c r="Y42" s="28" t="str">
        <f t="shared" si="8"/>
        <v/>
      </c>
      <c r="Z42" s="28" t="e">
        <f t="shared" si="2"/>
        <v>#VALUE!</v>
      </c>
      <c r="AA42" s="28" t="str">
        <f>IF(ISERROR($Y42/'Datos generales'!$L43),"",$Y42/'Datos generales'!$L43)</f>
        <v/>
      </c>
      <c r="AB42" s="31"/>
      <c r="AC42" s="32"/>
      <c r="AD42" s="28" t="str">
        <f t="shared" si="9"/>
        <v/>
      </c>
      <c r="AE42" s="28" t="e">
        <f t="shared" si="3"/>
        <v>#VALUE!</v>
      </c>
      <c r="AF42" s="28" t="str">
        <f>IF(ISERROR($AD42/'Datos generales'!$L43),"",($AD42/'Datos generales'!$L43))</f>
        <v/>
      </c>
      <c r="AG42" s="29" t="str">
        <f t="shared" si="0"/>
        <v/>
      </c>
      <c r="AH42" s="28" t="e">
        <f t="shared" si="4"/>
        <v>#VALUE!</v>
      </c>
      <c r="AI42" s="30" t="str">
        <f t="shared" si="5"/>
        <v/>
      </c>
      <c r="AJ42" s="37" t="s">
        <v>162</v>
      </c>
      <c r="AK42" s="12"/>
      <c r="AL42" s="46">
        <f t="shared" si="6"/>
        <v>0</v>
      </c>
      <c r="AM42" s="62"/>
    </row>
    <row r="43" spans="1:39" s="33" customFormat="1" ht="141.94999999999999" customHeight="1" x14ac:dyDescent="0.2">
      <c r="A43" s="14">
        <f>'Datos generales'!$A44</f>
        <v>42</v>
      </c>
      <c r="B43" s="6" t="str">
        <f>'Datos generales'!$D44</f>
        <v xml:space="preserve">, </v>
      </c>
      <c r="C43" s="6" t="str">
        <f>'Datos generales'!$H44</f>
        <v>Escuela N° , Distrito Escolar °, ""</v>
      </c>
      <c r="D43" s="7" t="str">
        <f>'Datos generales'!$K44</f>
        <v xml:space="preserve">° grado </v>
      </c>
      <c r="E43" s="6">
        <f>'Datos generales'!$L44</f>
        <v>0</v>
      </c>
      <c r="F43" s="6" t="s">
        <v>158</v>
      </c>
      <c r="G43" s="11"/>
      <c r="H43" s="11"/>
      <c r="I43" s="34" t="str">
        <f t="shared" si="1"/>
        <v xml:space="preserve">, </v>
      </c>
      <c r="J43" s="11"/>
      <c r="K43" s="11"/>
      <c r="L43" s="5"/>
      <c r="M43" s="5"/>
      <c r="N43" s="5"/>
      <c r="O43" s="5"/>
      <c r="P43" s="5"/>
      <c r="Q43" s="48">
        <f t="shared" si="7"/>
        <v>0</v>
      </c>
      <c r="R43" s="49" t="str">
        <f>IF(ISERROR(VLOOKUP($Q43,Expressions!$B$2:$C$109,2,FALSE)),"", VLOOKUP($Q43,Expressions!$B$2:$C$109,2,FALSE))</f>
        <v/>
      </c>
      <c r="S43" s="36"/>
      <c r="T43" s="9"/>
      <c r="U43" s="9"/>
      <c r="V43" s="9"/>
      <c r="W43" s="31"/>
      <c r="X43" s="32"/>
      <c r="Y43" s="28" t="str">
        <f t="shared" si="8"/>
        <v/>
      </c>
      <c r="Z43" s="28" t="e">
        <f t="shared" si="2"/>
        <v>#VALUE!</v>
      </c>
      <c r="AA43" s="28" t="str">
        <f>IF(ISERROR($Y43/'Datos generales'!$L44),"",$Y43/'Datos generales'!$L44)</f>
        <v/>
      </c>
      <c r="AB43" s="31"/>
      <c r="AC43" s="32"/>
      <c r="AD43" s="28" t="str">
        <f t="shared" si="9"/>
        <v/>
      </c>
      <c r="AE43" s="28" t="e">
        <f t="shared" si="3"/>
        <v>#VALUE!</v>
      </c>
      <c r="AF43" s="28" t="str">
        <f>IF(ISERROR($AD43/'Datos generales'!$L44),"",($AD43/'Datos generales'!$L44))</f>
        <v/>
      </c>
      <c r="AG43" s="29" t="str">
        <f t="shared" si="0"/>
        <v/>
      </c>
      <c r="AH43" s="28" t="e">
        <f t="shared" si="4"/>
        <v>#VALUE!</v>
      </c>
      <c r="AI43" s="30" t="str">
        <f t="shared" si="5"/>
        <v/>
      </c>
      <c r="AJ43" s="37" t="s">
        <v>162</v>
      </c>
      <c r="AK43" s="12"/>
      <c r="AL43" s="46">
        <f t="shared" si="6"/>
        <v>0</v>
      </c>
      <c r="AM43" s="62"/>
    </row>
    <row r="44" spans="1:39" s="33" customFormat="1" ht="141.94999999999999" customHeight="1" x14ac:dyDescent="0.2">
      <c r="A44" s="14">
        <f>'Datos generales'!$A45</f>
        <v>43</v>
      </c>
      <c r="B44" s="6" t="str">
        <f>'Datos generales'!$D45</f>
        <v xml:space="preserve">, </v>
      </c>
      <c r="C44" s="6" t="str">
        <f>'Datos generales'!$H45</f>
        <v>Escuela N° , Distrito Escolar °, ""</v>
      </c>
      <c r="D44" s="7" t="str">
        <f>'Datos generales'!$K45</f>
        <v xml:space="preserve">° grado </v>
      </c>
      <c r="E44" s="6">
        <f>'Datos generales'!$L45</f>
        <v>0</v>
      </c>
      <c r="F44" s="6" t="s">
        <v>158</v>
      </c>
      <c r="G44" s="11"/>
      <c r="H44" s="11"/>
      <c r="I44" s="34" t="str">
        <f t="shared" si="1"/>
        <v xml:space="preserve">, </v>
      </c>
      <c r="J44" s="11"/>
      <c r="K44" s="11"/>
      <c r="L44" s="5"/>
      <c r="M44" s="5"/>
      <c r="N44" s="5"/>
      <c r="O44" s="5"/>
      <c r="P44" s="5"/>
      <c r="Q44" s="48">
        <f t="shared" si="7"/>
        <v>0</v>
      </c>
      <c r="R44" s="49" t="str">
        <f>IF(ISERROR(VLOOKUP($Q44,Expressions!$B$2:$C$109,2,FALSE)),"", VLOOKUP($Q44,Expressions!$B$2:$C$109,2,FALSE))</f>
        <v/>
      </c>
      <c r="S44" s="36"/>
      <c r="T44" s="9"/>
      <c r="U44" s="9"/>
      <c r="V44" s="9"/>
      <c r="W44" s="31"/>
      <c r="X44" s="32"/>
      <c r="Y44" s="28" t="str">
        <f t="shared" si="8"/>
        <v/>
      </c>
      <c r="Z44" s="28" t="e">
        <f t="shared" si="2"/>
        <v>#VALUE!</v>
      </c>
      <c r="AA44" s="28" t="str">
        <f>IF(ISERROR($Y44/'Datos generales'!$L45),"",$Y44/'Datos generales'!$L45)</f>
        <v/>
      </c>
      <c r="AB44" s="31"/>
      <c r="AC44" s="32"/>
      <c r="AD44" s="28" t="str">
        <f t="shared" si="9"/>
        <v/>
      </c>
      <c r="AE44" s="28" t="e">
        <f t="shared" si="3"/>
        <v>#VALUE!</v>
      </c>
      <c r="AF44" s="28" t="str">
        <f>IF(ISERROR($AD44/'Datos generales'!$L45),"",($AD44/'Datos generales'!$L45))</f>
        <v/>
      </c>
      <c r="AG44" s="29" t="str">
        <f t="shared" si="0"/>
        <v/>
      </c>
      <c r="AH44" s="28" t="e">
        <f t="shared" si="4"/>
        <v>#VALUE!</v>
      </c>
      <c r="AI44" s="30" t="str">
        <f t="shared" si="5"/>
        <v/>
      </c>
      <c r="AJ44" s="37" t="s">
        <v>162</v>
      </c>
      <c r="AK44" s="12"/>
      <c r="AL44" s="46">
        <f t="shared" si="6"/>
        <v>0</v>
      </c>
      <c r="AM44" s="62"/>
    </row>
    <row r="45" spans="1:39" s="33" customFormat="1" ht="141.94999999999999" customHeight="1" x14ac:dyDescent="0.2">
      <c r="A45" s="14">
        <f>'Datos generales'!$A46</f>
        <v>44</v>
      </c>
      <c r="B45" s="6" t="str">
        <f>'Datos generales'!$D46</f>
        <v xml:space="preserve">, </v>
      </c>
      <c r="C45" s="6" t="str">
        <f>'Datos generales'!$H46</f>
        <v>Escuela N° , Distrito Escolar °, ""</v>
      </c>
      <c r="D45" s="7" t="str">
        <f>'Datos generales'!$K46</f>
        <v xml:space="preserve">° grado </v>
      </c>
      <c r="E45" s="6">
        <f>'Datos generales'!$L46</f>
        <v>0</v>
      </c>
      <c r="F45" s="6" t="s">
        <v>158</v>
      </c>
      <c r="G45" s="11"/>
      <c r="H45" s="11"/>
      <c r="I45" s="34" t="str">
        <f t="shared" si="1"/>
        <v xml:space="preserve">, </v>
      </c>
      <c r="J45" s="11"/>
      <c r="K45" s="11"/>
      <c r="L45" s="5"/>
      <c r="M45" s="5"/>
      <c r="N45" s="5"/>
      <c r="O45" s="5"/>
      <c r="P45" s="5"/>
      <c r="Q45" s="48">
        <f t="shared" si="7"/>
        <v>0</v>
      </c>
      <c r="R45" s="49" t="str">
        <f>IF(ISERROR(VLOOKUP($Q45,Expressions!$B$2:$C$109,2,FALSE)),"", VLOOKUP($Q45,Expressions!$B$2:$C$109,2,FALSE))</f>
        <v/>
      </c>
      <c r="S45" s="36"/>
      <c r="T45" s="9"/>
      <c r="U45" s="9"/>
      <c r="V45" s="9"/>
      <c r="W45" s="31"/>
      <c r="X45" s="32"/>
      <c r="Y45" s="28" t="str">
        <f t="shared" si="8"/>
        <v/>
      </c>
      <c r="Z45" s="28" t="e">
        <f t="shared" si="2"/>
        <v>#VALUE!</v>
      </c>
      <c r="AA45" s="28" t="str">
        <f>IF(ISERROR($Y45/'Datos generales'!$L46),"",$Y45/'Datos generales'!$L46)</f>
        <v/>
      </c>
      <c r="AB45" s="31"/>
      <c r="AC45" s="32"/>
      <c r="AD45" s="28" t="str">
        <f t="shared" si="9"/>
        <v/>
      </c>
      <c r="AE45" s="28" t="e">
        <f t="shared" si="3"/>
        <v>#VALUE!</v>
      </c>
      <c r="AF45" s="28" t="str">
        <f>IF(ISERROR($AD45/'Datos generales'!$L46),"",($AD45/'Datos generales'!$L46))</f>
        <v/>
      </c>
      <c r="AG45" s="29" t="str">
        <f t="shared" si="0"/>
        <v/>
      </c>
      <c r="AH45" s="28" t="e">
        <f t="shared" si="4"/>
        <v>#VALUE!</v>
      </c>
      <c r="AI45" s="30" t="str">
        <f t="shared" si="5"/>
        <v/>
      </c>
      <c r="AJ45" s="37" t="s">
        <v>162</v>
      </c>
      <c r="AK45" s="12"/>
      <c r="AL45" s="46">
        <f t="shared" si="6"/>
        <v>0</v>
      </c>
      <c r="AM45" s="62"/>
    </row>
    <row r="46" spans="1:39" s="33" customFormat="1" ht="141.94999999999999" customHeight="1" x14ac:dyDescent="0.2">
      <c r="A46" s="14">
        <f>'Datos generales'!$A47</f>
        <v>45</v>
      </c>
      <c r="B46" s="6" t="str">
        <f>'Datos generales'!$D47</f>
        <v xml:space="preserve">, </v>
      </c>
      <c r="C46" s="6" t="str">
        <f>'Datos generales'!$H47</f>
        <v>Escuela N° , Distrito Escolar °, ""</v>
      </c>
      <c r="D46" s="7" t="str">
        <f>'Datos generales'!$K47</f>
        <v xml:space="preserve">° grado </v>
      </c>
      <c r="E46" s="6">
        <f>'Datos generales'!$L47</f>
        <v>0</v>
      </c>
      <c r="F46" s="6" t="s">
        <v>158</v>
      </c>
      <c r="G46" s="11"/>
      <c r="H46" s="11"/>
      <c r="I46" s="34" t="str">
        <f t="shared" si="1"/>
        <v xml:space="preserve">, </v>
      </c>
      <c r="J46" s="11"/>
      <c r="K46" s="11"/>
      <c r="L46" s="5"/>
      <c r="M46" s="5"/>
      <c r="N46" s="5"/>
      <c r="O46" s="5"/>
      <c r="P46" s="5"/>
      <c r="Q46" s="48">
        <f t="shared" si="7"/>
        <v>0</v>
      </c>
      <c r="R46" s="49" t="str">
        <f>IF(ISERROR(VLOOKUP($Q46,Expressions!$B$2:$C$109,2,FALSE)),"", VLOOKUP($Q46,Expressions!$B$2:$C$109,2,FALSE))</f>
        <v/>
      </c>
      <c r="S46" s="36"/>
      <c r="T46" s="9"/>
      <c r="U46" s="9"/>
      <c r="V46" s="9"/>
      <c r="W46" s="31"/>
      <c r="X46" s="32"/>
      <c r="Y46" s="28" t="str">
        <f t="shared" si="8"/>
        <v/>
      </c>
      <c r="Z46" s="28" t="e">
        <f t="shared" si="2"/>
        <v>#VALUE!</v>
      </c>
      <c r="AA46" s="28" t="str">
        <f>IF(ISERROR($Y46/'Datos generales'!$L47),"",$Y46/'Datos generales'!$L47)</f>
        <v/>
      </c>
      <c r="AB46" s="31"/>
      <c r="AC46" s="32"/>
      <c r="AD46" s="28" t="str">
        <f t="shared" si="9"/>
        <v/>
      </c>
      <c r="AE46" s="28" t="e">
        <f t="shared" si="3"/>
        <v>#VALUE!</v>
      </c>
      <c r="AF46" s="28" t="str">
        <f>IF(ISERROR($AD46/'Datos generales'!$L47),"",($AD46/'Datos generales'!$L47))</f>
        <v/>
      </c>
      <c r="AG46" s="29" t="str">
        <f t="shared" si="0"/>
        <v/>
      </c>
      <c r="AH46" s="28" t="e">
        <f t="shared" si="4"/>
        <v>#VALUE!</v>
      </c>
      <c r="AI46" s="30" t="str">
        <f t="shared" si="5"/>
        <v/>
      </c>
      <c r="AJ46" s="37" t="s">
        <v>162</v>
      </c>
      <c r="AK46" s="12"/>
      <c r="AL46" s="46">
        <f t="shared" si="6"/>
        <v>0</v>
      </c>
      <c r="AM46" s="62"/>
    </row>
    <row r="47" spans="1:39" s="33" customFormat="1" ht="141.94999999999999" customHeight="1" x14ac:dyDescent="0.2">
      <c r="A47" s="14">
        <f>'Datos generales'!$A48</f>
        <v>46</v>
      </c>
      <c r="B47" s="6" t="str">
        <f>'Datos generales'!$D48</f>
        <v xml:space="preserve">, </v>
      </c>
      <c r="C47" s="6" t="str">
        <f>'Datos generales'!$H48</f>
        <v>Escuela N° , Distrito Escolar °, ""</v>
      </c>
      <c r="D47" s="7" t="str">
        <f>'Datos generales'!$K48</f>
        <v xml:space="preserve">° grado </v>
      </c>
      <c r="E47" s="6">
        <f>'Datos generales'!$L48</f>
        <v>0</v>
      </c>
      <c r="F47" s="6" t="s">
        <v>158</v>
      </c>
      <c r="G47" s="11"/>
      <c r="H47" s="11"/>
      <c r="I47" s="34" t="str">
        <f t="shared" si="1"/>
        <v xml:space="preserve">, </v>
      </c>
      <c r="J47" s="11"/>
      <c r="K47" s="11"/>
      <c r="L47" s="5"/>
      <c r="M47" s="5"/>
      <c r="N47" s="5"/>
      <c r="O47" s="5"/>
      <c r="P47" s="5"/>
      <c r="Q47" s="48">
        <f t="shared" si="7"/>
        <v>0</v>
      </c>
      <c r="R47" s="49" t="str">
        <f>IF(ISERROR(VLOOKUP($Q47,Expressions!$B$2:$C$109,2,FALSE)),"", VLOOKUP($Q47,Expressions!$B$2:$C$109,2,FALSE))</f>
        <v/>
      </c>
      <c r="S47" s="36"/>
      <c r="T47" s="9"/>
      <c r="U47" s="9"/>
      <c r="V47" s="9"/>
      <c r="W47" s="31"/>
      <c r="X47" s="32"/>
      <c r="Y47" s="28" t="str">
        <f t="shared" si="8"/>
        <v/>
      </c>
      <c r="Z47" s="28" t="e">
        <f t="shared" si="2"/>
        <v>#VALUE!</v>
      </c>
      <c r="AA47" s="28" t="str">
        <f>IF(ISERROR($Y47/'Datos generales'!$L48),"",$Y47/'Datos generales'!$L48)</f>
        <v/>
      </c>
      <c r="AB47" s="31"/>
      <c r="AC47" s="32"/>
      <c r="AD47" s="28" t="str">
        <f t="shared" si="9"/>
        <v/>
      </c>
      <c r="AE47" s="28" t="e">
        <f t="shared" si="3"/>
        <v>#VALUE!</v>
      </c>
      <c r="AF47" s="28" t="str">
        <f>IF(ISERROR($AD47/'Datos generales'!$L48),"",($AD47/'Datos generales'!$L48))</f>
        <v/>
      </c>
      <c r="AG47" s="29" t="str">
        <f t="shared" si="0"/>
        <v/>
      </c>
      <c r="AH47" s="28" t="e">
        <f t="shared" si="4"/>
        <v>#VALUE!</v>
      </c>
      <c r="AI47" s="30" t="str">
        <f t="shared" si="5"/>
        <v/>
      </c>
      <c r="AJ47" s="37" t="s">
        <v>162</v>
      </c>
      <c r="AK47" s="12"/>
      <c r="AL47" s="46">
        <f t="shared" si="6"/>
        <v>0</v>
      </c>
      <c r="AM47" s="62"/>
    </row>
    <row r="48" spans="1:39" s="33" customFormat="1" ht="141.94999999999999" customHeight="1" x14ac:dyDescent="0.2">
      <c r="A48" s="14">
        <f>'Datos generales'!$A49</f>
        <v>47</v>
      </c>
      <c r="B48" s="6" t="str">
        <f>'Datos generales'!$D49</f>
        <v xml:space="preserve">, </v>
      </c>
      <c r="C48" s="6" t="str">
        <f>'Datos generales'!$H49</f>
        <v>Escuela N° , Distrito Escolar °, ""</v>
      </c>
      <c r="D48" s="7" t="str">
        <f>'Datos generales'!$K49</f>
        <v xml:space="preserve">° grado </v>
      </c>
      <c r="E48" s="6">
        <f>'Datos generales'!$L49</f>
        <v>0</v>
      </c>
      <c r="F48" s="6" t="s">
        <v>158</v>
      </c>
      <c r="G48" s="11"/>
      <c r="H48" s="11"/>
      <c r="I48" s="34" t="str">
        <f t="shared" si="1"/>
        <v xml:space="preserve">, </v>
      </c>
      <c r="J48" s="11"/>
      <c r="K48" s="11"/>
      <c r="L48" s="5"/>
      <c r="M48" s="5"/>
      <c r="N48" s="5"/>
      <c r="O48" s="5"/>
      <c r="P48" s="5"/>
      <c r="Q48" s="48">
        <f t="shared" si="7"/>
        <v>0</v>
      </c>
      <c r="R48" s="49" t="str">
        <f>IF(ISERROR(VLOOKUP($Q48,Expressions!$B$2:$C$109,2,FALSE)),"", VLOOKUP($Q48,Expressions!$B$2:$C$109,2,FALSE))</f>
        <v/>
      </c>
      <c r="S48" s="36"/>
      <c r="T48" s="9"/>
      <c r="U48" s="9"/>
      <c r="V48" s="9"/>
      <c r="W48" s="31"/>
      <c r="X48" s="32"/>
      <c r="Y48" s="28" t="str">
        <f t="shared" si="8"/>
        <v/>
      </c>
      <c r="Z48" s="28" t="e">
        <f t="shared" si="2"/>
        <v>#VALUE!</v>
      </c>
      <c r="AA48" s="28" t="str">
        <f>IF(ISERROR($Y48/'Datos generales'!$L49),"",$Y48/'Datos generales'!$L49)</f>
        <v/>
      </c>
      <c r="AB48" s="31"/>
      <c r="AC48" s="32"/>
      <c r="AD48" s="28" t="str">
        <f t="shared" si="9"/>
        <v/>
      </c>
      <c r="AE48" s="28" t="e">
        <f t="shared" si="3"/>
        <v>#VALUE!</v>
      </c>
      <c r="AF48" s="28" t="str">
        <f>IF(ISERROR($AD48/'Datos generales'!$L49),"",($AD48/'Datos generales'!$L49))</f>
        <v/>
      </c>
      <c r="AG48" s="29" t="str">
        <f t="shared" si="0"/>
        <v/>
      </c>
      <c r="AH48" s="28" t="e">
        <f t="shared" si="4"/>
        <v>#VALUE!</v>
      </c>
      <c r="AI48" s="30" t="str">
        <f t="shared" si="5"/>
        <v/>
      </c>
      <c r="AJ48" s="37" t="s">
        <v>162</v>
      </c>
      <c r="AK48" s="12"/>
      <c r="AL48" s="46">
        <f t="shared" si="6"/>
        <v>0</v>
      </c>
      <c r="AM48" s="62"/>
    </row>
    <row r="49" spans="1:39" s="33" customFormat="1" ht="141.94999999999999" customHeight="1" x14ac:dyDescent="0.2">
      <c r="A49" s="14">
        <f>'Datos generales'!$A50</f>
        <v>48</v>
      </c>
      <c r="B49" s="6" t="str">
        <f>'Datos generales'!$D50</f>
        <v xml:space="preserve">, </v>
      </c>
      <c r="C49" s="6" t="str">
        <f>'Datos generales'!$H50</f>
        <v>Escuela N° , Distrito Escolar °, ""</v>
      </c>
      <c r="D49" s="7" t="str">
        <f>'Datos generales'!$K50</f>
        <v xml:space="preserve">° grado </v>
      </c>
      <c r="E49" s="6">
        <f>'Datos generales'!$L50</f>
        <v>0</v>
      </c>
      <c r="F49" s="6" t="s">
        <v>158</v>
      </c>
      <c r="G49" s="11"/>
      <c r="H49" s="11"/>
      <c r="I49" s="34" t="str">
        <f t="shared" si="1"/>
        <v xml:space="preserve">, </v>
      </c>
      <c r="J49" s="11"/>
      <c r="K49" s="11"/>
      <c r="L49" s="5"/>
      <c r="M49" s="5"/>
      <c r="N49" s="5"/>
      <c r="O49" s="5"/>
      <c r="P49" s="5"/>
      <c r="Q49" s="48">
        <f t="shared" si="7"/>
        <v>0</v>
      </c>
      <c r="R49" s="49" t="str">
        <f>IF(ISERROR(VLOOKUP($Q49,Expressions!$B$2:$C$109,2,FALSE)),"", VLOOKUP($Q49,Expressions!$B$2:$C$109,2,FALSE))</f>
        <v/>
      </c>
      <c r="S49" s="36"/>
      <c r="T49" s="9"/>
      <c r="U49" s="9"/>
      <c r="V49" s="9"/>
      <c r="W49" s="31"/>
      <c r="X49" s="32"/>
      <c r="Y49" s="28" t="str">
        <f t="shared" si="8"/>
        <v/>
      </c>
      <c r="Z49" s="28" t="e">
        <f t="shared" si="2"/>
        <v>#VALUE!</v>
      </c>
      <c r="AA49" s="28" t="str">
        <f>IF(ISERROR($Y49/'Datos generales'!$L50),"",$Y49/'Datos generales'!$L50)</f>
        <v/>
      </c>
      <c r="AB49" s="31"/>
      <c r="AC49" s="32"/>
      <c r="AD49" s="28" t="str">
        <f t="shared" si="9"/>
        <v/>
      </c>
      <c r="AE49" s="28" t="e">
        <f t="shared" si="3"/>
        <v>#VALUE!</v>
      </c>
      <c r="AF49" s="28" t="str">
        <f>IF(ISERROR($AD49/'Datos generales'!$L50),"",($AD49/'Datos generales'!$L50))</f>
        <v/>
      </c>
      <c r="AG49" s="29" t="str">
        <f t="shared" si="0"/>
        <v/>
      </c>
      <c r="AH49" s="28" t="e">
        <f t="shared" si="4"/>
        <v>#VALUE!</v>
      </c>
      <c r="AI49" s="30" t="str">
        <f t="shared" si="5"/>
        <v/>
      </c>
      <c r="AJ49" s="37" t="s">
        <v>162</v>
      </c>
      <c r="AK49" s="12"/>
      <c r="AL49" s="46">
        <f t="shared" si="6"/>
        <v>0</v>
      </c>
      <c r="AM49" s="62"/>
    </row>
    <row r="50" spans="1:39" s="33" customFormat="1" ht="141.94999999999999" customHeight="1" x14ac:dyDescent="0.2">
      <c r="A50" s="14">
        <f>'Datos generales'!$A51</f>
        <v>49</v>
      </c>
      <c r="B50" s="6" t="str">
        <f>'Datos generales'!$D51</f>
        <v xml:space="preserve">, </v>
      </c>
      <c r="C50" s="6" t="str">
        <f>'Datos generales'!$H51</f>
        <v>Escuela N° , Distrito Escolar °, ""</v>
      </c>
      <c r="D50" s="7" t="str">
        <f>'Datos generales'!$K51</f>
        <v xml:space="preserve">° grado </v>
      </c>
      <c r="E50" s="6">
        <f>'Datos generales'!$L51</f>
        <v>0</v>
      </c>
      <c r="F50" s="6" t="s">
        <v>158</v>
      </c>
      <c r="G50" s="11"/>
      <c r="H50" s="11"/>
      <c r="I50" s="34" t="str">
        <f t="shared" si="1"/>
        <v xml:space="preserve">, </v>
      </c>
      <c r="J50" s="11"/>
      <c r="K50" s="11"/>
      <c r="L50" s="5"/>
      <c r="M50" s="5"/>
      <c r="N50" s="5"/>
      <c r="O50" s="5"/>
      <c r="P50" s="5"/>
      <c r="Q50" s="48">
        <f t="shared" si="7"/>
        <v>0</v>
      </c>
      <c r="R50" s="49" t="str">
        <f>IF(ISERROR(VLOOKUP($Q50,Expressions!$B$2:$C$109,2,FALSE)),"", VLOOKUP($Q50,Expressions!$B$2:$C$109,2,FALSE))</f>
        <v/>
      </c>
      <c r="S50" s="36"/>
      <c r="T50" s="9"/>
      <c r="U50" s="9"/>
      <c r="V50" s="9"/>
      <c r="W50" s="31"/>
      <c r="X50" s="32"/>
      <c r="Y50" s="28" t="str">
        <f t="shared" si="8"/>
        <v/>
      </c>
      <c r="Z50" s="28" t="e">
        <f t="shared" si="2"/>
        <v>#VALUE!</v>
      </c>
      <c r="AA50" s="28" t="str">
        <f>IF(ISERROR($Y50/'Datos generales'!$L51),"",$Y50/'Datos generales'!$L51)</f>
        <v/>
      </c>
      <c r="AB50" s="31"/>
      <c r="AC50" s="32"/>
      <c r="AD50" s="28" t="str">
        <f t="shared" si="9"/>
        <v/>
      </c>
      <c r="AE50" s="28" t="e">
        <f t="shared" si="3"/>
        <v>#VALUE!</v>
      </c>
      <c r="AF50" s="28" t="str">
        <f>IF(ISERROR($AD50/'Datos generales'!$L51),"",($AD50/'Datos generales'!$L51))</f>
        <v/>
      </c>
      <c r="AG50" s="29" t="str">
        <f t="shared" si="0"/>
        <v/>
      </c>
      <c r="AH50" s="28" t="e">
        <f t="shared" si="4"/>
        <v>#VALUE!</v>
      </c>
      <c r="AI50" s="30" t="str">
        <f t="shared" si="5"/>
        <v/>
      </c>
      <c r="AJ50" s="37" t="s">
        <v>162</v>
      </c>
      <c r="AK50" s="12"/>
      <c r="AL50" s="46">
        <f t="shared" si="6"/>
        <v>0</v>
      </c>
      <c r="AM50" s="62"/>
    </row>
    <row r="51" spans="1:39" s="33" customFormat="1" ht="141.94999999999999" customHeight="1" x14ac:dyDescent="0.2">
      <c r="A51" s="14">
        <f>'Datos generales'!$A52</f>
        <v>50</v>
      </c>
      <c r="B51" s="6" t="str">
        <f>'Datos generales'!$D52</f>
        <v xml:space="preserve">, </v>
      </c>
      <c r="C51" s="6" t="str">
        <f>'Datos generales'!$H52</f>
        <v>Escuela N° , Distrito Escolar °, ""</v>
      </c>
      <c r="D51" s="7" t="str">
        <f>'Datos generales'!$K52</f>
        <v xml:space="preserve">° grado </v>
      </c>
      <c r="E51" s="6">
        <f>'Datos generales'!$L52</f>
        <v>0</v>
      </c>
      <c r="F51" s="6" t="s">
        <v>158</v>
      </c>
      <c r="G51" s="11"/>
      <c r="H51" s="11"/>
      <c r="I51" s="34" t="str">
        <f t="shared" si="1"/>
        <v xml:space="preserve">, </v>
      </c>
      <c r="J51" s="11"/>
      <c r="K51" s="11"/>
      <c r="L51" s="5"/>
      <c r="M51" s="5"/>
      <c r="N51" s="5"/>
      <c r="O51" s="5"/>
      <c r="P51" s="5"/>
      <c r="Q51" s="48">
        <f t="shared" si="7"/>
        <v>0</v>
      </c>
      <c r="R51" s="49" t="str">
        <f>IF(ISERROR(VLOOKUP($Q51,Expressions!$B$2:$C$109,2,FALSE)),"", VLOOKUP($Q51,Expressions!$B$2:$C$109,2,FALSE))</f>
        <v/>
      </c>
      <c r="S51" s="36"/>
      <c r="T51" s="9"/>
      <c r="U51" s="9"/>
      <c r="V51" s="9"/>
      <c r="W51" s="31"/>
      <c r="X51" s="32"/>
      <c r="Y51" s="28" t="str">
        <f t="shared" si="8"/>
        <v/>
      </c>
      <c r="Z51" s="28" t="e">
        <f t="shared" si="2"/>
        <v>#VALUE!</v>
      </c>
      <c r="AA51" s="28" t="str">
        <f>IF(ISERROR($Y51/'Datos generales'!$L52),"",$Y51/'Datos generales'!$L52)</f>
        <v/>
      </c>
      <c r="AB51" s="31"/>
      <c r="AC51" s="32"/>
      <c r="AD51" s="28" t="str">
        <f t="shared" si="9"/>
        <v/>
      </c>
      <c r="AE51" s="28" t="e">
        <f t="shared" si="3"/>
        <v>#VALUE!</v>
      </c>
      <c r="AF51" s="28" t="str">
        <f>IF(ISERROR($AD51/'Datos generales'!$L52),"",($AD51/'Datos generales'!$L52))</f>
        <v/>
      </c>
      <c r="AG51" s="29" t="str">
        <f t="shared" si="0"/>
        <v/>
      </c>
      <c r="AH51" s="28" t="e">
        <f t="shared" si="4"/>
        <v>#VALUE!</v>
      </c>
      <c r="AI51" s="30" t="str">
        <f t="shared" si="5"/>
        <v/>
      </c>
      <c r="AJ51" s="37" t="s">
        <v>162</v>
      </c>
      <c r="AK51" s="12"/>
      <c r="AL51" s="46">
        <f t="shared" si="6"/>
        <v>0</v>
      </c>
      <c r="AM51" s="62"/>
    </row>
  </sheetData>
  <phoneticPr fontId="14"/>
  <dataValidations count="6">
    <dataValidation allowBlank="1" showInputMessage="1" showErrorMessage="1" promptTitle="Importante" prompt="Ingrese en números el consumo total registrado por el estudiante." sqref="W2:W51 AB2:AB51"/>
    <dataValidation allowBlank="1" showInputMessage="1" showErrorMessage="1" promptTitle="Formato de texto" prompt="Introducir fecha de evaluación con el siguente formato: 16 de enero de 2013" sqref="K2:K51"/>
    <dataValidation allowBlank="1" showInputMessage="1" showErrorMessage="1" promptTitle="Formato de texto" prompt="Introducir ciudad y país, separados por una coma y espacio, con primeras letras en mayúsculas, el resto en minúscula. Ejemplo: Buenos Aires, Argentina" sqref="J2:J51"/>
    <dataValidation allowBlank="1" showInputMessage="1" showErrorMessage="1" promptTitle="Formato de texto" prompt="Introducir nombres con primeras letras en mayúsculas, el resto en minúscula. Ejemplo: María Laura" sqref="H2:H51"/>
    <dataValidation allowBlank="1" showInputMessage="1" showErrorMessage="1" promptTitle="Formato de texto" prompt="Introducir apellido con letras mayúsculas y acentos. Ejemplo: GÓMEZ" sqref="G2:G51"/>
    <dataValidation errorStyle="warning" showInputMessage="1" showErrorMessage="1" errorTitle="Longitud del texto" error="El texto debe tener una longitud de entre 200 y 300 caracteres!" promptTitle="Longitud del texto" prompt="El texto debe tener una longitud de entre 300 y 500 caracteres." sqref="AK2:AK51"/>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7">
        <x14:dataValidation type="list" allowBlank="1" showInputMessage="1" showErrorMessage="1" promptTitle="Complete el Valor" prompt="3: MB_x000a_1: R">
          <x14:formula1>
            <xm:f>'Base de datos'!$V$3:$V$4</xm:f>
          </x14:formula1>
          <xm:sqref>P2:P51</xm:sqref>
        </x14:dataValidation>
        <x14:dataValidation type="list" allowBlank="1" showInputMessage="1" showErrorMessage="1" promptTitle="Complete el Valor" prompt="3: MB_x000a_2: B_x000a_1: R">
          <x14:formula1>
            <xm:f>'Base de datos'!$U$3:$U$5</xm:f>
          </x14:formula1>
          <xm:sqref>O2:O51</xm:sqref>
        </x14:dataValidation>
        <x14:dataValidation type="list" allowBlank="1" showInputMessage="1" showErrorMessage="1" promptTitle="Complete el Valor" prompt="3: MB_x000a_2: B_x000a_1: R">
          <x14:formula1>
            <xm:f>'Base de datos'!$S$3:$S$5</xm:f>
          </x14:formula1>
          <xm:sqref>M2:M51</xm:sqref>
        </x14:dataValidation>
        <x14:dataValidation type="list" allowBlank="1" showInputMessage="1" showErrorMessage="1" promptTitle="Complete el Valor" prompt="3: MB_x000a_1: R">
          <x14:formula1>
            <xm:f>'Base de datos'!$T$3:$T$4</xm:f>
          </x14:formula1>
          <xm:sqref>N2:N51</xm:sqref>
        </x14:dataValidation>
        <x14:dataValidation type="list" allowBlank="1" showInputMessage="1" showErrorMessage="1" promptTitle="Complete el Valor" prompt="3: MB_x000a_1: R">
          <x14:formula1>
            <xm:f>'Base de datos'!$R$3:$R$4</xm:f>
          </x14:formula1>
          <xm:sqref>L2:L51</xm:sqref>
        </x14:dataValidation>
        <x14:dataValidation type="list" allowBlank="1" showInputMessage="1" showErrorMessage="1">
          <x14:formula1>
            <xm:f>'Base de datos'!$P$3:$P$4</xm:f>
          </x14:formula1>
          <xm:sqref>T2:T51</xm:sqref>
        </x14:dataValidation>
        <x14:dataValidation type="list" allowBlank="1" showInputMessage="1" showErrorMessage="1">
          <x14:formula1>
            <xm:f>'Base de datos'!$H$3:$H$5</xm:f>
          </x14:formula1>
          <xm:sqref>V2:V51</xm:sqref>
        </x14:dataValidation>
        <x14:dataValidation type="list" allowBlank="1" showInputMessage="1" showErrorMessage="1">
          <x14:formula1>
            <xm:f>'Base de datos'!$G$3:$G$5</xm:f>
          </x14:formula1>
          <xm:sqref>U2:U51</xm:sqref>
        </x14:dataValidation>
        <x14:dataValidation type="list" allowBlank="1" showInputMessage="1" showErrorMessage="1" promptTitle="Importante" prompt="Seleccione un número del 1 al 7 correspondiente a la cantidad de días">
          <x14:formula1>
            <xm:f>'Base de datos'!$J$3:$J$9</xm:f>
          </x14:formula1>
          <xm:sqref>X2:X51 AC2:AC51</xm:sqref>
        </x14:dataValidation>
        <x14:dataValidation type="list" showInputMessage="1" showErrorMessage="1" promptTitle="Importante" prompt="Si considera que los datos registrados por el alumno no son fehacientes, indíquelo en esta celda.">
          <x14:formula1>
            <xm:f>'Base de datos'!$X$3:$X$4</xm:f>
          </x14:formula1>
          <xm:sqref>AM2:AM51</xm:sqref>
        </x14:dataValidation>
        <x14:dataValidation type="list" allowBlank="1" showInputMessage="1" showErrorMessage="1" promptTitle="Lista desplegable" prompt="Seleccionar de la lista desplegable alguna de las tres opciones, correspondiendo a 3 (MUY BIEN), 2 (BIEN) y 1 (REGULAR).">
          <x14:formula1>
            <xm:f>'Base de datos'!$R$3:$R$5</xm:f>
          </x14:formula1>
          <xm:sqref>M2:O51</xm:sqref>
        </x14:dataValidation>
        <x14:dataValidation type="list" allowBlank="1" showInputMessage="1" showErrorMessage="1" promptTitle="Lista desplegable" prompt="Seleccionar de la lista desplegable alguna de las dos opciones, correspondiendo a 3 (MUY BIEN) y 1 (REGULAR).">
          <x14:formula1>
            <xm:f>'Base de datos'!$T$3:$T$4</xm:f>
          </x14:formula1>
          <xm:sqref>L2:L51 P2:P51</xm:sqref>
        </x14:dataValidation>
        <x14:dataValidation type="list" allowBlank="1" showInputMessage="1" showErrorMessage="1" promptTitle="Lista desplegable" prompt="Seleccionar de la lista desplegable alguna de las tres opciones, correspondiendo a MUY BIEN la primera, BIEN la segunda y REGULAR la tercera.">
          <x14:formula1>
            <xm:f>'Base de datos'!$H$3:$H$5</xm:f>
          </x14:formula1>
          <xm:sqref>V2:V51</xm:sqref>
        </x14:dataValidation>
        <x14:dataValidation type="list" allowBlank="1" showInputMessage="1" showErrorMessage="1" promptTitle="Lista desplegable" prompt="Seleccionar de la lista desplegable alguna de las tres opciones, correspondiendo a MUY BIEN la primera, BIEN la segunda y REGULAR la tercera.">
          <x14:formula1>
            <xm:f>'Base de datos'!$G$3:$G$5</xm:f>
          </x14:formula1>
          <xm:sqref>U2:U51</xm:sqref>
        </x14:dataValidation>
        <x14:dataValidation type="list" allowBlank="1" showInputMessage="1" showErrorMessage="1" promptTitle="Lista desplegable" prompt="Elegir un número de la lista desplegable entre el 1 y el 7 correspondiente a la cantidad de días registrados. Ejemplo 4.">
          <x14:formula1>
            <xm:f>'Base de datos'!$J$3:$J$9</xm:f>
          </x14:formula1>
          <xm:sqref>AC2:AC51 X2:X51</xm:sqref>
        </x14:dataValidation>
        <x14:dataValidation type="list" allowBlank="1" showInputMessage="1" showErrorMessage="1" promptTitle="Importante" prompt="Si el estudiante no cuenta con un medidor accesible en el hogar:_x000a__x000a_1. Seleccione la opción &quot;No&quot;_x000a_2. No complete las celdas siguientes_x000a_3. Ir directo a la última columna &quot;Sensibilización sobre la cuestión ambiental&quot;.">
          <x14:formula1>
            <xm:f>'Base de datos'!$N$3:$N$4</xm:f>
          </x14:formula1>
          <xm:sqref>S2:S51</xm:sqref>
        </x14:dataValidation>
        <x14:dataValidation type="list" allowBlank="1" showInputMessage="1" showErrorMessage="1" promptTitle="Importante" prompt="Si habiendo medidor, el estudiante no registra todos los datos (antes y despues de la estrategia):_x000a__x000a_1. Seleccione la opción &quot;No&quot;_x000a_2. No complete las celdas siguientes_x000a_3. Ir directo a la última columna &quot;Sensibilización sobre la cuestión ambiental&quot;.">
          <x14:formula1>
            <xm:f>'Base de datos'!$P$3:$P$4</xm:f>
          </x14:formula1>
          <xm:sqref>T2:T51</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enableFormatConditionsCalculation="0"/>
  <dimension ref="A1:Z32"/>
  <sheetViews>
    <sheetView tabSelected="1" topLeftCell="E1" zoomScale="90" zoomScaleNormal="90" zoomScalePageLayoutView="90" workbookViewId="0">
      <selection activeCell="G4" sqref="G4"/>
    </sheetView>
  </sheetViews>
  <sheetFormatPr defaultColWidth="10.875" defaultRowHeight="13.5" x14ac:dyDescent="0.15"/>
  <cols>
    <col min="1" max="6" width="17.625" customWidth="1"/>
    <col min="7" max="8" width="17.625" style="40" customWidth="1"/>
    <col min="9" max="9" width="2.875" customWidth="1"/>
    <col min="10" max="10" width="15.125" customWidth="1"/>
    <col min="11" max="11" width="2.875" customWidth="1"/>
    <col min="12" max="12" width="8.5" bestFit="1" customWidth="1"/>
    <col min="13" max="13" width="2.875" customWidth="1"/>
    <col min="14" max="14" width="11.625" bestFit="1" customWidth="1"/>
    <col min="15" max="15" width="2.875" customWidth="1"/>
    <col min="16" max="16" width="17.625" customWidth="1"/>
    <col min="17" max="17" width="2.875" customWidth="1"/>
    <col min="18" max="22" width="7.875" customWidth="1"/>
    <col min="24" max="24" width="20.375" bestFit="1" customWidth="1"/>
  </cols>
  <sheetData>
    <row r="1" spans="1:26" ht="15" customHeight="1" x14ac:dyDescent="0.2">
      <c r="A1" s="74"/>
      <c r="B1" s="76" t="s">
        <v>48</v>
      </c>
      <c r="C1" s="76"/>
      <c r="D1" s="76"/>
      <c r="E1" s="76"/>
      <c r="F1" s="76"/>
      <c r="G1" s="77" t="s">
        <v>68</v>
      </c>
      <c r="H1" s="78"/>
      <c r="J1" s="73" t="s">
        <v>51</v>
      </c>
      <c r="L1" s="73" t="s">
        <v>52</v>
      </c>
      <c r="N1" s="73" t="s">
        <v>42</v>
      </c>
      <c r="P1" s="73" t="s">
        <v>44</v>
      </c>
      <c r="R1" s="73">
        <v>1</v>
      </c>
      <c r="S1" s="73">
        <v>2</v>
      </c>
      <c r="T1" s="73">
        <v>3</v>
      </c>
      <c r="U1" s="73">
        <v>4</v>
      </c>
      <c r="V1" s="73">
        <v>5</v>
      </c>
      <c r="X1" s="73" t="s">
        <v>203</v>
      </c>
      <c r="Z1" s="73" t="s">
        <v>206</v>
      </c>
    </row>
    <row r="2" spans="1:26" ht="33.75" x14ac:dyDescent="0.15">
      <c r="A2" s="75"/>
      <c r="B2" s="41" t="s">
        <v>1</v>
      </c>
      <c r="C2" s="42" t="s">
        <v>2</v>
      </c>
      <c r="D2" s="42" t="s">
        <v>65</v>
      </c>
      <c r="E2" s="42" t="s">
        <v>66</v>
      </c>
      <c r="F2" s="42" t="s">
        <v>67</v>
      </c>
      <c r="G2" s="42" t="s">
        <v>69</v>
      </c>
      <c r="H2" s="42" t="s">
        <v>70</v>
      </c>
      <c r="J2" s="73">
        <v>1</v>
      </c>
      <c r="L2" s="73">
        <v>1</v>
      </c>
      <c r="N2" s="73"/>
      <c r="P2" s="73"/>
      <c r="R2" s="73">
        <v>1</v>
      </c>
      <c r="S2" s="73">
        <v>2</v>
      </c>
      <c r="T2" s="73">
        <v>1</v>
      </c>
      <c r="U2" s="73"/>
      <c r="V2" s="73"/>
      <c r="X2" s="73"/>
      <c r="Z2" s="73">
        <v>1</v>
      </c>
    </row>
    <row r="3" spans="1:26" ht="45" x14ac:dyDescent="0.15">
      <c r="A3" s="2" t="s">
        <v>155</v>
      </c>
      <c r="B3" s="43" t="s">
        <v>5</v>
      </c>
      <c r="C3" s="43" t="s">
        <v>6</v>
      </c>
      <c r="D3" s="44" t="s">
        <v>56</v>
      </c>
      <c r="E3" s="43" t="s">
        <v>57</v>
      </c>
      <c r="F3" s="43" t="s">
        <v>166</v>
      </c>
      <c r="G3" s="43" t="s">
        <v>3</v>
      </c>
      <c r="H3" s="43" t="s">
        <v>58</v>
      </c>
      <c r="J3" s="15">
        <v>1</v>
      </c>
      <c r="L3" s="15" t="s">
        <v>53</v>
      </c>
      <c r="N3" s="15" t="s">
        <v>26</v>
      </c>
      <c r="P3" s="1" t="s">
        <v>26</v>
      </c>
      <c r="R3" s="15">
        <v>3</v>
      </c>
      <c r="S3" s="15">
        <v>3</v>
      </c>
      <c r="T3" s="15">
        <v>3</v>
      </c>
      <c r="U3" s="15">
        <v>3</v>
      </c>
      <c r="V3" s="15">
        <v>3</v>
      </c>
      <c r="X3" s="40" t="s">
        <v>204</v>
      </c>
      <c r="Z3" s="15">
        <v>1</v>
      </c>
    </row>
    <row r="4" spans="1:26" ht="78.75" x14ac:dyDescent="0.15">
      <c r="A4" s="2" t="s">
        <v>4</v>
      </c>
      <c r="B4" s="43" t="s">
        <v>79</v>
      </c>
      <c r="C4" s="45" t="s">
        <v>80</v>
      </c>
      <c r="D4" s="44" t="s">
        <v>59</v>
      </c>
      <c r="E4" s="43" t="s">
        <v>60</v>
      </c>
      <c r="F4" s="43" t="s">
        <v>11</v>
      </c>
      <c r="G4" s="44" t="s">
        <v>10</v>
      </c>
      <c r="H4" s="43" t="s">
        <v>64</v>
      </c>
      <c r="J4" s="15">
        <v>2</v>
      </c>
      <c r="L4" s="15" t="s">
        <v>54</v>
      </c>
      <c r="N4" s="15" t="s">
        <v>27</v>
      </c>
      <c r="P4" s="1" t="s">
        <v>27</v>
      </c>
      <c r="R4" s="15">
        <v>1</v>
      </c>
      <c r="S4" s="15">
        <v>2</v>
      </c>
      <c r="T4" s="15">
        <v>1</v>
      </c>
      <c r="U4" s="15">
        <v>2</v>
      </c>
      <c r="V4" s="15">
        <v>1</v>
      </c>
      <c r="Z4" s="15">
        <v>2</v>
      </c>
    </row>
    <row r="5" spans="1:26" ht="67.5" x14ac:dyDescent="0.2">
      <c r="A5" s="2" t="s">
        <v>7</v>
      </c>
      <c r="B5" s="3"/>
      <c r="C5" s="44" t="s">
        <v>8</v>
      </c>
      <c r="D5" s="44" t="s">
        <v>62</v>
      </c>
      <c r="E5" s="43" t="s">
        <v>63</v>
      </c>
      <c r="F5" s="4"/>
      <c r="G5" s="44" t="s">
        <v>78</v>
      </c>
      <c r="H5" s="43" t="s">
        <v>61</v>
      </c>
      <c r="J5" s="15">
        <v>3</v>
      </c>
      <c r="L5" s="15" t="s">
        <v>55</v>
      </c>
      <c r="R5" s="15"/>
      <c r="S5" s="15">
        <v>1</v>
      </c>
      <c r="T5" s="15"/>
      <c r="U5" s="15">
        <v>1</v>
      </c>
      <c r="V5" s="15"/>
      <c r="Z5" s="15">
        <v>3</v>
      </c>
    </row>
    <row r="6" spans="1:26" x14ac:dyDescent="0.15">
      <c r="J6" s="15">
        <v>4</v>
      </c>
      <c r="L6" s="15" t="s">
        <v>74</v>
      </c>
      <c r="Z6" s="15" t="s">
        <v>205</v>
      </c>
    </row>
    <row r="7" spans="1:26" x14ac:dyDescent="0.15">
      <c r="J7" s="15">
        <v>5</v>
      </c>
      <c r="L7" s="15" t="s">
        <v>75</v>
      </c>
      <c r="Z7" s="15">
        <v>4</v>
      </c>
    </row>
    <row r="8" spans="1:26" x14ac:dyDescent="0.15">
      <c r="J8" s="15">
        <v>6</v>
      </c>
      <c r="L8" s="15" t="s">
        <v>76</v>
      </c>
      <c r="Z8" s="15">
        <v>5</v>
      </c>
    </row>
    <row r="9" spans="1:26" x14ac:dyDescent="0.15">
      <c r="J9" s="15">
        <v>7</v>
      </c>
      <c r="Z9" s="15">
        <v>6</v>
      </c>
    </row>
    <row r="10" spans="1:26" x14ac:dyDescent="0.15">
      <c r="J10" s="15">
        <v>8</v>
      </c>
      <c r="Z10" s="15">
        <v>7</v>
      </c>
    </row>
    <row r="11" spans="1:26" x14ac:dyDescent="0.15">
      <c r="J11" s="15">
        <v>9</v>
      </c>
      <c r="Z11" s="15">
        <v>8</v>
      </c>
    </row>
    <row r="12" spans="1:26" x14ac:dyDescent="0.15">
      <c r="B12" s="39"/>
      <c r="C12" s="39"/>
      <c r="D12" s="39"/>
      <c r="E12" s="39"/>
      <c r="F12" s="39"/>
      <c r="J12" s="15">
        <v>10</v>
      </c>
      <c r="Z12" s="15">
        <v>9</v>
      </c>
    </row>
    <row r="13" spans="1:26" x14ac:dyDescent="0.15">
      <c r="J13" s="15">
        <v>11</v>
      </c>
      <c r="Z13" s="15">
        <v>10</v>
      </c>
    </row>
    <row r="14" spans="1:26" x14ac:dyDescent="0.15">
      <c r="J14" s="15">
        <v>12</v>
      </c>
      <c r="Z14" s="15">
        <v>11</v>
      </c>
    </row>
    <row r="15" spans="1:26" x14ac:dyDescent="0.15">
      <c r="J15" s="15">
        <v>13</v>
      </c>
      <c r="Z15" s="15">
        <v>12</v>
      </c>
    </row>
    <row r="16" spans="1:26" x14ac:dyDescent="0.15">
      <c r="J16" s="15">
        <v>14</v>
      </c>
      <c r="Z16" s="15">
        <v>13</v>
      </c>
    </row>
    <row r="17" spans="10:26" x14ac:dyDescent="0.15">
      <c r="J17" s="15">
        <v>15</v>
      </c>
      <c r="Z17" s="15">
        <v>14</v>
      </c>
    </row>
    <row r="18" spans="10:26" x14ac:dyDescent="0.15">
      <c r="J18" s="15">
        <v>16</v>
      </c>
      <c r="Z18" s="15">
        <v>15</v>
      </c>
    </row>
    <row r="19" spans="10:26" x14ac:dyDescent="0.15">
      <c r="J19" s="15">
        <v>17</v>
      </c>
      <c r="Z19" s="15">
        <v>16</v>
      </c>
    </row>
    <row r="20" spans="10:26" x14ac:dyDescent="0.15">
      <c r="J20" s="15">
        <v>18</v>
      </c>
      <c r="Z20" s="15">
        <v>17</v>
      </c>
    </row>
    <row r="21" spans="10:26" x14ac:dyDescent="0.15">
      <c r="J21" s="15">
        <v>19</v>
      </c>
      <c r="Z21" s="15">
        <v>18</v>
      </c>
    </row>
    <row r="22" spans="10:26" x14ac:dyDescent="0.15">
      <c r="J22" s="15">
        <v>20</v>
      </c>
      <c r="Z22" s="15">
        <v>19</v>
      </c>
    </row>
    <row r="23" spans="10:26" x14ac:dyDescent="0.15">
      <c r="J23" s="15">
        <v>21</v>
      </c>
      <c r="Z23" s="15">
        <v>20</v>
      </c>
    </row>
    <row r="24" spans="10:26" x14ac:dyDescent="0.15">
      <c r="J24" s="15">
        <v>22</v>
      </c>
      <c r="Z24" s="15"/>
    </row>
    <row r="25" spans="10:26" x14ac:dyDescent="0.15">
      <c r="J25" s="15">
        <v>23</v>
      </c>
      <c r="Z25" s="15"/>
    </row>
    <row r="26" spans="10:26" x14ac:dyDescent="0.15">
      <c r="J26" s="15">
        <v>24</v>
      </c>
      <c r="Z26" s="15"/>
    </row>
    <row r="27" spans="10:26" x14ac:dyDescent="0.15">
      <c r="J27" s="15">
        <v>25</v>
      </c>
      <c r="Z27" s="15"/>
    </row>
    <row r="28" spans="10:26" x14ac:dyDescent="0.15">
      <c r="J28" s="15">
        <v>26</v>
      </c>
      <c r="Z28" s="15"/>
    </row>
    <row r="29" spans="10:26" x14ac:dyDescent="0.15">
      <c r="J29" s="15">
        <v>27</v>
      </c>
      <c r="Z29" s="15"/>
    </row>
    <row r="30" spans="10:26" x14ac:dyDescent="0.15">
      <c r="J30" s="15">
        <v>28</v>
      </c>
      <c r="Z30" s="15"/>
    </row>
    <row r="31" spans="10:26" x14ac:dyDescent="0.15">
      <c r="J31" s="15">
        <v>29</v>
      </c>
      <c r="Z31" s="15"/>
    </row>
    <row r="32" spans="10:26" x14ac:dyDescent="0.15">
      <c r="J32" s="15">
        <v>30</v>
      </c>
      <c r="Z32" s="15"/>
    </row>
  </sheetData>
  <sortState ref="A8:A18">
    <sortCondition ref="A8"/>
  </sortState>
  <mergeCells count="14">
    <mergeCell ref="Z1:Z2"/>
    <mergeCell ref="A1:A2"/>
    <mergeCell ref="B1:F1"/>
    <mergeCell ref="N1:N2"/>
    <mergeCell ref="P1:P2"/>
    <mergeCell ref="J1:J2"/>
    <mergeCell ref="L1:L2"/>
    <mergeCell ref="G1:H1"/>
    <mergeCell ref="X1:X2"/>
    <mergeCell ref="U1:U2"/>
    <mergeCell ref="V1:V2"/>
    <mergeCell ref="R1:R2"/>
    <mergeCell ref="T1:T2"/>
    <mergeCell ref="S1:S2"/>
  </mergeCells>
  <phoneticPr fontId="14"/>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enableFormatConditionsCalculation="0"/>
  <dimension ref="B1:C109"/>
  <sheetViews>
    <sheetView topLeftCell="A22" workbookViewId="0">
      <selection activeCell="C2" sqref="C2"/>
    </sheetView>
  </sheetViews>
  <sheetFormatPr defaultColWidth="9.125" defaultRowHeight="36" customHeight="1" x14ac:dyDescent="0.2"/>
  <cols>
    <col min="1" max="1" width="1.5" style="52" customWidth="1"/>
    <col min="2" max="2" width="12.875" style="53" customWidth="1"/>
    <col min="3" max="3" width="163.125" style="52" customWidth="1"/>
    <col min="4" max="16384" width="9.125" style="52"/>
  </cols>
  <sheetData>
    <row r="1" spans="2:3" s="50" customFormat="1" ht="36" customHeight="1" x14ac:dyDescent="0.2">
      <c r="B1" s="51" t="s">
        <v>81</v>
      </c>
      <c r="C1" s="51" t="s">
        <v>82</v>
      </c>
    </row>
    <row r="2" spans="2:3" ht="36" customHeight="1" x14ac:dyDescent="0.2">
      <c r="B2" s="53">
        <v>33333</v>
      </c>
      <c r="C2" s="47" t="s">
        <v>167</v>
      </c>
    </row>
    <row r="3" spans="2:3" ht="36" customHeight="1" x14ac:dyDescent="0.2">
      <c r="B3" s="53">
        <v>33331</v>
      </c>
      <c r="C3" s="47" t="s">
        <v>168</v>
      </c>
    </row>
    <row r="4" spans="2:3" ht="36" customHeight="1" x14ac:dyDescent="0.2">
      <c r="B4" s="53">
        <v>33323</v>
      </c>
      <c r="C4" s="47" t="s">
        <v>169</v>
      </c>
    </row>
    <row r="5" spans="2:3" ht="36" customHeight="1" x14ac:dyDescent="0.2">
      <c r="B5" s="53">
        <v>33321</v>
      </c>
      <c r="C5" s="47" t="s">
        <v>170</v>
      </c>
    </row>
    <row r="6" spans="2:3" ht="36" customHeight="1" x14ac:dyDescent="0.2">
      <c r="B6" s="53">
        <v>33313</v>
      </c>
      <c r="C6" s="47" t="s">
        <v>171</v>
      </c>
    </row>
    <row r="7" spans="2:3" ht="36" customHeight="1" x14ac:dyDescent="0.2">
      <c r="B7" s="53">
        <v>33311</v>
      </c>
      <c r="C7" s="47" t="s">
        <v>172</v>
      </c>
    </row>
    <row r="8" spans="2:3" ht="36" customHeight="1" x14ac:dyDescent="0.2">
      <c r="B8" s="53">
        <v>33233</v>
      </c>
      <c r="C8" s="47" t="s">
        <v>127</v>
      </c>
    </row>
    <row r="9" spans="2:3" ht="36" customHeight="1" x14ac:dyDescent="0.2">
      <c r="B9" s="53">
        <v>33231</v>
      </c>
      <c r="C9" s="47" t="s">
        <v>128</v>
      </c>
    </row>
    <row r="10" spans="2:3" ht="36" customHeight="1" x14ac:dyDescent="0.2">
      <c r="B10" s="53">
        <v>33223</v>
      </c>
      <c r="C10" s="47" t="s">
        <v>129</v>
      </c>
    </row>
    <row r="11" spans="2:3" ht="36" customHeight="1" x14ac:dyDescent="0.2">
      <c r="B11" s="53">
        <v>33221</v>
      </c>
      <c r="C11" s="47" t="s">
        <v>130</v>
      </c>
    </row>
    <row r="12" spans="2:3" ht="36" customHeight="1" x14ac:dyDescent="0.2">
      <c r="B12" s="53">
        <v>33213</v>
      </c>
      <c r="C12" s="47" t="s">
        <v>131</v>
      </c>
    </row>
    <row r="13" spans="2:3" ht="36" customHeight="1" x14ac:dyDescent="0.2">
      <c r="B13" s="53">
        <v>33211</v>
      </c>
      <c r="C13" s="47" t="s">
        <v>132</v>
      </c>
    </row>
    <row r="14" spans="2:3" ht="36" customHeight="1" x14ac:dyDescent="0.2">
      <c r="B14" s="53">
        <v>33133</v>
      </c>
      <c r="C14" s="47" t="s">
        <v>133</v>
      </c>
    </row>
    <row r="15" spans="2:3" ht="36" customHeight="1" x14ac:dyDescent="0.2">
      <c r="B15" s="53">
        <v>33131</v>
      </c>
      <c r="C15" s="47" t="s">
        <v>134</v>
      </c>
    </row>
    <row r="16" spans="2:3" ht="36" customHeight="1" x14ac:dyDescent="0.2">
      <c r="B16" s="53">
        <v>33123</v>
      </c>
      <c r="C16" s="47" t="s">
        <v>135</v>
      </c>
    </row>
    <row r="17" spans="2:3" ht="36" customHeight="1" x14ac:dyDescent="0.2">
      <c r="B17" s="53">
        <v>33121</v>
      </c>
      <c r="C17" s="47" t="s">
        <v>136</v>
      </c>
    </row>
    <row r="18" spans="2:3" ht="36" customHeight="1" x14ac:dyDescent="0.2">
      <c r="B18" s="53">
        <v>33113</v>
      </c>
      <c r="C18" s="47" t="s">
        <v>137</v>
      </c>
    </row>
    <row r="19" spans="2:3" ht="36" customHeight="1" x14ac:dyDescent="0.2">
      <c r="B19" s="53">
        <v>33111</v>
      </c>
      <c r="C19" s="47" t="s">
        <v>138</v>
      </c>
    </row>
    <row r="20" spans="2:3" ht="36" customHeight="1" x14ac:dyDescent="0.2">
      <c r="B20" s="53">
        <v>32333</v>
      </c>
      <c r="C20" s="47" t="s">
        <v>173</v>
      </c>
    </row>
    <row r="21" spans="2:3" ht="36" customHeight="1" x14ac:dyDescent="0.2">
      <c r="B21" s="53">
        <v>32331</v>
      </c>
      <c r="C21" s="47" t="s">
        <v>174</v>
      </c>
    </row>
    <row r="22" spans="2:3" ht="36" customHeight="1" x14ac:dyDescent="0.2">
      <c r="B22" s="53">
        <v>32323</v>
      </c>
      <c r="C22" s="47" t="s">
        <v>175</v>
      </c>
    </row>
    <row r="23" spans="2:3" ht="36" customHeight="1" x14ac:dyDescent="0.2">
      <c r="B23" s="53">
        <v>32321</v>
      </c>
      <c r="C23" s="47" t="s">
        <v>176</v>
      </c>
    </row>
    <row r="24" spans="2:3" ht="36" customHeight="1" x14ac:dyDescent="0.2">
      <c r="B24" s="53">
        <v>32313</v>
      </c>
      <c r="C24" s="47" t="s">
        <v>177</v>
      </c>
    </row>
    <row r="25" spans="2:3" ht="36" customHeight="1" x14ac:dyDescent="0.2">
      <c r="B25" s="53">
        <v>32311</v>
      </c>
      <c r="C25" s="47" t="s">
        <v>178</v>
      </c>
    </row>
    <row r="26" spans="2:3" ht="36" customHeight="1" x14ac:dyDescent="0.2">
      <c r="B26" s="53">
        <v>32233</v>
      </c>
      <c r="C26" s="47" t="s">
        <v>89</v>
      </c>
    </row>
    <row r="27" spans="2:3" ht="36" customHeight="1" x14ac:dyDescent="0.2">
      <c r="B27" s="53">
        <v>32231</v>
      </c>
      <c r="C27" s="47" t="s">
        <v>83</v>
      </c>
    </row>
    <row r="28" spans="2:3" ht="36" customHeight="1" x14ac:dyDescent="0.2">
      <c r="B28" s="53">
        <v>32223</v>
      </c>
      <c r="C28" s="47" t="s">
        <v>90</v>
      </c>
    </row>
    <row r="29" spans="2:3" ht="36" customHeight="1" x14ac:dyDescent="0.2">
      <c r="B29" s="53">
        <v>32221</v>
      </c>
      <c r="C29" s="47" t="s">
        <v>84</v>
      </c>
    </row>
    <row r="30" spans="2:3" ht="36" customHeight="1" x14ac:dyDescent="0.2">
      <c r="B30" s="53">
        <v>32213</v>
      </c>
      <c r="C30" s="47" t="s">
        <v>91</v>
      </c>
    </row>
    <row r="31" spans="2:3" ht="36" customHeight="1" x14ac:dyDescent="0.2">
      <c r="B31" s="53">
        <v>32211</v>
      </c>
      <c r="C31" s="47" t="s">
        <v>85</v>
      </c>
    </row>
    <row r="32" spans="2:3" ht="36" customHeight="1" x14ac:dyDescent="0.2">
      <c r="B32" s="53">
        <v>32133</v>
      </c>
      <c r="C32" s="47" t="s">
        <v>92</v>
      </c>
    </row>
    <row r="33" spans="2:3" ht="36" customHeight="1" x14ac:dyDescent="0.2">
      <c r="B33" s="53">
        <v>32131</v>
      </c>
      <c r="C33" s="47" t="s">
        <v>86</v>
      </c>
    </row>
    <row r="34" spans="2:3" ht="36" customHeight="1" x14ac:dyDescent="0.2">
      <c r="B34" s="53">
        <v>32123</v>
      </c>
      <c r="C34" s="47" t="s">
        <v>93</v>
      </c>
    </row>
    <row r="35" spans="2:3" ht="36" customHeight="1" x14ac:dyDescent="0.2">
      <c r="B35" s="53">
        <v>32121</v>
      </c>
      <c r="C35" s="47" t="s">
        <v>87</v>
      </c>
    </row>
    <row r="36" spans="2:3" ht="36" customHeight="1" x14ac:dyDescent="0.2">
      <c r="B36" s="53">
        <v>32113</v>
      </c>
      <c r="C36" s="47" t="s">
        <v>94</v>
      </c>
    </row>
    <row r="37" spans="2:3" ht="36" customHeight="1" x14ac:dyDescent="0.2">
      <c r="B37" s="53">
        <v>32111</v>
      </c>
      <c r="C37" s="47" t="s">
        <v>88</v>
      </c>
    </row>
    <row r="38" spans="2:3" ht="36" customHeight="1" x14ac:dyDescent="0.2">
      <c r="B38" s="53">
        <v>31333</v>
      </c>
      <c r="C38" s="47" t="s">
        <v>179</v>
      </c>
    </row>
    <row r="39" spans="2:3" ht="36" customHeight="1" x14ac:dyDescent="0.2">
      <c r="B39" s="53">
        <v>31331</v>
      </c>
      <c r="C39" s="47" t="s">
        <v>180</v>
      </c>
    </row>
    <row r="40" spans="2:3" ht="36" customHeight="1" x14ac:dyDescent="0.2">
      <c r="B40" s="53">
        <v>31323</v>
      </c>
      <c r="C40" s="47" t="s">
        <v>181</v>
      </c>
    </row>
    <row r="41" spans="2:3" ht="36" customHeight="1" x14ac:dyDescent="0.2">
      <c r="B41" s="53">
        <v>31321</v>
      </c>
      <c r="C41" s="47" t="s">
        <v>182</v>
      </c>
    </row>
    <row r="42" spans="2:3" ht="36" customHeight="1" x14ac:dyDescent="0.2">
      <c r="B42" s="53">
        <v>31313</v>
      </c>
      <c r="C42" s="47" t="s">
        <v>183</v>
      </c>
    </row>
    <row r="43" spans="2:3" ht="36" customHeight="1" x14ac:dyDescent="0.2">
      <c r="B43" s="53">
        <v>31311</v>
      </c>
      <c r="C43" s="47" t="s">
        <v>184</v>
      </c>
    </row>
    <row r="44" spans="2:3" ht="36" customHeight="1" x14ac:dyDescent="0.2">
      <c r="B44" s="53">
        <v>31233</v>
      </c>
      <c r="C44" s="47" t="s">
        <v>105</v>
      </c>
    </row>
    <row r="45" spans="2:3" ht="36" customHeight="1" x14ac:dyDescent="0.2">
      <c r="B45" s="53">
        <v>31231</v>
      </c>
      <c r="C45" s="47" t="s">
        <v>106</v>
      </c>
    </row>
    <row r="46" spans="2:3" ht="36" customHeight="1" x14ac:dyDescent="0.2">
      <c r="B46" s="53">
        <v>31223</v>
      </c>
      <c r="C46" s="47" t="s">
        <v>139</v>
      </c>
    </row>
    <row r="47" spans="2:3" ht="36" customHeight="1" x14ac:dyDescent="0.2">
      <c r="B47" s="53">
        <v>31221</v>
      </c>
      <c r="C47" s="47" t="s">
        <v>107</v>
      </c>
    </row>
    <row r="48" spans="2:3" ht="36" customHeight="1" x14ac:dyDescent="0.2">
      <c r="B48" s="53">
        <v>31213</v>
      </c>
      <c r="C48" s="47" t="s">
        <v>140</v>
      </c>
    </row>
    <row r="49" spans="2:3" ht="36" customHeight="1" x14ac:dyDescent="0.2">
      <c r="B49" s="53">
        <v>31211</v>
      </c>
      <c r="C49" s="47" t="s">
        <v>108</v>
      </c>
    </row>
    <row r="50" spans="2:3" ht="36" customHeight="1" x14ac:dyDescent="0.2">
      <c r="B50" s="53">
        <v>31133</v>
      </c>
      <c r="C50" s="47" t="s">
        <v>109</v>
      </c>
    </row>
    <row r="51" spans="2:3" ht="36" customHeight="1" x14ac:dyDescent="0.2">
      <c r="B51" s="53">
        <v>31131</v>
      </c>
      <c r="C51" s="47" t="s">
        <v>110</v>
      </c>
    </row>
    <row r="52" spans="2:3" ht="36" customHeight="1" x14ac:dyDescent="0.2">
      <c r="B52" s="53">
        <v>31123</v>
      </c>
      <c r="C52" s="47" t="s">
        <v>111</v>
      </c>
    </row>
    <row r="53" spans="2:3" ht="36" customHeight="1" x14ac:dyDescent="0.2">
      <c r="B53" s="53">
        <v>31121</v>
      </c>
      <c r="C53" s="47" t="s">
        <v>112</v>
      </c>
    </row>
    <row r="54" spans="2:3" ht="36" customHeight="1" x14ac:dyDescent="0.2">
      <c r="B54" s="53">
        <v>31113</v>
      </c>
      <c r="C54" s="47" t="s">
        <v>113</v>
      </c>
    </row>
    <row r="55" spans="2:3" ht="36" customHeight="1" x14ac:dyDescent="0.2">
      <c r="B55" s="53">
        <v>31111</v>
      </c>
      <c r="C55" s="47" t="s">
        <v>114</v>
      </c>
    </row>
    <row r="56" spans="2:3" ht="36" customHeight="1" x14ac:dyDescent="0.2">
      <c r="B56" s="53">
        <v>13333</v>
      </c>
      <c r="C56" s="47" t="s">
        <v>185</v>
      </c>
    </row>
    <row r="57" spans="2:3" ht="36" customHeight="1" x14ac:dyDescent="0.2">
      <c r="B57" s="53">
        <v>13331</v>
      </c>
      <c r="C57" s="47" t="s">
        <v>186</v>
      </c>
    </row>
    <row r="58" spans="2:3" ht="36" customHeight="1" x14ac:dyDescent="0.2">
      <c r="B58" s="53">
        <v>13323</v>
      </c>
      <c r="C58" s="47" t="s">
        <v>187</v>
      </c>
    </row>
    <row r="59" spans="2:3" ht="36" customHeight="1" x14ac:dyDescent="0.2">
      <c r="B59" s="53">
        <v>13321</v>
      </c>
      <c r="C59" s="47" t="s">
        <v>188</v>
      </c>
    </row>
    <row r="60" spans="2:3" ht="36" customHeight="1" x14ac:dyDescent="0.2">
      <c r="B60" s="53">
        <v>13313</v>
      </c>
      <c r="C60" s="47" t="s">
        <v>189</v>
      </c>
    </row>
    <row r="61" spans="2:3" ht="36" customHeight="1" x14ac:dyDescent="0.2">
      <c r="B61" s="53">
        <v>13311</v>
      </c>
      <c r="C61" s="47" t="s">
        <v>190</v>
      </c>
    </row>
    <row r="62" spans="2:3" ht="36" customHeight="1" x14ac:dyDescent="0.2">
      <c r="B62" s="53">
        <v>13233</v>
      </c>
      <c r="C62" s="47" t="s">
        <v>141</v>
      </c>
    </row>
    <row r="63" spans="2:3" ht="36" customHeight="1" x14ac:dyDescent="0.2">
      <c r="B63" s="53">
        <v>13231</v>
      </c>
      <c r="C63" s="47" t="s">
        <v>142</v>
      </c>
    </row>
    <row r="64" spans="2:3" ht="36" customHeight="1" x14ac:dyDescent="0.2">
      <c r="B64" s="53">
        <v>13223</v>
      </c>
      <c r="C64" s="47" t="s">
        <v>143</v>
      </c>
    </row>
    <row r="65" spans="2:3" ht="36" customHeight="1" x14ac:dyDescent="0.2">
      <c r="B65" s="53">
        <v>13221</v>
      </c>
      <c r="C65" s="47" t="s">
        <v>144</v>
      </c>
    </row>
    <row r="66" spans="2:3" ht="36" customHeight="1" x14ac:dyDescent="0.2">
      <c r="B66" s="53">
        <v>13213</v>
      </c>
      <c r="C66" s="47" t="s">
        <v>145</v>
      </c>
    </row>
    <row r="67" spans="2:3" ht="36" customHeight="1" x14ac:dyDescent="0.2">
      <c r="B67" s="53">
        <v>13211</v>
      </c>
      <c r="C67" s="47" t="s">
        <v>146</v>
      </c>
    </row>
    <row r="68" spans="2:3" ht="36" customHeight="1" x14ac:dyDescent="0.2">
      <c r="B68" s="53">
        <v>13133</v>
      </c>
      <c r="C68" s="47" t="s">
        <v>147</v>
      </c>
    </row>
    <row r="69" spans="2:3" ht="36" customHeight="1" x14ac:dyDescent="0.2">
      <c r="B69" s="53">
        <v>13131</v>
      </c>
      <c r="C69" s="47" t="s">
        <v>148</v>
      </c>
    </row>
    <row r="70" spans="2:3" ht="36" customHeight="1" x14ac:dyDescent="0.2">
      <c r="B70" s="53">
        <v>13123</v>
      </c>
      <c r="C70" s="47" t="s">
        <v>149</v>
      </c>
    </row>
    <row r="71" spans="2:3" ht="36" customHeight="1" x14ac:dyDescent="0.2">
      <c r="B71" s="53">
        <v>13121</v>
      </c>
      <c r="C71" s="47" t="s">
        <v>150</v>
      </c>
    </row>
    <row r="72" spans="2:3" ht="36" customHeight="1" x14ac:dyDescent="0.2">
      <c r="B72" s="53">
        <v>13113</v>
      </c>
      <c r="C72" s="47" t="s">
        <v>151</v>
      </c>
    </row>
    <row r="73" spans="2:3" ht="36" customHeight="1" x14ac:dyDescent="0.2">
      <c r="B73" s="53">
        <v>13111</v>
      </c>
      <c r="C73" s="47" t="s">
        <v>152</v>
      </c>
    </row>
    <row r="74" spans="2:3" ht="36" customHeight="1" x14ac:dyDescent="0.2">
      <c r="B74" s="53">
        <v>12333</v>
      </c>
      <c r="C74" s="47" t="s">
        <v>191</v>
      </c>
    </row>
    <row r="75" spans="2:3" ht="36" customHeight="1" x14ac:dyDescent="0.2">
      <c r="B75" s="53">
        <v>12331</v>
      </c>
      <c r="C75" s="47" t="s">
        <v>192</v>
      </c>
    </row>
    <row r="76" spans="2:3" ht="36" customHeight="1" x14ac:dyDescent="0.2">
      <c r="B76" s="53">
        <v>12323</v>
      </c>
      <c r="C76" s="47" t="s">
        <v>193</v>
      </c>
    </row>
    <row r="77" spans="2:3" ht="36" customHeight="1" x14ac:dyDescent="0.2">
      <c r="B77" s="53">
        <v>12321</v>
      </c>
      <c r="C77" s="47" t="s">
        <v>194</v>
      </c>
    </row>
    <row r="78" spans="2:3" ht="36" customHeight="1" x14ac:dyDescent="0.2">
      <c r="B78" s="53">
        <v>12313</v>
      </c>
      <c r="C78" s="47" t="s">
        <v>195</v>
      </c>
    </row>
    <row r="79" spans="2:3" ht="36" customHeight="1" x14ac:dyDescent="0.2">
      <c r="B79" s="53">
        <v>12311</v>
      </c>
      <c r="C79" s="47" t="s">
        <v>196</v>
      </c>
    </row>
    <row r="80" spans="2:3" ht="36" customHeight="1" x14ac:dyDescent="0.2">
      <c r="B80" s="53">
        <v>12233</v>
      </c>
      <c r="C80" s="47" t="s">
        <v>153</v>
      </c>
    </row>
    <row r="81" spans="2:3" ht="36" customHeight="1" x14ac:dyDescent="0.2">
      <c r="B81" s="53">
        <v>12231</v>
      </c>
      <c r="C81" s="47" t="s">
        <v>95</v>
      </c>
    </row>
    <row r="82" spans="2:3" ht="36" customHeight="1" x14ac:dyDescent="0.2">
      <c r="B82" s="53">
        <v>12223</v>
      </c>
      <c r="C82" s="47" t="s">
        <v>96</v>
      </c>
    </row>
    <row r="83" spans="2:3" ht="36" customHeight="1" x14ac:dyDescent="0.2">
      <c r="B83" s="53">
        <v>12221</v>
      </c>
      <c r="C83" s="47" t="s">
        <v>97</v>
      </c>
    </row>
    <row r="84" spans="2:3" ht="36" customHeight="1" x14ac:dyDescent="0.2">
      <c r="B84" s="53">
        <v>12213</v>
      </c>
      <c r="C84" s="47" t="s">
        <v>98</v>
      </c>
    </row>
    <row r="85" spans="2:3" ht="36" customHeight="1" x14ac:dyDescent="0.2">
      <c r="B85" s="53">
        <v>12211</v>
      </c>
      <c r="C85" s="47" t="s">
        <v>99</v>
      </c>
    </row>
    <row r="86" spans="2:3" ht="36" customHeight="1" x14ac:dyDescent="0.2">
      <c r="B86" s="53">
        <v>12133</v>
      </c>
      <c r="C86" s="47" t="s">
        <v>154</v>
      </c>
    </row>
    <row r="87" spans="2:3" ht="36" customHeight="1" x14ac:dyDescent="0.2">
      <c r="B87" s="53">
        <v>12131</v>
      </c>
      <c r="C87" s="47" t="s">
        <v>100</v>
      </c>
    </row>
    <row r="88" spans="2:3" ht="36" customHeight="1" x14ac:dyDescent="0.2">
      <c r="B88" s="53">
        <v>12123</v>
      </c>
      <c r="C88" s="47" t="s">
        <v>101</v>
      </c>
    </row>
    <row r="89" spans="2:3" ht="36" customHeight="1" x14ac:dyDescent="0.2">
      <c r="B89" s="53">
        <v>12121</v>
      </c>
      <c r="C89" s="47" t="s">
        <v>102</v>
      </c>
    </row>
    <row r="90" spans="2:3" ht="36" customHeight="1" x14ac:dyDescent="0.2">
      <c r="B90" s="53">
        <v>12113</v>
      </c>
      <c r="C90" s="47" t="s">
        <v>103</v>
      </c>
    </row>
    <row r="91" spans="2:3" ht="36" customHeight="1" x14ac:dyDescent="0.2">
      <c r="B91" s="53">
        <v>12111</v>
      </c>
      <c r="C91" s="47" t="s">
        <v>104</v>
      </c>
    </row>
    <row r="92" spans="2:3" ht="36" customHeight="1" x14ac:dyDescent="0.2">
      <c r="B92" s="53">
        <v>11333</v>
      </c>
      <c r="C92" s="47" t="s">
        <v>197</v>
      </c>
    </row>
    <row r="93" spans="2:3" ht="36" customHeight="1" x14ac:dyDescent="0.2">
      <c r="B93" s="53">
        <v>11331</v>
      </c>
      <c r="C93" s="47" t="s">
        <v>198</v>
      </c>
    </row>
    <row r="94" spans="2:3" ht="36" customHeight="1" x14ac:dyDescent="0.2">
      <c r="B94" s="53">
        <v>11323</v>
      </c>
      <c r="C94" s="47" t="s">
        <v>199</v>
      </c>
    </row>
    <row r="95" spans="2:3" ht="36" customHeight="1" x14ac:dyDescent="0.2">
      <c r="B95" s="53">
        <v>11321</v>
      </c>
      <c r="C95" s="47" t="s">
        <v>200</v>
      </c>
    </row>
    <row r="96" spans="2:3" ht="36" customHeight="1" x14ac:dyDescent="0.2">
      <c r="B96" s="53">
        <v>11313</v>
      </c>
      <c r="C96" s="47" t="s">
        <v>201</v>
      </c>
    </row>
    <row r="97" spans="2:3" ht="36" customHeight="1" x14ac:dyDescent="0.2">
      <c r="B97" s="53">
        <v>11311</v>
      </c>
      <c r="C97" s="47" t="s">
        <v>202</v>
      </c>
    </row>
    <row r="98" spans="2:3" ht="36" customHeight="1" x14ac:dyDescent="0.2">
      <c r="B98" s="53">
        <v>11233</v>
      </c>
      <c r="C98" s="47" t="s">
        <v>115</v>
      </c>
    </row>
    <row r="99" spans="2:3" ht="36" customHeight="1" x14ac:dyDescent="0.2">
      <c r="B99" s="53">
        <v>11231</v>
      </c>
      <c r="C99" s="47" t="s">
        <v>116</v>
      </c>
    </row>
    <row r="100" spans="2:3" ht="36" customHeight="1" x14ac:dyDescent="0.2">
      <c r="B100" s="53">
        <v>11223</v>
      </c>
      <c r="C100" s="47" t="s">
        <v>117</v>
      </c>
    </row>
    <row r="101" spans="2:3" ht="36" customHeight="1" x14ac:dyDescent="0.2">
      <c r="B101" s="53">
        <v>11221</v>
      </c>
      <c r="C101" s="47" t="s">
        <v>118</v>
      </c>
    </row>
    <row r="102" spans="2:3" ht="36" customHeight="1" x14ac:dyDescent="0.2">
      <c r="B102" s="53">
        <v>11213</v>
      </c>
      <c r="C102" s="47" t="s">
        <v>119</v>
      </c>
    </row>
    <row r="103" spans="2:3" ht="36" customHeight="1" x14ac:dyDescent="0.2">
      <c r="B103" s="53">
        <v>11211</v>
      </c>
      <c r="C103" s="47" t="s">
        <v>120</v>
      </c>
    </row>
    <row r="104" spans="2:3" ht="36" customHeight="1" x14ac:dyDescent="0.2">
      <c r="B104" s="53">
        <v>11133</v>
      </c>
      <c r="C104" s="47" t="s">
        <v>121</v>
      </c>
    </row>
    <row r="105" spans="2:3" ht="36" customHeight="1" x14ac:dyDescent="0.2">
      <c r="B105" s="53">
        <v>11131</v>
      </c>
      <c r="C105" s="47" t="s">
        <v>122</v>
      </c>
    </row>
    <row r="106" spans="2:3" ht="36" customHeight="1" x14ac:dyDescent="0.2">
      <c r="B106" s="53">
        <v>11123</v>
      </c>
      <c r="C106" s="47" t="s">
        <v>123</v>
      </c>
    </row>
    <row r="107" spans="2:3" ht="36" customHeight="1" x14ac:dyDescent="0.2">
      <c r="B107" s="53">
        <v>11121</v>
      </c>
      <c r="C107" s="47" t="s">
        <v>124</v>
      </c>
    </row>
    <row r="108" spans="2:3" ht="36" customHeight="1" x14ac:dyDescent="0.2">
      <c r="B108" s="53">
        <v>11113</v>
      </c>
      <c r="C108" s="47" t="s">
        <v>125</v>
      </c>
    </row>
    <row r="109" spans="2:3" ht="36" customHeight="1" x14ac:dyDescent="0.2">
      <c r="B109" s="53">
        <v>11111</v>
      </c>
      <c r="C109" s="47" t="s">
        <v>126</v>
      </c>
    </row>
  </sheetData>
  <phoneticPr fontId="14"/>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3:F8"/>
  <sheetViews>
    <sheetView workbookViewId="0">
      <selection activeCell="E8" sqref="E8"/>
    </sheetView>
  </sheetViews>
  <sheetFormatPr defaultRowHeight="13.5" x14ac:dyDescent="0.15"/>
  <cols>
    <col min="1" max="1" width="12.625" customWidth="1"/>
    <col min="2" max="2" width="22.25" style="65" customWidth="1"/>
    <col min="3" max="3" width="33.875" style="64" customWidth="1"/>
  </cols>
  <sheetData>
    <row r="3" spans="2:6" ht="27" x14ac:dyDescent="0.15">
      <c r="B3" s="65" t="s">
        <v>71</v>
      </c>
      <c r="C3" s="64" t="s">
        <v>3</v>
      </c>
    </row>
    <row r="4" spans="2:6" ht="54" x14ac:dyDescent="0.15">
      <c r="C4" s="64" t="s">
        <v>10</v>
      </c>
    </row>
    <row r="5" spans="2:6" ht="40.5" x14ac:dyDescent="0.15">
      <c r="C5" s="64" t="s">
        <v>78</v>
      </c>
    </row>
    <row r="6" spans="2:6" ht="40.5" x14ac:dyDescent="0.15">
      <c r="B6" s="65" t="s">
        <v>72</v>
      </c>
      <c r="C6" s="64" t="s">
        <v>58</v>
      </c>
    </row>
    <row r="7" spans="2:6" ht="40.5" x14ac:dyDescent="0.15">
      <c r="C7" s="64" t="s">
        <v>64</v>
      </c>
      <c r="F7" t="str">
        <f>IF(ISERROR(VLOOKUP($Q7,Expressions!$B$2:$C$109,2,FALSE)),"", VLOOKUP($Q7,Expressions!$B$2:$C$109,2,FALSE))</f>
        <v/>
      </c>
    </row>
    <row r="8" spans="2:6" ht="40.5" x14ac:dyDescent="0.15">
      <c r="C8" s="64" t="s">
        <v>61</v>
      </c>
      <c r="E8" t="s">
        <v>218</v>
      </c>
    </row>
  </sheetData>
  <phoneticPr fontId="15"/>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Datos generales</vt:lpstr>
      <vt:lpstr>Electricidad</vt:lpstr>
      <vt:lpstr>Gas</vt:lpstr>
      <vt:lpstr>Agua</vt:lpstr>
      <vt:lpstr>Residuos</vt:lpstr>
      <vt:lpstr>Base de datos</vt:lpstr>
      <vt:lpstr>Expressions</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KhanhPD</cp:lastModifiedBy>
  <dcterms:created xsi:type="dcterms:W3CDTF">2006-09-16T00:00:00Z</dcterms:created>
  <dcterms:modified xsi:type="dcterms:W3CDTF">2014-06-19T04:28:43Z</dcterms:modified>
</cp:coreProperties>
</file>