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150" windowWidth="15360" windowHeight="7995" tabRatio="548"/>
  </bookViews>
  <sheets>
    <sheet name="Detail" sheetId="32" r:id="rId1"/>
    <sheet name="Setting" sheetId="10" r:id="rId2"/>
    <sheet name="use_guide" sheetId="28" r:id="rId3"/>
  </sheets>
  <externalReferences>
    <externalReference r:id="rId4"/>
  </externalReferences>
  <definedNames>
    <definedName name="Excel_BuiltIn_Print_Titles">NA()</definedName>
    <definedName name="Holiday">Setting!$C$5:$C$104</definedName>
    <definedName name="_xlnm.Print_Area" localSheetId="0">Detail!$B$1:$CP$28</definedName>
    <definedName name="_xlnm.Print_Titles" localSheetId="0">Detail!$1:$10</definedName>
    <definedName name="syupo">[1]リスト!$H$2:$H$4</definedName>
  </definedNames>
  <calcPr calcId="144525"/>
</workbook>
</file>

<file path=xl/calcChain.xml><?xml version="1.0" encoding="utf-8"?>
<calcChain xmlns="http://schemas.openxmlformats.org/spreadsheetml/2006/main">
  <c r="L35" i="32" l="1"/>
  <c r="M35" i="32" s="1"/>
  <c r="B35" i="32"/>
  <c r="L61" i="32" l="1"/>
  <c r="M61" i="32" s="1"/>
  <c r="B61" i="32"/>
  <c r="L59" i="32"/>
  <c r="M59" i="32" s="1"/>
  <c r="B59" i="32"/>
  <c r="L57" i="32"/>
  <c r="M57" i="32" s="1"/>
  <c r="B57" i="32"/>
  <c r="L55" i="32"/>
  <c r="M55" i="32" s="1"/>
  <c r="B55" i="32"/>
  <c r="L53" i="32"/>
  <c r="M53" i="32" s="1"/>
  <c r="B53" i="32"/>
  <c r="L51" i="32"/>
  <c r="M51" i="32" s="1"/>
  <c r="B51" i="32"/>
  <c r="L49" i="32"/>
  <c r="M49" i="32" s="1"/>
  <c r="B49" i="32"/>
  <c r="L47" i="32"/>
  <c r="M47" i="32" s="1"/>
  <c r="B47" i="32"/>
  <c r="L45" i="32"/>
  <c r="M45" i="32" s="1"/>
  <c r="B45" i="32"/>
  <c r="L43" i="32"/>
  <c r="M43" i="32" s="1"/>
  <c r="B43" i="32"/>
  <c r="L41" i="32"/>
  <c r="M41" i="32" s="1"/>
  <c r="B41" i="32"/>
  <c r="L39" i="32"/>
  <c r="M39" i="32" s="1"/>
  <c r="B39" i="32"/>
  <c r="L37" i="32"/>
  <c r="M37" i="32" s="1"/>
  <c r="B37" i="32"/>
  <c r="L33" i="32"/>
  <c r="M33" i="32" s="1"/>
  <c r="B33" i="32"/>
  <c r="L31" i="32"/>
  <c r="M31" i="32" s="1"/>
  <c r="B31" i="32"/>
  <c r="L29" i="32"/>
  <c r="M29" i="32" s="1"/>
  <c r="B29" i="32"/>
  <c r="L27" i="32"/>
  <c r="M27" i="32" s="1"/>
  <c r="B27" i="32"/>
  <c r="L25" i="32"/>
  <c r="M25" i="32" s="1"/>
  <c r="B25" i="32"/>
  <c r="L23" i="32"/>
  <c r="M23" i="32" s="1"/>
  <c r="B23" i="32"/>
  <c r="L19" i="32" l="1"/>
  <c r="M19" i="32" s="1"/>
  <c r="B19" i="32"/>
  <c r="L21" i="32"/>
  <c r="M21" i="32" s="1"/>
  <c r="B21" i="32"/>
  <c r="L17" i="32"/>
  <c r="M17" i="32" s="1"/>
  <c r="B17" i="32"/>
  <c r="L15" i="32"/>
  <c r="M15" i="32" s="1"/>
  <c r="B15" i="32"/>
  <c r="R8" i="32" l="1"/>
  <c r="S9" i="32"/>
  <c r="S10" i="32" s="1"/>
  <c r="R10" i="32"/>
  <c r="T9" i="32" l="1"/>
  <c r="S8" i="32"/>
  <c r="T10" i="32"/>
  <c r="L11" i="32"/>
  <c r="M11" i="32" s="1"/>
  <c r="B11" i="32"/>
  <c r="T8" i="32" l="1"/>
  <c r="U9" i="32"/>
  <c r="L13" i="32"/>
  <c r="M13" i="32" s="1"/>
  <c r="B13" i="32"/>
  <c r="CP2" i="32"/>
  <c r="U10" i="32" l="1"/>
  <c r="V9" i="32"/>
  <c r="U8" i="32"/>
  <c r="Q8" i="32"/>
  <c r="L8" i="32"/>
  <c r="N8" i="32"/>
  <c r="W9" i="32" l="1"/>
  <c r="V8" i="32"/>
  <c r="V10" i="32"/>
  <c r="W10" i="32" l="1"/>
  <c r="X9" i="32"/>
  <c r="W8" i="32"/>
  <c r="X10" i="32" l="1"/>
  <c r="X8" i="32"/>
  <c r="Y9" i="32"/>
  <c r="Y10" i="32" l="1"/>
  <c r="Y8" i="32"/>
  <c r="Z9" i="32"/>
  <c r="AA9" i="32" l="1"/>
  <c r="Z8" i="32"/>
  <c r="Z10" i="32"/>
  <c r="AA10" i="32" l="1"/>
  <c r="AB9" i="32"/>
  <c r="AA8" i="32"/>
  <c r="AB10" i="32" l="1"/>
  <c r="AB8" i="32"/>
  <c r="AC9" i="32"/>
  <c r="AC10" i="32" l="1"/>
  <c r="AC8" i="32"/>
  <c r="AD9" i="32"/>
  <c r="AE9" i="32" l="1"/>
  <c r="AD8" i="32"/>
  <c r="AD10" i="32"/>
  <c r="AE10" i="32" l="1"/>
  <c r="AF9" i="32"/>
  <c r="AE8" i="32"/>
  <c r="AF10" i="32" l="1"/>
  <c r="AF8" i="32"/>
  <c r="AG9" i="32"/>
  <c r="AG10" i="32" l="1"/>
  <c r="AG8" i="32"/>
  <c r="AH9" i="32"/>
  <c r="AI9" i="32" l="1"/>
  <c r="AH8" i="32"/>
  <c r="AH10" i="32"/>
  <c r="AI10" i="32" l="1"/>
  <c r="AJ9" i="32"/>
  <c r="AI8" i="32"/>
  <c r="AJ10" i="32" l="1"/>
  <c r="AJ8" i="32"/>
  <c r="AK9" i="32"/>
  <c r="AK10" i="32" l="1"/>
  <c r="AK8" i="32"/>
  <c r="AL9" i="32"/>
  <c r="AM9" i="32" l="1"/>
  <c r="AL8" i="32"/>
  <c r="AL10" i="32"/>
  <c r="AM10" i="32" l="1"/>
  <c r="AN9" i="32"/>
  <c r="AM8" i="32"/>
  <c r="AN10" i="32" l="1"/>
  <c r="AN8" i="32"/>
  <c r="AO9" i="32"/>
  <c r="AO10" i="32" l="1"/>
  <c r="AO8" i="32"/>
  <c r="AP9" i="32"/>
  <c r="AQ9" i="32" l="1"/>
  <c r="AP8" i="32"/>
  <c r="AP10" i="32"/>
  <c r="AQ10" i="32" l="1"/>
  <c r="AR9" i="32"/>
  <c r="AQ8" i="32"/>
  <c r="AR10" i="32" l="1"/>
  <c r="AR8" i="32"/>
  <c r="AS9" i="32"/>
  <c r="AS10" i="32" l="1"/>
  <c r="AS8" i="32"/>
  <c r="AT9" i="32"/>
  <c r="AU9" i="32" l="1"/>
  <c r="AT8" i="32"/>
  <c r="AT10" i="32"/>
  <c r="AU10" i="32" l="1"/>
  <c r="AV9" i="32"/>
  <c r="AU8" i="32"/>
  <c r="AV10" i="32" l="1"/>
  <c r="AV8" i="32"/>
  <c r="AW9" i="32"/>
  <c r="AW10" i="32" l="1"/>
  <c r="AW8" i="32"/>
  <c r="AX9" i="32"/>
  <c r="AY9" i="32" l="1"/>
  <c r="AX8" i="32"/>
  <c r="AX10" i="32"/>
  <c r="AY10" i="32" l="1"/>
  <c r="AZ9" i="32"/>
  <c r="AY8" i="32"/>
  <c r="AZ10" i="32" l="1"/>
  <c r="AZ8" i="32"/>
  <c r="BA9" i="32"/>
  <c r="BA10" i="32" l="1"/>
  <c r="BA8" i="32"/>
  <c r="BB9" i="32"/>
  <c r="BC9" i="32" l="1"/>
  <c r="BB8" i="32"/>
  <c r="BB10" i="32"/>
  <c r="BC10" i="32" l="1"/>
  <c r="BD9" i="32"/>
  <c r="BC8" i="32"/>
  <c r="BD10" i="32" l="1"/>
  <c r="BD8" i="32"/>
  <c r="BE9" i="32"/>
  <c r="BE8" i="32" l="1"/>
  <c r="BF9" i="32"/>
  <c r="BE10" i="32"/>
  <c r="BF8" i="32" l="1"/>
  <c r="BF10" i="32"/>
  <c r="BG9" i="32"/>
  <c r="BG8" i="32" l="1"/>
  <c r="BG10" i="32"/>
  <c r="BH9" i="32"/>
  <c r="BH10" i="32" l="1"/>
  <c r="BI9" i="32"/>
  <c r="BH8" i="32"/>
  <c r="J11" i="32" l="1"/>
  <c r="BJ9" i="32"/>
  <c r="BI10" i="32"/>
  <c r="BI8" i="32"/>
  <c r="H11" i="32"/>
  <c r="J19" i="32" l="1"/>
  <c r="H19" i="32"/>
  <c r="I19" i="32"/>
  <c r="K19" i="32"/>
  <c r="K11" i="32"/>
  <c r="BK9" i="32"/>
  <c r="BJ10" i="32"/>
  <c r="BJ8" i="32"/>
  <c r="Q19" i="32" l="1"/>
  <c r="BK10" i="32"/>
  <c r="BL9" i="32"/>
  <c r="BK8" i="32"/>
  <c r="BL8" i="32" l="1"/>
  <c r="BM9" i="32"/>
  <c r="BL10" i="32"/>
  <c r="I11" i="32"/>
  <c r="BM10" i="32" l="1"/>
  <c r="BM8" i="32"/>
  <c r="BN9" i="32"/>
  <c r="J35" i="32" l="1"/>
  <c r="H35" i="32"/>
  <c r="J61" i="32"/>
  <c r="J53" i="32"/>
  <c r="J51" i="32"/>
  <c r="J43" i="32"/>
  <c r="J41" i="32"/>
  <c r="H59" i="32"/>
  <c r="H57" i="32"/>
  <c r="H55" i="32"/>
  <c r="H49" i="32"/>
  <c r="H47" i="32"/>
  <c r="H45" i="32"/>
  <c r="H39" i="32"/>
  <c r="H37" i="32"/>
  <c r="J33" i="32"/>
  <c r="J31" i="32"/>
  <c r="J29" i="32"/>
  <c r="J27" i="32"/>
  <c r="J25" i="32"/>
  <c r="J23" i="32"/>
  <c r="H21" i="32"/>
  <c r="H61" i="32"/>
  <c r="H53" i="32"/>
  <c r="H51" i="32"/>
  <c r="H43" i="32"/>
  <c r="J59" i="32"/>
  <c r="J57" i="32"/>
  <c r="J55" i="32"/>
  <c r="J49" i="32"/>
  <c r="J47" i="32"/>
  <c r="J45" i="32"/>
  <c r="J39" i="32"/>
  <c r="J37" i="32"/>
  <c r="H41" i="32"/>
  <c r="H33" i="32"/>
  <c r="H31" i="32"/>
  <c r="H29" i="32"/>
  <c r="H27" i="32"/>
  <c r="H25" i="32"/>
  <c r="H23" i="32"/>
  <c r="J21" i="32"/>
  <c r="BN8" i="32"/>
  <c r="BO9" i="32"/>
  <c r="BN10" i="32"/>
  <c r="H13" i="32" l="1"/>
  <c r="J13" i="32"/>
  <c r="H15" i="32"/>
  <c r="J15" i="32"/>
  <c r="BO8" i="32"/>
  <c r="BP9" i="32"/>
  <c r="BO10" i="32"/>
  <c r="I13" i="32"/>
  <c r="I35" i="32" l="1"/>
  <c r="K35" i="32"/>
  <c r="Q35" i="32" s="1"/>
  <c r="K59" i="32"/>
  <c r="I59" i="32"/>
  <c r="K57" i="32"/>
  <c r="I57" i="32"/>
  <c r="K55" i="32"/>
  <c r="I55" i="32"/>
  <c r="K49" i="32"/>
  <c r="I49" i="32"/>
  <c r="K47" i="32"/>
  <c r="I47" i="32"/>
  <c r="K45" i="32"/>
  <c r="I45" i="32"/>
  <c r="K61" i="32"/>
  <c r="I61" i="32"/>
  <c r="K53" i="32"/>
  <c r="I53" i="32"/>
  <c r="K51" i="32"/>
  <c r="I51" i="32"/>
  <c r="K43" i="32"/>
  <c r="I43" i="32"/>
  <c r="K41" i="32"/>
  <c r="I41" i="32"/>
  <c r="K33" i="32"/>
  <c r="I33" i="32"/>
  <c r="I39" i="32"/>
  <c r="I37" i="32"/>
  <c r="K31" i="32"/>
  <c r="Q31" i="32" s="1"/>
  <c r="I31" i="32"/>
  <c r="K29" i="32"/>
  <c r="I29" i="32"/>
  <c r="K27" i="32"/>
  <c r="I27" i="32"/>
  <c r="K25" i="32"/>
  <c r="I25" i="32"/>
  <c r="K23" i="32"/>
  <c r="I23" i="32"/>
  <c r="K39" i="32"/>
  <c r="Q39" i="32" s="1"/>
  <c r="K37" i="32"/>
  <c r="Q37" i="32" s="1"/>
  <c r="I15" i="32"/>
  <c r="I21" i="32"/>
  <c r="K13" i="32"/>
  <c r="K21" i="32"/>
  <c r="Q21" i="32" s="1"/>
  <c r="K15" i="32"/>
  <c r="Q15" i="32" s="1"/>
  <c r="BP10" i="32"/>
  <c r="BQ9" i="32"/>
  <c r="BP8" i="32"/>
  <c r="Q11" i="32"/>
  <c r="Q25" i="32" l="1"/>
  <c r="Q27" i="32"/>
  <c r="Q29" i="32"/>
  <c r="Q33" i="32"/>
  <c r="Q41" i="32"/>
  <c r="Q43" i="32"/>
  <c r="Q51" i="32"/>
  <c r="Q53" i="32"/>
  <c r="Q61" i="32"/>
  <c r="Q45" i="32"/>
  <c r="Q47" i="32"/>
  <c r="Q49" i="32"/>
  <c r="Q55" i="32"/>
  <c r="Q57" i="32"/>
  <c r="Q59" i="32"/>
  <c r="Q23" i="32"/>
  <c r="J17" i="32"/>
  <c r="H17" i="32"/>
  <c r="H8" i="32" s="1"/>
  <c r="I17" i="32"/>
  <c r="K17" i="32"/>
  <c r="K8" i="32" s="1"/>
  <c r="BQ10" i="32"/>
  <c r="BR9" i="32"/>
  <c r="BQ8" i="32"/>
  <c r="Q13" i="32"/>
  <c r="I8" i="32"/>
  <c r="BS9" i="32" l="1"/>
  <c r="BR10" i="32"/>
  <c r="BR8" i="32"/>
  <c r="Q17" i="32"/>
  <c r="G3" i="32" s="1"/>
  <c r="J8" i="32"/>
  <c r="H3" i="32"/>
  <c r="K3" i="32" l="1"/>
  <c r="I3" i="32"/>
  <c r="J3" i="32"/>
  <c r="L3" i="32"/>
  <c r="BS8" i="32"/>
  <c r="BS10" i="32"/>
  <c r="BT9" i="32"/>
  <c r="BT10" i="32" l="1"/>
  <c r="BU9" i="32"/>
  <c r="BT8" i="32"/>
  <c r="BV9" i="32" l="1"/>
  <c r="BU10" i="32"/>
  <c r="BU8" i="32"/>
  <c r="BV8" i="32" l="1"/>
  <c r="BV10" i="32"/>
  <c r="BW9" i="32"/>
  <c r="BX9" i="32" l="1"/>
  <c r="BW8" i="32"/>
  <c r="BW10" i="32"/>
  <c r="BX8" i="32" l="1"/>
  <c r="BX10" i="32"/>
  <c r="BY9" i="32"/>
  <c r="BZ9" i="32" l="1"/>
  <c r="BY8" i="32"/>
  <c r="BY10" i="32"/>
  <c r="CA9" i="32" l="1"/>
  <c r="BZ8" i="32"/>
  <c r="BZ10" i="32"/>
  <c r="CA8" i="32" l="1"/>
  <c r="CB9" i="32"/>
  <c r="CA10" i="32"/>
  <c r="CC9" i="32" l="1"/>
  <c r="CB10" i="32"/>
  <c r="CB8" i="32"/>
  <c r="CD9" i="32" l="1"/>
  <c r="CC10" i="32"/>
  <c r="CC8" i="32"/>
  <c r="CE9" i="32" l="1"/>
  <c r="CD8" i="32"/>
  <c r="CD10" i="32"/>
  <c r="CE10" i="32" l="1"/>
  <c r="CE8" i="32"/>
  <c r="CF9" i="32"/>
  <c r="CF10" i="32" l="1"/>
  <c r="CG9" i="32"/>
  <c r="CF8" i="32"/>
  <c r="CG10" i="32" l="1"/>
  <c r="CG8" i="32"/>
  <c r="CO8" i="32" l="1"/>
</calcChain>
</file>

<file path=xl/comments1.xml><?xml version="1.0" encoding="utf-8"?>
<comments xmlns="http://schemas.openxmlformats.org/spreadsheetml/2006/main">
  <authors>
    <author>HOANG TUAN VINH</author>
  </authors>
  <commentList>
    <comment ref="R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<sst xmlns="http://schemas.openxmlformats.org/spreadsheetml/2006/main" count="138" uniqueCount="98">
  <si>
    <t>○</t>
    <phoneticPr fontId="4"/>
  </si>
  <si>
    <t>100%</t>
    <phoneticPr fontId="4"/>
  </si>
  <si>
    <t>No</t>
    <phoneticPr fontId="4"/>
  </si>
  <si>
    <t>△</t>
    <phoneticPr fontId="4"/>
  </si>
  <si>
    <t>Task/Function</t>
    <phoneticPr fontId="4"/>
  </si>
  <si>
    <t>Person</t>
    <phoneticPr fontId="4"/>
  </si>
  <si>
    <t>Hours</t>
    <phoneticPr fontId="4"/>
  </si>
  <si>
    <t>Days</t>
    <phoneticPr fontId="4"/>
  </si>
  <si>
    <t>Progress</t>
    <phoneticPr fontId="4"/>
  </si>
  <si>
    <t>Creator:</t>
    <phoneticPr fontId="4"/>
  </si>
  <si>
    <t>Plan</t>
    <phoneticPr fontId="4"/>
  </si>
  <si>
    <t>Current Date</t>
    <phoneticPr fontId="4"/>
  </si>
  <si>
    <t>Done</t>
    <phoneticPr fontId="4"/>
  </si>
  <si>
    <t>Note</t>
    <phoneticPr fontId="4"/>
  </si>
  <si>
    <t>Day</t>
    <phoneticPr fontId="4"/>
  </si>
  <si>
    <t>Note</t>
    <phoneticPr fontId="4"/>
  </si>
  <si>
    <t>Open</t>
    <phoneticPr fontId="4"/>
  </si>
  <si>
    <t>Update:</t>
  </si>
  <si>
    <t>Actual</t>
    <phoneticPr fontId="4"/>
  </si>
  <si>
    <t>Screen No</t>
    <phoneticPr fontId="4"/>
  </si>
  <si>
    <t>0-99%</t>
    <phoneticPr fontId="4"/>
  </si>
  <si>
    <t>cong viec da hoan thanh 100%</t>
    <phoneticPr fontId="4"/>
  </si>
  <si>
    <t>cong viec da bi over deadline</t>
    <phoneticPr fontId="4"/>
  </si>
  <si>
    <t>Cong viec dang thuc hien (dung nhu plan)</t>
    <phoneticPr fontId="4"/>
  </si>
  <si>
    <t>cong viec chua start</t>
    <phoneticPr fontId="4"/>
  </si>
  <si>
    <t>Chu y:</t>
    <phoneticPr fontId="4"/>
  </si>
  <si>
    <t>Nhung cell khong duoc phep input (chuong trinh se bao loi khi co tinh change gia tri)</t>
    <phoneticPr fontId="4"/>
  </si>
  <si>
    <t>thi khong can phai input ma chuong trinh tu dong tinh toan va fill ket qua ra</t>
    <phoneticPr fontId="4"/>
  </si>
  <si>
    <t>★</t>
    <phoneticPr fontId="4"/>
  </si>
  <si>
    <t>◇</t>
    <phoneticPr fontId="4"/>
  </si>
  <si>
    <r>
      <rPr>
        <b/>
        <sz val="12"/>
        <color indexed="30"/>
        <rFont val="ＭＳ Ｐゴシック"/>
        <family val="3"/>
        <charset val="128"/>
      </rPr>
      <t>GMO</t>
    </r>
    <r>
      <rPr>
        <b/>
        <sz val="12"/>
        <rFont val="ＭＳ Ｐゴシック"/>
        <family val="3"/>
        <charset val="128"/>
      </rPr>
      <t xml:space="preserve"> RUNSYSTEM CORPORATION</t>
    </r>
    <phoneticPr fontId="4"/>
  </si>
  <si>
    <t>Cost Plan</t>
    <phoneticPr fontId="4"/>
  </si>
  <si>
    <t>Cost Actual</t>
    <phoneticPr fontId="4"/>
  </si>
  <si>
    <t>Plan</t>
    <phoneticPr fontId="4"/>
  </si>
  <si>
    <t>Actual</t>
    <phoneticPr fontId="4"/>
  </si>
  <si>
    <t>Start</t>
    <phoneticPr fontId="4"/>
  </si>
  <si>
    <t>Finish</t>
    <phoneticPr fontId="4"/>
  </si>
  <si>
    <t>Summary Information</t>
    <phoneticPr fontId="4"/>
  </si>
  <si>
    <t>独立記念日</t>
    <rPh sb="0" eb="2">
      <t>ドクリツ</t>
    </rPh>
    <rPh sb="2" eb="5">
      <t>キネンビ</t>
    </rPh>
    <phoneticPr fontId="4"/>
  </si>
  <si>
    <t>△</t>
    <phoneticPr fontId="4"/>
  </si>
  <si>
    <t>Saturday</t>
    <phoneticPr fontId="4"/>
  </si>
  <si>
    <t>Sunday, Holiday</t>
    <phoneticPr fontId="4"/>
  </si>
  <si>
    <t>◇</t>
    <phoneticPr fontId="4"/>
  </si>
  <si>
    <t>Not yet</t>
    <phoneticPr fontId="4"/>
  </si>
  <si>
    <t>Screen Name</t>
    <phoneticPr fontId="4"/>
  </si>
  <si>
    <t>▲</t>
    <phoneticPr fontId="4"/>
  </si>
  <si>
    <t>Total</t>
    <phoneticPr fontId="4"/>
  </si>
  <si>
    <t>Done</t>
    <phoneticPr fontId="4"/>
  </si>
  <si>
    <t>Open</t>
    <phoneticPr fontId="4"/>
  </si>
  <si>
    <t>Start Over</t>
    <phoneticPr fontId="4"/>
  </si>
  <si>
    <t>Finish Over</t>
    <phoneticPr fontId="4"/>
  </si>
  <si>
    <t>start over</t>
    <phoneticPr fontId="4"/>
  </si>
  <si>
    <t>finish over</t>
    <phoneticPr fontId="4"/>
  </si>
  <si>
    <t>No.</t>
    <phoneticPr fontId="4"/>
  </si>
  <si>
    <t>Holidays</t>
    <phoneticPr fontId="4"/>
  </si>
  <si>
    <t>Not Open</t>
    <phoneticPr fontId="4"/>
  </si>
  <si>
    <t>年始</t>
  </si>
  <si>
    <t>ベトナムお正月</t>
    <rPh sb="5" eb="7">
      <t>ショウガツ</t>
    </rPh>
    <phoneticPr fontId="4"/>
  </si>
  <si>
    <t>TueTC</t>
  </si>
  <si>
    <t>Eccube Project Schedule</t>
  </si>
  <si>
    <t>Tuetc</t>
  </si>
  <si>
    <t>Asobi</t>
  </si>
  <si>
    <t>Hãy gửi cho tôi</t>
  </si>
  <si>
    <t>Châm ngôn</t>
  </si>
  <si>
    <t>Xem bói</t>
  </si>
  <si>
    <t>Happy box</t>
  </si>
  <si>
    <t>Đọc ngay nhé</t>
  </si>
  <si>
    <t>Group</t>
  </si>
  <si>
    <t>template of top (asobi/index)</t>
  </si>
  <si>
    <t>Hôm nay bạn thấy thế nào</t>
  </si>
  <si>
    <t>Nói gì đi chứ!!! (chat room)</t>
  </si>
  <si>
    <t>Coffee break</t>
  </si>
  <si>
    <t>Vừa làm vừa vui</t>
  </si>
  <si>
    <t>Tin tức mới</t>
  </si>
  <si>
    <t>Ảnh thành viên</t>
  </si>
  <si>
    <t>Tin mới nhất</t>
  </si>
  <si>
    <t>Thông báo nội bộ</t>
  </si>
  <si>
    <t>Hòm thư góp ý</t>
  </si>
  <si>
    <t>Các văn bản và quyết định</t>
  </si>
  <si>
    <t>Ý tưởng mới</t>
  </si>
  <si>
    <t>Mục tiêu và hành động</t>
  </si>
  <si>
    <t>IT CONTEST</t>
  </si>
  <si>
    <t>Câu hỏi điều tra</t>
  </si>
  <si>
    <t>Thông báo từ phòng hành chính nhân sự</t>
  </si>
  <si>
    <t>Đóng góp ý kiến</t>
  </si>
  <si>
    <t>user</t>
  </si>
  <si>
    <t>role</t>
  </si>
  <si>
    <t>template of top (admin/index)</t>
  </si>
  <si>
    <t>template of top (majime/index)</t>
  </si>
  <si>
    <t>asobi</t>
  </si>
  <si>
    <t>majime</t>
  </si>
  <si>
    <t>admin</t>
  </si>
  <si>
    <t>Sun</t>
  </si>
  <si>
    <t>Mon</t>
  </si>
  <si>
    <t>Tue</t>
  </si>
  <si>
    <t>Thu</t>
  </si>
  <si>
    <t>Fri</t>
  </si>
  <si>
    <t>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</si>
</sst>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yyyy/mm/dd"/>
    <numFmt numFmtId="170" formatCode="0_);[Red]\(0\)"/>
    <numFmt numFmtId="171" formatCode="0_ "/>
  </numFmts>
  <fonts count="15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b/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color indexed="3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7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</fills>
  <borders count="58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7" fillId="0" borderId="0"/>
  </cellStyleXfs>
  <cellXfs count="175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Border="1">
      <alignment vertical="center"/>
    </xf>
    <xf numFmtId="0" fontId="6" fillId="0" borderId="3" xfId="0" applyFont="1" applyBorder="1">
      <alignment vertical="center"/>
    </xf>
    <xf numFmtId="0" fontId="5" fillId="0" borderId="3" xfId="0" applyFont="1" applyBorder="1">
      <alignment vertical="center"/>
    </xf>
    <xf numFmtId="0" fontId="6" fillId="0" borderId="3" xfId="0" applyFont="1" applyBorder="1" applyAlignment="1">
      <alignment horizontal="right" vertical="center"/>
    </xf>
    <xf numFmtId="0" fontId="5" fillId="0" borderId="4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2" borderId="5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3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9" fillId="0" borderId="0" xfId="0" applyFont="1">
      <alignment vertical="center"/>
    </xf>
    <xf numFmtId="0" fontId="5" fillId="0" borderId="0" xfId="0" applyNumberFormat="1" applyFont="1" applyAlignment="1">
      <alignment horizontal="right" vertical="center"/>
    </xf>
    <xf numFmtId="0" fontId="5" fillId="0" borderId="3" xfId="0" applyNumberFormat="1" applyFont="1" applyBorder="1" applyAlignment="1">
      <alignment horizontal="right" vertical="center"/>
    </xf>
    <xf numFmtId="0" fontId="5" fillId="0" borderId="4" xfId="0" applyNumberFormat="1" applyFont="1" applyBorder="1" applyAlignment="1">
      <alignment horizontal="right" vertical="center"/>
    </xf>
    <xf numFmtId="0" fontId="5" fillId="4" borderId="6" xfId="0" applyNumberFormat="1" applyFont="1" applyFill="1" applyBorder="1" applyAlignment="1">
      <alignment horizontal="center" vertical="center"/>
    </xf>
    <xf numFmtId="0" fontId="5" fillId="4" borderId="7" xfId="0" applyNumberFormat="1" applyFont="1" applyFill="1" applyBorder="1" applyAlignment="1">
      <alignment horizontal="center" vertical="center"/>
    </xf>
    <xf numFmtId="166" fontId="5" fillId="5" borderId="9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9" fillId="0" borderId="0" xfId="0" applyFont="1" applyFill="1">
      <alignment vertical="center"/>
    </xf>
    <xf numFmtId="0" fontId="5" fillId="6" borderId="12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Protection="1">
      <alignment vertical="center"/>
      <protection locked="0"/>
    </xf>
    <xf numFmtId="165" fontId="5" fillId="5" borderId="8" xfId="0" applyNumberFormat="1" applyFont="1" applyFill="1" applyBorder="1" applyAlignment="1" applyProtection="1">
      <alignment horizontal="center" vertical="center"/>
      <protection locked="0"/>
    </xf>
    <xf numFmtId="14" fontId="6" fillId="0" borderId="0" xfId="0" quotePrefix="1" applyNumberFormat="1" applyFont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168" fontId="5" fillId="13" borderId="17" xfId="0" applyNumberFormat="1" applyFont="1" applyFill="1" applyBorder="1">
      <alignment vertical="center"/>
    </xf>
    <xf numFmtId="168" fontId="6" fillId="13" borderId="18" xfId="0" applyNumberFormat="1" applyFont="1" applyFill="1" applyBorder="1" applyAlignment="1">
      <alignment horizontal="right" vertical="center"/>
    </xf>
    <xf numFmtId="0" fontId="5" fillId="0" borderId="0" xfId="0" applyFont="1" applyProtection="1">
      <alignment vertical="center"/>
      <protection locked="0"/>
    </xf>
    <xf numFmtId="0" fontId="5" fillId="0" borderId="0" xfId="0" applyNumberFormat="1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0" xfId="0" applyFont="1" applyProtection="1">
      <alignment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12" fillId="0" borderId="0" xfId="0" applyFont="1">
      <alignment vertical="center"/>
    </xf>
    <xf numFmtId="0" fontId="12" fillId="0" borderId="0" xfId="0" applyFont="1" applyAlignment="1">
      <alignment horizontal="right" vertical="center"/>
    </xf>
    <xf numFmtId="0" fontId="12" fillId="0" borderId="3" xfId="0" applyFont="1" applyBorder="1">
      <alignment vertical="center"/>
    </xf>
    <xf numFmtId="14" fontId="12" fillId="0" borderId="0" xfId="0" quotePrefix="1" applyNumberFormat="1" applyFont="1">
      <alignment vertical="center"/>
    </xf>
    <xf numFmtId="0" fontId="12" fillId="6" borderId="10" xfId="0" applyNumberFormat="1" applyFont="1" applyFill="1" applyBorder="1" applyAlignment="1">
      <alignment horizontal="left" vertical="center"/>
    </xf>
    <xf numFmtId="165" fontId="12" fillId="5" borderId="8" xfId="0" applyNumberFormat="1" applyFont="1" applyFill="1" applyBorder="1" applyAlignment="1">
      <alignment horizontal="center" vertical="center"/>
    </xf>
    <xf numFmtId="166" fontId="12" fillId="5" borderId="9" xfId="0" applyNumberFormat="1" applyFont="1" applyFill="1" applyBorder="1" applyAlignment="1">
      <alignment horizontal="center" vertical="center"/>
    </xf>
    <xf numFmtId="170" fontId="5" fillId="7" borderId="12" xfId="0" applyNumberFormat="1" applyFont="1" applyFill="1" applyBorder="1" applyAlignment="1" applyProtection="1">
      <alignment horizontal="center" vertical="center"/>
      <protection locked="0"/>
    </xf>
    <xf numFmtId="170" fontId="12" fillId="7" borderId="12" xfId="0" applyNumberFormat="1" applyFont="1" applyFill="1" applyBorder="1" applyAlignment="1" applyProtection="1">
      <alignment horizontal="center" vertical="center"/>
      <protection locked="0"/>
    </xf>
    <xf numFmtId="170" fontId="5" fillId="7" borderId="9" xfId="0" applyNumberFormat="1" applyFont="1" applyFill="1" applyBorder="1" applyAlignment="1" applyProtection="1">
      <alignment horizontal="center" vertical="center"/>
      <protection locked="0"/>
    </xf>
    <xf numFmtId="170" fontId="12" fillId="7" borderId="9" xfId="0" applyNumberFormat="1" applyFont="1" applyFill="1" applyBorder="1" applyAlignment="1" applyProtection="1">
      <alignment horizontal="center" vertical="center"/>
      <protection locked="0"/>
    </xf>
    <xf numFmtId="0" fontId="5" fillId="15" borderId="5" xfId="0" applyFont="1" applyFill="1" applyBorder="1" applyAlignment="1">
      <alignment horizontal="center" vertical="center"/>
    </xf>
    <xf numFmtId="0" fontId="5" fillId="17" borderId="5" xfId="0" applyFont="1" applyFill="1" applyBorder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3" fillId="16" borderId="5" xfId="0" applyFont="1" applyFill="1" applyBorder="1" applyAlignment="1">
      <alignment horizontal="center" vertical="center"/>
    </xf>
    <xf numFmtId="0" fontId="5" fillId="18" borderId="5" xfId="0" applyFont="1" applyFill="1" applyBorder="1">
      <alignment vertical="center"/>
    </xf>
    <xf numFmtId="0" fontId="5" fillId="19" borderId="5" xfId="0" applyFont="1" applyFill="1" applyBorder="1">
      <alignment vertical="center"/>
    </xf>
    <xf numFmtId="0" fontId="9" fillId="0" borderId="51" xfId="0" applyFont="1" applyBorder="1">
      <alignment vertical="center"/>
    </xf>
    <xf numFmtId="0" fontId="9" fillId="0" borderId="52" xfId="0" applyFont="1" applyBorder="1">
      <alignment vertical="center"/>
    </xf>
    <xf numFmtId="0" fontId="9" fillId="0" borderId="23" xfId="0" applyFont="1" applyBorder="1">
      <alignment vertical="center"/>
    </xf>
    <xf numFmtId="0" fontId="9" fillId="0" borderId="41" xfId="0" applyFont="1" applyBorder="1">
      <alignment vertical="center"/>
    </xf>
    <xf numFmtId="0" fontId="9" fillId="0" borderId="0" xfId="0" applyFont="1" applyBorder="1">
      <alignment vertical="center"/>
    </xf>
    <xf numFmtId="14" fontId="5" fillId="0" borderId="0" xfId="0" quotePrefix="1" applyNumberFormat="1" applyFont="1" applyBorder="1">
      <alignment vertical="center"/>
    </xf>
    <xf numFmtId="0" fontId="9" fillId="0" borderId="0" xfId="0" applyFont="1" applyFill="1" applyBorder="1">
      <alignment vertical="center"/>
    </xf>
    <xf numFmtId="0" fontId="9" fillId="0" borderId="42" xfId="0" applyFont="1" applyBorder="1">
      <alignment vertical="center"/>
    </xf>
    <xf numFmtId="0" fontId="9" fillId="0" borderId="41" xfId="0" applyFont="1" applyFill="1" applyBorder="1">
      <alignment vertical="center"/>
    </xf>
    <xf numFmtId="14" fontId="5" fillId="0" borderId="0" xfId="0" quotePrefix="1" applyNumberFormat="1" applyFont="1" applyFill="1" applyBorder="1">
      <alignment vertical="center"/>
    </xf>
    <xf numFmtId="0" fontId="5" fillId="0" borderId="42" xfId="0" applyFont="1" applyFill="1" applyBorder="1">
      <alignment vertical="center"/>
    </xf>
    <xf numFmtId="9" fontId="5" fillId="0" borderId="0" xfId="0" quotePrefix="1" applyNumberFormat="1" applyFont="1" applyBorder="1">
      <alignment vertical="center"/>
    </xf>
    <xf numFmtId="0" fontId="5" fillId="0" borderId="43" xfId="0" applyFont="1" applyFill="1" applyBorder="1">
      <alignment vertical="center"/>
    </xf>
    <xf numFmtId="0" fontId="5" fillId="0" borderId="11" xfId="0" applyFont="1" applyFill="1" applyBorder="1">
      <alignment vertical="center"/>
    </xf>
    <xf numFmtId="0" fontId="9" fillId="0" borderId="11" xfId="0" applyFont="1" applyBorder="1">
      <alignment vertical="center"/>
    </xf>
    <xf numFmtId="0" fontId="5" fillId="0" borderId="44" xfId="0" applyFont="1" applyFill="1" applyBorder="1">
      <alignment vertical="center"/>
    </xf>
    <xf numFmtId="0" fontId="6" fillId="0" borderId="0" xfId="0" applyFont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horizontal="right" vertical="center"/>
      <protection locked="0"/>
    </xf>
    <xf numFmtId="0" fontId="14" fillId="12" borderId="5" xfId="0" applyFont="1" applyFill="1" applyBorder="1" applyAlignment="1">
      <alignment horizontal="center" vertical="center"/>
    </xf>
    <xf numFmtId="169" fontId="14" fillId="12" borderId="5" xfId="0" applyNumberFormat="1" applyFont="1" applyFill="1" applyBorder="1" applyAlignment="1">
      <alignment horizontal="center" vertical="center"/>
    </xf>
    <xf numFmtId="0" fontId="9" fillId="20" borderId="0" xfId="0" applyFont="1" applyFill="1">
      <alignment vertical="center"/>
    </xf>
    <xf numFmtId="0" fontId="9" fillId="0" borderId="5" xfId="0" applyFont="1" applyFill="1" applyBorder="1">
      <alignment vertical="center"/>
    </xf>
    <xf numFmtId="169" fontId="9" fillId="0" borderId="5" xfId="0" applyNumberFormat="1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Protection="1">
      <alignment vertical="center"/>
      <protection locked="0"/>
    </xf>
    <xf numFmtId="0" fontId="9" fillId="0" borderId="5" xfId="0" applyFont="1" applyFill="1" applyBorder="1" applyAlignment="1" applyProtection="1">
      <alignment horizontal="center" vertical="center"/>
      <protection locked="0"/>
    </xf>
    <xf numFmtId="14" fontId="6" fillId="12" borderId="5" xfId="0" applyNumberFormat="1" applyFont="1" applyFill="1" applyBorder="1" applyAlignment="1">
      <alignment horizontal="center" vertical="center"/>
    </xf>
    <xf numFmtId="0" fontId="6" fillId="12" borderId="5" xfId="0" applyFont="1" applyFill="1" applyBorder="1" applyAlignment="1" applyProtection="1">
      <alignment horizontal="center" vertical="center"/>
    </xf>
    <xf numFmtId="14" fontId="6" fillId="12" borderId="5" xfId="0" quotePrefix="1" applyNumberFormat="1" applyFont="1" applyFill="1" applyBorder="1" applyAlignment="1" applyProtection="1">
      <alignment horizontal="center" vertical="center"/>
    </xf>
    <xf numFmtId="0" fontId="6" fillId="14" borderId="5" xfId="0" applyNumberFormat="1" applyFont="1" applyFill="1" applyBorder="1" applyAlignment="1" applyProtection="1">
      <alignment horizontal="center" vertical="center"/>
    </xf>
    <xf numFmtId="171" fontId="6" fillId="0" borderId="5" xfId="0" applyNumberFormat="1" applyFont="1" applyBorder="1" applyAlignment="1" applyProtection="1">
      <alignment horizontal="center" vertical="center"/>
    </xf>
    <xf numFmtId="0" fontId="5" fillId="0" borderId="29" xfId="0" applyNumberFormat="1" applyFont="1" applyBorder="1" applyAlignment="1">
      <alignment horizontal="right" vertical="center"/>
    </xf>
    <xf numFmtId="0" fontId="5" fillId="0" borderId="30" xfId="0" applyNumberFormat="1" applyFont="1" applyBorder="1" applyAlignment="1">
      <alignment horizontal="right" vertical="center"/>
    </xf>
    <xf numFmtId="0" fontId="5" fillId="0" borderId="27" xfId="0" applyNumberFormat="1" applyFont="1" applyBorder="1" applyAlignment="1">
      <alignment horizontal="right" vertical="center"/>
    </xf>
    <xf numFmtId="0" fontId="5" fillId="0" borderId="28" xfId="0" applyNumberFormat="1" applyFont="1" applyBorder="1" applyAlignment="1">
      <alignment horizontal="right" vertical="center"/>
    </xf>
    <xf numFmtId="167" fontId="5" fillId="0" borderId="31" xfId="0" applyNumberFormat="1" applyFont="1" applyFill="1" applyBorder="1" applyAlignment="1" applyProtection="1">
      <alignment horizontal="right" vertical="center"/>
      <protection locked="0"/>
    </xf>
    <xf numFmtId="167" fontId="5" fillId="0" borderId="32" xfId="0" applyNumberFormat="1" applyFont="1" applyFill="1" applyBorder="1" applyAlignment="1" applyProtection="1">
      <alignment horizontal="right" vertical="center"/>
      <protection locked="0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46" xfId="0" applyFont="1" applyBorder="1" applyAlignment="1" applyProtection="1">
      <alignment horizontal="left" vertical="center"/>
      <protection locked="0"/>
    </xf>
    <xf numFmtId="0" fontId="5" fillId="0" borderId="25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4" borderId="35" xfId="0" applyFont="1" applyFill="1" applyBorder="1" applyAlignment="1" applyProtection="1">
      <alignment horizontal="center" vertical="center"/>
      <protection locked="0"/>
    </xf>
    <xf numFmtId="0" fontId="5" fillId="4" borderId="54" xfId="0" applyFont="1" applyFill="1" applyBorder="1" applyAlignment="1" applyProtection="1">
      <alignment horizontal="center" vertical="center"/>
      <protection locked="0"/>
    </xf>
    <xf numFmtId="49" fontId="5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5" fillId="0" borderId="25" xfId="0" applyFont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 applyProtection="1">
      <alignment horizontal="center" vertical="center" wrapText="1"/>
      <protection locked="0"/>
    </xf>
    <xf numFmtId="14" fontId="5" fillId="0" borderId="25" xfId="0" applyNumberFormat="1" applyFont="1" applyBorder="1" applyAlignment="1">
      <alignment horizontal="center" vertical="center"/>
    </xf>
    <xf numFmtId="14" fontId="5" fillId="0" borderId="26" xfId="0" applyNumberFormat="1" applyFont="1" applyBorder="1" applyAlignment="1">
      <alignment horizontal="center" vertical="center"/>
    </xf>
    <xf numFmtId="0" fontId="5" fillId="4" borderId="35" xfId="0" applyFont="1" applyFill="1" applyBorder="1" applyAlignment="1" applyProtection="1">
      <alignment horizontal="center" vertical="center" wrapText="1"/>
      <protection locked="0"/>
    </xf>
    <xf numFmtId="0" fontId="5" fillId="4" borderId="54" xfId="0" applyFont="1" applyFill="1" applyBorder="1" applyAlignment="1" applyProtection="1">
      <alignment horizontal="center" vertical="center" wrapText="1"/>
      <protection locked="0"/>
    </xf>
    <xf numFmtId="49" fontId="5" fillId="0" borderId="56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57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6" fillId="12" borderId="5" xfId="0" applyNumberFormat="1" applyFont="1" applyFill="1" applyBorder="1" applyAlignment="1">
      <alignment horizontal="right" vertical="center"/>
    </xf>
    <xf numFmtId="0" fontId="6" fillId="12" borderId="17" xfId="0" applyNumberFormat="1" applyFont="1" applyFill="1" applyBorder="1" applyAlignment="1">
      <alignment horizontal="right" vertical="center"/>
    </xf>
    <xf numFmtId="0" fontId="5" fillId="8" borderId="35" xfId="0" applyFont="1" applyFill="1" applyBorder="1" applyAlignment="1" applyProtection="1">
      <alignment horizontal="center" vertical="center"/>
      <protection locked="0"/>
    </xf>
    <xf numFmtId="0" fontId="5" fillId="8" borderId="53" xfId="0" applyFont="1" applyFill="1" applyBorder="1" applyAlignment="1" applyProtection="1">
      <alignment horizontal="center" vertical="center"/>
      <protection locked="0"/>
    </xf>
    <xf numFmtId="0" fontId="5" fillId="8" borderId="54" xfId="0" applyFont="1" applyFill="1" applyBorder="1" applyAlignment="1" applyProtection="1">
      <alignment horizontal="center" vertical="center"/>
      <protection locked="0"/>
    </xf>
    <xf numFmtId="0" fontId="5" fillId="4" borderId="36" xfId="0" applyFont="1" applyFill="1" applyBorder="1" applyAlignment="1" applyProtection="1">
      <alignment horizontal="center" vertical="center"/>
      <protection locked="0"/>
    </xf>
    <xf numFmtId="0" fontId="5" fillId="4" borderId="36" xfId="0" applyFont="1" applyFill="1" applyBorder="1" applyAlignment="1" applyProtection="1">
      <alignment horizontal="center" vertical="center" wrapText="1"/>
      <protection locked="0"/>
    </xf>
    <xf numFmtId="0" fontId="5" fillId="4" borderId="0" xfId="0" applyFont="1" applyFill="1" applyBorder="1" applyAlignment="1" applyProtection="1">
      <alignment horizontal="center" vertical="center"/>
      <protection locked="0"/>
    </xf>
    <xf numFmtId="0" fontId="5" fillId="4" borderId="11" xfId="0" applyFont="1" applyFill="1" applyBorder="1" applyAlignment="1" applyProtection="1">
      <alignment horizontal="center" vertical="center"/>
      <protection locked="0"/>
    </xf>
    <xf numFmtId="0" fontId="5" fillId="4" borderId="37" xfId="0" applyFont="1" applyFill="1" applyBorder="1" applyAlignment="1" applyProtection="1">
      <alignment horizontal="center" vertical="center"/>
      <protection locked="0"/>
    </xf>
    <xf numFmtId="0" fontId="5" fillId="4" borderId="38" xfId="0" applyFont="1" applyFill="1" applyBorder="1" applyAlignment="1" applyProtection="1">
      <alignment horizontal="center" vertical="center"/>
      <protection locked="0"/>
    </xf>
    <xf numFmtId="0" fontId="5" fillId="4" borderId="39" xfId="0" applyNumberFormat="1" applyFont="1" applyFill="1" applyBorder="1" applyAlignment="1">
      <alignment horizontal="center" vertical="center"/>
    </xf>
    <xf numFmtId="0" fontId="5" fillId="4" borderId="40" xfId="0" applyNumberFormat="1" applyFont="1" applyFill="1" applyBorder="1" applyAlignment="1">
      <alignment horizontal="center" vertical="center"/>
    </xf>
    <xf numFmtId="0" fontId="5" fillId="0" borderId="51" xfId="0" applyFont="1" applyBorder="1" applyAlignment="1" applyProtection="1">
      <alignment horizontal="left" vertical="center"/>
      <protection locked="0"/>
    </xf>
    <xf numFmtId="0" fontId="5" fillId="0" borderId="52" xfId="0" applyFont="1" applyBorder="1" applyAlignment="1" applyProtection="1">
      <alignment horizontal="left" vertical="center"/>
      <protection locked="0"/>
    </xf>
    <xf numFmtId="0" fontId="5" fillId="0" borderId="23" xfId="0" applyFont="1" applyBorder="1" applyAlignment="1" applyProtection="1">
      <alignment horizontal="left" vertical="center"/>
      <protection locked="0"/>
    </xf>
    <xf numFmtId="0" fontId="5" fillId="0" borderId="43" xfId="0" applyFont="1" applyBorder="1" applyAlignment="1" applyProtection="1">
      <alignment horizontal="left" vertical="center"/>
      <protection locked="0"/>
    </xf>
    <xf numFmtId="0" fontId="5" fillId="0" borderId="11" xfId="0" applyFont="1" applyBorder="1" applyAlignment="1" applyProtection="1">
      <alignment horizontal="left" vertical="center"/>
      <protection locked="0"/>
    </xf>
    <xf numFmtId="0" fontId="5" fillId="0" borderId="44" xfId="0" applyFont="1" applyBorder="1" applyAlignment="1" applyProtection="1">
      <alignment horizontal="left" vertical="center"/>
      <protection locked="0"/>
    </xf>
    <xf numFmtId="0" fontId="6" fillId="14" borderId="17" xfId="0" applyNumberFormat="1" applyFont="1" applyFill="1" applyBorder="1" applyAlignment="1" applyProtection="1">
      <alignment horizontal="center" vertical="center"/>
    </xf>
    <xf numFmtId="0" fontId="6" fillId="14" borderId="18" xfId="0" applyNumberFormat="1" applyFont="1" applyFill="1" applyBorder="1" applyAlignment="1" applyProtection="1">
      <alignment horizontal="center" vertical="center"/>
    </xf>
    <xf numFmtId="171" fontId="6" fillId="0" borderId="17" xfId="0" applyNumberFormat="1" applyFont="1" applyBorder="1" applyAlignment="1" applyProtection="1">
      <alignment horizontal="center" vertical="center"/>
    </xf>
    <xf numFmtId="171" fontId="6" fillId="0" borderId="18" xfId="0" applyNumberFormat="1" applyFont="1" applyBorder="1" applyAlignment="1" applyProtection="1">
      <alignment horizontal="center" vertical="center"/>
    </xf>
    <xf numFmtId="14" fontId="6" fillId="0" borderId="0" xfId="0" quotePrefix="1" applyNumberFormat="1" applyFont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5" fillId="4" borderId="41" xfId="0" applyFont="1" applyFill="1" applyBorder="1" applyAlignment="1">
      <alignment horizontal="center" vertical="center"/>
    </xf>
    <xf numFmtId="0" fontId="5" fillId="4" borderId="42" xfId="0" applyFont="1" applyFill="1" applyBorder="1" applyAlignment="1">
      <alignment horizontal="center" vertical="center"/>
    </xf>
    <xf numFmtId="0" fontId="5" fillId="4" borderId="43" xfId="0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horizontal="center" vertical="center"/>
    </xf>
    <xf numFmtId="0" fontId="5" fillId="4" borderId="45" xfId="0" applyNumberFormat="1" applyFont="1" applyFill="1" applyBorder="1" applyAlignment="1">
      <alignment horizontal="center" vertical="center"/>
    </xf>
    <xf numFmtId="0" fontId="6" fillId="12" borderId="17" xfId="0" applyFont="1" applyFill="1" applyBorder="1" applyAlignment="1" applyProtection="1">
      <alignment horizontal="center" vertical="center"/>
      <protection locked="0"/>
    </xf>
    <xf numFmtId="0" fontId="6" fillId="12" borderId="24" xfId="0" applyFont="1" applyFill="1" applyBorder="1" applyAlignment="1" applyProtection="1">
      <alignment horizontal="center" vertical="center"/>
      <protection locked="0"/>
    </xf>
    <xf numFmtId="0" fontId="6" fillId="12" borderId="18" xfId="0" applyFont="1" applyFill="1" applyBorder="1" applyAlignment="1" applyProtection="1">
      <alignment horizontal="center" vertical="center"/>
      <protection locked="0"/>
    </xf>
    <xf numFmtId="0" fontId="14" fillId="12" borderId="17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4" fillId="12" borderId="18" xfId="0" applyFont="1" applyFill="1" applyBorder="1" applyAlignment="1">
      <alignment horizontal="center" vertical="center"/>
    </xf>
    <xf numFmtId="0" fontId="0" fillId="9" borderId="47" xfId="0" applyFill="1" applyBorder="1" applyAlignment="1">
      <alignment horizontal="right" vertical="center"/>
    </xf>
    <xf numFmtId="0" fontId="0" fillId="9" borderId="48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10" borderId="47" xfId="0" applyFill="1" applyBorder="1" applyAlignment="1">
      <alignment horizontal="right" vertical="center"/>
    </xf>
    <xf numFmtId="0" fontId="0" fillId="10" borderId="48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1" borderId="47" xfId="0" applyFill="1" applyBorder="1" applyAlignment="1">
      <alignment horizontal="right" vertical="center"/>
    </xf>
    <xf numFmtId="0" fontId="0" fillId="11" borderId="48" xfId="0" applyFill="1" applyBorder="1" applyAlignment="1">
      <alignment horizontal="right" vertical="center"/>
    </xf>
    <xf numFmtId="0" fontId="0" fillId="11" borderId="49" xfId="0" applyFill="1" applyBorder="1" applyAlignment="1">
      <alignment horizontal="right" vertical="center"/>
    </xf>
    <xf numFmtId="0" fontId="0" fillId="11" borderId="50" xfId="0" applyFill="1" applyBorder="1" applyAlignment="1">
      <alignment horizontal="right" vertical="center"/>
    </xf>
    <xf numFmtId="0" fontId="0" fillId="7" borderId="47" xfId="0" applyFill="1" applyBorder="1" applyAlignment="1">
      <alignment horizontal="right" vertical="center"/>
    </xf>
    <xf numFmtId="0" fontId="0" fillId="7" borderId="48" xfId="0" applyFill="1" applyBorder="1" applyAlignment="1">
      <alignment horizontal="right" vertical="center"/>
    </xf>
    <xf numFmtId="0" fontId="0" fillId="7" borderId="49" xfId="0" applyFill="1" applyBorder="1" applyAlignment="1">
      <alignment horizontal="right" vertical="center"/>
    </xf>
    <xf numFmtId="0" fontId="0" fillId="7" borderId="50" xfId="0" applyFill="1" applyBorder="1" applyAlignment="1">
      <alignment horizontal="right" vertical="center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2309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8585"/>
      <color rgb="FFFFCC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6</xdr:row>
      <xdr:rowOff>104775</xdr:rowOff>
    </xdr:from>
    <xdr:to>
      <xdr:col>18</xdr:col>
      <xdr:colOff>381000</xdr:colOff>
      <xdr:row>37</xdr:row>
      <xdr:rowOff>9525</xdr:rowOff>
    </xdr:to>
    <xdr:pic>
      <xdr:nvPicPr>
        <xdr:cNvPr id="7037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5475" y="1133475"/>
          <a:ext cx="11896725" cy="5219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95250</xdr:colOff>
      <xdr:row>13</xdr:row>
      <xdr:rowOff>104775</xdr:rowOff>
    </xdr:from>
    <xdr:to>
      <xdr:col>12</xdr:col>
      <xdr:colOff>409575</xdr:colOff>
      <xdr:row>15</xdr:row>
      <xdr:rowOff>19050</xdr:rowOff>
    </xdr:to>
    <xdr:sp macro="" textlink="">
      <xdr:nvSpPr>
        <xdr:cNvPr id="70377" name="Flowchart: Process 3"/>
        <xdr:cNvSpPr>
          <a:spLocks noChangeArrowheads="1"/>
        </xdr:cNvSpPr>
      </xdr:nvSpPr>
      <xdr:spPr bwMode="auto">
        <a:xfrm>
          <a:off x="9391650" y="2333625"/>
          <a:ext cx="314325" cy="257175"/>
        </a:xfrm>
        <a:prstGeom prst="flowChartProcess">
          <a:avLst/>
        </a:prstGeom>
        <a:noFill/>
        <a:ln w="19050" algn="ctr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12</xdr:col>
      <xdr:colOff>342900</xdr:colOff>
      <xdr:row>4</xdr:row>
      <xdr:rowOff>142875</xdr:rowOff>
    </xdr:from>
    <xdr:to>
      <xdr:col>14</xdr:col>
      <xdr:colOff>457200</xdr:colOff>
      <xdr:row>10</xdr:row>
      <xdr:rowOff>57150</xdr:rowOff>
    </xdr:to>
    <xdr:sp macro="" textlink="">
      <xdr:nvSpPr>
        <xdr:cNvPr id="5" name="Rounded Rectangular Callout 4"/>
        <xdr:cNvSpPr/>
      </xdr:nvSpPr>
      <xdr:spPr bwMode="auto">
        <a:xfrm>
          <a:off x="8572500" y="828675"/>
          <a:ext cx="1485900" cy="942975"/>
        </a:xfrm>
        <a:prstGeom prst="wedgeRoundRectCallout">
          <a:avLst>
            <a:gd name="adj1" fmla="val -52579"/>
            <a:gd name="adj2" fmla="val 121536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Step2</a:t>
          </a:r>
          <a:r>
            <a:rPr kumimoji="1" lang="en-US" altLang="ja-JP" sz="1100"/>
            <a:t>: nhap</a:t>
          </a:r>
          <a:r>
            <a:rPr kumimoji="1" lang="en-US" altLang="ja-JP" sz="1100" baseline="0"/>
            <a:t> ngay start, cac ngay con lai se tu dong thay doi theo</a:t>
          </a:r>
        </a:p>
        <a:p>
          <a:pPr algn="l"/>
          <a:r>
            <a:rPr kumimoji="1" lang="en-US" altLang="ja-JP" sz="1100" baseline="0"/>
            <a:t>ex) 2012/10/1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552450</xdr:colOff>
      <xdr:row>21</xdr:row>
      <xdr:rowOff>76200</xdr:rowOff>
    </xdr:from>
    <xdr:to>
      <xdr:col>13</xdr:col>
      <xdr:colOff>657225</xdr:colOff>
      <xdr:row>22</xdr:row>
      <xdr:rowOff>161925</xdr:rowOff>
    </xdr:to>
    <xdr:sp macro="" textlink="">
      <xdr:nvSpPr>
        <xdr:cNvPr id="70379" name="Flowchart: Process 5"/>
        <xdr:cNvSpPr>
          <a:spLocks noChangeArrowheads="1"/>
        </xdr:cNvSpPr>
      </xdr:nvSpPr>
      <xdr:spPr bwMode="auto">
        <a:xfrm>
          <a:off x="9848850" y="3676650"/>
          <a:ext cx="790575" cy="257175"/>
        </a:xfrm>
        <a:prstGeom prst="flowChartProcess">
          <a:avLst/>
        </a:prstGeom>
        <a:noFill/>
        <a:ln w="19050" algn="ctr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14</xdr:col>
      <xdr:colOff>561975</xdr:colOff>
      <xdr:row>4</xdr:row>
      <xdr:rowOff>152400</xdr:rowOff>
    </xdr:from>
    <xdr:to>
      <xdr:col>16</xdr:col>
      <xdr:colOff>390525</xdr:colOff>
      <xdr:row>9</xdr:row>
      <xdr:rowOff>85725</xdr:rowOff>
    </xdr:to>
    <xdr:sp macro="" textlink="">
      <xdr:nvSpPr>
        <xdr:cNvPr id="7" name="Rounded Rectangular Callout 6"/>
        <xdr:cNvSpPr/>
      </xdr:nvSpPr>
      <xdr:spPr bwMode="auto">
        <a:xfrm>
          <a:off x="10163175" y="838200"/>
          <a:ext cx="1200150" cy="790575"/>
        </a:xfrm>
        <a:prstGeom prst="wedgeRoundRectCallout">
          <a:avLst>
            <a:gd name="adj1" fmla="val -125595"/>
            <a:gd name="adj2" fmla="val 148041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Ngay hien tai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247650</xdr:colOff>
      <xdr:row>18</xdr:row>
      <xdr:rowOff>152399</xdr:rowOff>
    </xdr:from>
    <xdr:to>
      <xdr:col>16</xdr:col>
      <xdr:colOff>209550</xdr:colOff>
      <xdr:row>22</xdr:row>
      <xdr:rowOff>123824</xdr:rowOff>
    </xdr:to>
    <xdr:sp macro="" textlink="">
      <xdr:nvSpPr>
        <xdr:cNvPr id="8" name="Rounded Rectangular Callout 7"/>
        <xdr:cNvSpPr/>
      </xdr:nvSpPr>
      <xdr:spPr bwMode="auto">
        <a:xfrm>
          <a:off x="10915650" y="3238499"/>
          <a:ext cx="1333500" cy="657225"/>
        </a:xfrm>
        <a:prstGeom prst="wedgeRoundRectCallout">
          <a:avLst>
            <a:gd name="adj1" fmla="val -79484"/>
            <a:gd name="adj2" fmla="val 4583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Step4: </a:t>
          </a:r>
          <a:r>
            <a:rPr kumimoji="1" lang="en-US" altLang="ja-JP" sz="1100"/>
            <a:t>nhap so gio</a:t>
          </a:r>
          <a:r>
            <a:rPr kumimoji="1" lang="en-US" altLang="ja-JP" sz="1100" baseline="0"/>
            <a:t> du dinh  vao o ben tren (nhap luc tao plan)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552450</xdr:colOff>
      <xdr:row>23</xdr:row>
      <xdr:rowOff>9525</xdr:rowOff>
    </xdr:from>
    <xdr:to>
      <xdr:col>13</xdr:col>
      <xdr:colOff>657225</xdr:colOff>
      <xdr:row>24</xdr:row>
      <xdr:rowOff>95250</xdr:rowOff>
    </xdr:to>
    <xdr:sp macro="" textlink="">
      <xdr:nvSpPr>
        <xdr:cNvPr id="70382" name="Flowchart: Process 9"/>
        <xdr:cNvSpPr>
          <a:spLocks noChangeArrowheads="1"/>
        </xdr:cNvSpPr>
      </xdr:nvSpPr>
      <xdr:spPr bwMode="auto">
        <a:xfrm>
          <a:off x="9848850" y="3952875"/>
          <a:ext cx="790575" cy="257175"/>
        </a:xfrm>
        <a:prstGeom prst="flowChartProcess">
          <a:avLst/>
        </a:prstGeom>
        <a:noFill/>
        <a:ln w="19050" algn="ctr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123825</xdr:colOff>
      <xdr:row>29</xdr:row>
      <xdr:rowOff>28575</xdr:rowOff>
    </xdr:from>
    <xdr:to>
      <xdr:col>18</xdr:col>
      <xdr:colOff>533400</xdr:colOff>
      <xdr:row>32</xdr:row>
      <xdr:rowOff>28575</xdr:rowOff>
    </xdr:to>
    <xdr:sp macro="" textlink="">
      <xdr:nvSpPr>
        <xdr:cNvPr id="70383" name="Flowchart: Process 10"/>
        <xdr:cNvSpPr>
          <a:spLocks noChangeArrowheads="1"/>
        </xdr:cNvSpPr>
      </xdr:nvSpPr>
      <xdr:spPr bwMode="auto">
        <a:xfrm>
          <a:off x="1876425" y="5000625"/>
          <a:ext cx="12068175" cy="514350"/>
        </a:xfrm>
        <a:prstGeom prst="flowChartProcess">
          <a:avLst/>
        </a:prstGeom>
        <a:noFill/>
        <a:ln w="19050" algn="ctr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0</xdr:col>
      <xdr:colOff>400049</xdr:colOff>
      <xdr:row>24</xdr:row>
      <xdr:rowOff>133350</xdr:rowOff>
    </xdr:from>
    <xdr:to>
      <xdr:col>0</xdr:col>
      <xdr:colOff>1743074</xdr:colOff>
      <xdr:row>31</xdr:row>
      <xdr:rowOff>28575</xdr:rowOff>
    </xdr:to>
    <xdr:sp macro="" textlink="">
      <xdr:nvSpPr>
        <xdr:cNvPr id="12" name="Rounded Rectangular Callout 11"/>
        <xdr:cNvSpPr/>
      </xdr:nvSpPr>
      <xdr:spPr bwMode="auto">
        <a:xfrm>
          <a:off x="400049" y="4248150"/>
          <a:ext cx="1343025" cy="1095375"/>
        </a:xfrm>
        <a:prstGeom prst="wedgeRoundRectCallout">
          <a:avLst>
            <a:gd name="adj1" fmla="val 60515"/>
            <a:gd name="adj2" fmla="val 35521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khi xoa hoac add them 1 task thi </a:t>
          </a:r>
          <a:r>
            <a:rPr kumimoji="1" lang="en-US" altLang="ja-JP" sz="1100" b="1">
              <a:solidFill>
                <a:srgbClr val="FF0000"/>
              </a:solidFill>
            </a:rPr>
            <a:t>bat buoc </a:t>
          </a:r>
          <a:r>
            <a:rPr kumimoji="1" lang="en-US" altLang="ja-JP" sz="1100"/>
            <a:t>phai copy 2 rows roi delete/ insert cung 1 luc</a:t>
          </a:r>
          <a:endParaRPr kumimoji="1" lang="ja-JP" altLang="en-US" sz="1100"/>
        </a:p>
      </xdr:txBody>
    </xdr:sp>
    <xdr:clientData/>
  </xdr:twoCellAnchor>
  <xdr:twoCellAnchor>
    <xdr:from>
      <xdr:col>0</xdr:col>
      <xdr:colOff>533400</xdr:colOff>
      <xdr:row>7</xdr:row>
      <xdr:rowOff>76200</xdr:rowOff>
    </xdr:from>
    <xdr:to>
      <xdr:col>0</xdr:col>
      <xdr:colOff>1733550</xdr:colOff>
      <xdr:row>10</xdr:row>
      <xdr:rowOff>161925</xdr:rowOff>
    </xdr:to>
    <xdr:sp macro="" textlink="">
      <xdr:nvSpPr>
        <xdr:cNvPr id="13" name="Rounded Rectangular Callout 12"/>
        <xdr:cNvSpPr/>
      </xdr:nvSpPr>
      <xdr:spPr bwMode="auto">
        <a:xfrm>
          <a:off x="533400" y="1276350"/>
          <a:ext cx="1200150" cy="600075"/>
        </a:xfrm>
        <a:prstGeom prst="wedgeRoundRectCallout">
          <a:avLst>
            <a:gd name="adj1" fmla="val 83135"/>
            <a:gd name="adj2" fmla="val 7077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Step1</a:t>
          </a:r>
          <a:r>
            <a:rPr kumimoji="1" lang="en-US" altLang="ja-JP" sz="1100"/>
            <a:t>: Thay doi ten project tuong ung</a:t>
          </a:r>
          <a:endParaRPr kumimoji="1" lang="ja-JP" altLang="en-US" sz="1100"/>
        </a:p>
      </xdr:txBody>
    </xdr:sp>
    <xdr:clientData/>
  </xdr:twoCellAnchor>
  <xdr:twoCellAnchor>
    <xdr:from>
      <xdr:col>0</xdr:col>
      <xdr:colOff>361950</xdr:colOff>
      <xdr:row>13</xdr:row>
      <xdr:rowOff>142875</xdr:rowOff>
    </xdr:from>
    <xdr:to>
      <xdr:col>0</xdr:col>
      <xdr:colOff>1600200</xdr:colOff>
      <xdr:row>21</xdr:row>
      <xdr:rowOff>0</xdr:rowOff>
    </xdr:to>
    <xdr:sp macro="" textlink="">
      <xdr:nvSpPr>
        <xdr:cNvPr id="14" name="Rounded Rectangular Callout 13"/>
        <xdr:cNvSpPr/>
      </xdr:nvSpPr>
      <xdr:spPr bwMode="auto">
        <a:xfrm>
          <a:off x="361950" y="2371725"/>
          <a:ext cx="1238250" cy="1228725"/>
        </a:xfrm>
        <a:prstGeom prst="wedgeRoundRectCallout">
          <a:avLst>
            <a:gd name="adj1" fmla="val 106212"/>
            <a:gd name="adj2" fmla="val 3201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Step3: </a:t>
          </a:r>
          <a:r>
            <a:rPr kumimoji="1" lang="en-US" altLang="ja-JP" sz="1100"/>
            <a:t>Nhap cac</a:t>
          </a:r>
          <a:r>
            <a:rPr kumimoji="1" lang="en-US" altLang="ja-JP" sz="1100" baseline="0"/>
            <a:t> thong tin lien quan den task:</a:t>
          </a:r>
        </a:p>
        <a:p>
          <a:pPr algn="l"/>
          <a:r>
            <a:rPr kumimoji="1" lang="en-US" altLang="ja-JP" sz="1100" baseline="0"/>
            <a:t>ScreenNo, Screen name, function name, PG name</a:t>
          </a:r>
          <a:endParaRPr kumimoji="1" lang="ja-JP" altLang="en-US" sz="1100"/>
        </a:p>
      </xdr:txBody>
    </xdr:sp>
    <xdr:clientData/>
  </xdr:twoCellAnchor>
  <xdr:twoCellAnchor>
    <xdr:from>
      <xdr:col>1</xdr:col>
      <xdr:colOff>514350</xdr:colOff>
      <xdr:row>16</xdr:row>
      <xdr:rowOff>47625</xdr:rowOff>
    </xdr:from>
    <xdr:to>
      <xdr:col>8</xdr:col>
      <xdr:colOff>314325</xdr:colOff>
      <xdr:row>19</xdr:row>
      <xdr:rowOff>47625</xdr:rowOff>
    </xdr:to>
    <xdr:sp macro="" textlink="">
      <xdr:nvSpPr>
        <xdr:cNvPr id="70387" name="Flowchart: Process 14"/>
        <xdr:cNvSpPr>
          <a:spLocks noChangeArrowheads="1"/>
        </xdr:cNvSpPr>
      </xdr:nvSpPr>
      <xdr:spPr bwMode="auto">
        <a:xfrm>
          <a:off x="2266950" y="2790825"/>
          <a:ext cx="4600575" cy="514350"/>
        </a:xfrm>
        <a:prstGeom prst="flowChartProcess">
          <a:avLst/>
        </a:prstGeom>
        <a:noFill/>
        <a:ln w="19050" algn="ctr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11</xdr:col>
      <xdr:colOff>361950</xdr:colOff>
      <xdr:row>16</xdr:row>
      <xdr:rowOff>38100</xdr:rowOff>
    </xdr:from>
    <xdr:to>
      <xdr:col>11</xdr:col>
      <xdr:colOff>657225</xdr:colOff>
      <xdr:row>28</xdr:row>
      <xdr:rowOff>47625</xdr:rowOff>
    </xdr:to>
    <xdr:sp macro="" textlink="">
      <xdr:nvSpPr>
        <xdr:cNvPr id="70388" name="Flowchart: Process 15"/>
        <xdr:cNvSpPr>
          <a:spLocks noChangeArrowheads="1"/>
        </xdr:cNvSpPr>
      </xdr:nvSpPr>
      <xdr:spPr bwMode="auto">
        <a:xfrm>
          <a:off x="8972550" y="2781300"/>
          <a:ext cx="295275" cy="2066925"/>
        </a:xfrm>
        <a:prstGeom prst="flowChartProcess">
          <a:avLst/>
        </a:prstGeom>
        <a:noFill/>
        <a:ln w="19050" algn="ctr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9</xdr:col>
      <xdr:colOff>523875</xdr:colOff>
      <xdr:row>0</xdr:row>
      <xdr:rowOff>161926</xdr:rowOff>
    </xdr:from>
    <xdr:to>
      <xdr:col>11</xdr:col>
      <xdr:colOff>485775</xdr:colOff>
      <xdr:row>5</xdr:row>
      <xdr:rowOff>9526</xdr:rowOff>
    </xdr:to>
    <xdr:sp macro="" textlink="">
      <xdr:nvSpPr>
        <xdr:cNvPr id="17" name="Rounded Rectangular Callout 16"/>
        <xdr:cNvSpPr/>
      </xdr:nvSpPr>
      <xdr:spPr bwMode="auto">
        <a:xfrm>
          <a:off x="7762875" y="161926"/>
          <a:ext cx="1333500" cy="704850"/>
        </a:xfrm>
        <a:prstGeom prst="wedgeRoundRectCallout">
          <a:avLst>
            <a:gd name="adj1" fmla="val -45199"/>
            <a:gd name="adj2" fmla="val 103395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Step5: </a:t>
          </a:r>
          <a:r>
            <a:rPr kumimoji="1" lang="en-US" altLang="ja-JP" sz="1100"/>
            <a:t>nhap thong tin ngay change</a:t>
          </a:r>
          <a:r>
            <a:rPr kumimoji="1" lang="en-US" altLang="ja-JP" sz="1100" baseline="0"/>
            <a:t> va nguoi change</a:t>
          </a:r>
          <a:endParaRPr kumimoji="1" lang="ja-JP" altLang="en-US" sz="1100"/>
        </a:p>
      </xdr:txBody>
    </xdr:sp>
    <xdr:clientData/>
  </xdr:twoCellAnchor>
  <xdr:twoCellAnchor>
    <xdr:from>
      <xdr:col>9</xdr:col>
      <xdr:colOff>219075</xdr:colOff>
      <xdr:row>7</xdr:row>
      <xdr:rowOff>76200</xdr:rowOff>
    </xdr:from>
    <xdr:to>
      <xdr:col>10</xdr:col>
      <xdr:colOff>390525</xdr:colOff>
      <xdr:row>10</xdr:row>
      <xdr:rowOff>9525</xdr:rowOff>
    </xdr:to>
    <xdr:sp macro="" textlink="">
      <xdr:nvSpPr>
        <xdr:cNvPr id="70390" name="Flowchart: Process 17"/>
        <xdr:cNvSpPr>
          <a:spLocks noChangeArrowheads="1"/>
        </xdr:cNvSpPr>
      </xdr:nvSpPr>
      <xdr:spPr bwMode="auto">
        <a:xfrm>
          <a:off x="7458075" y="1276350"/>
          <a:ext cx="857250" cy="447675"/>
        </a:xfrm>
        <a:prstGeom prst="flowChartProcess">
          <a:avLst/>
        </a:prstGeom>
        <a:noFill/>
        <a:ln w="19050" algn="ctr">
          <a:solidFill>
            <a:srgbClr val="FF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466725</xdr:colOff>
      <xdr:row>45</xdr:row>
      <xdr:rowOff>95250</xdr:rowOff>
    </xdr:from>
    <xdr:to>
      <xdr:col>14</xdr:col>
      <xdr:colOff>428625</xdr:colOff>
      <xdr:row>50</xdr:row>
      <xdr:rowOff>161925</xdr:rowOff>
    </xdr:to>
    <xdr:sp macro="" textlink="">
      <xdr:nvSpPr>
        <xdr:cNvPr id="20" name="Rounded Rectangular Callout 19"/>
        <xdr:cNvSpPr/>
      </xdr:nvSpPr>
      <xdr:spPr bwMode="auto">
        <a:xfrm>
          <a:off x="9763125" y="7810500"/>
          <a:ext cx="1333500" cy="923925"/>
        </a:xfrm>
        <a:prstGeom prst="wedgeRoundRectCallout">
          <a:avLst>
            <a:gd name="adj1" fmla="val -137341"/>
            <a:gd name="adj2" fmla="val -51077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Step6: </a:t>
          </a:r>
          <a:r>
            <a:rPr kumimoji="1" lang="en-US" altLang="ja-JP" sz="1100"/>
            <a:t>nhap ngay nghi le trong nam vao sheet</a:t>
          </a:r>
          <a:r>
            <a:rPr kumimoji="1" lang="en-US" altLang="ja-JP" sz="1100" baseline="0"/>
            <a:t> </a:t>
          </a:r>
          <a:r>
            <a:rPr kumimoji="1" lang="en-US" altLang="ja-JP" sz="1100" b="1" baseline="0">
              <a:solidFill>
                <a:srgbClr val="FF0000"/>
              </a:solidFill>
            </a:rPr>
            <a:t>Setting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400050</xdr:colOff>
      <xdr:row>37</xdr:row>
      <xdr:rowOff>38100</xdr:rowOff>
    </xdr:from>
    <xdr:to>
      <xdr:col>14</xdr:col>
      <xdr:colOff>457200</xdr:colOff>
      <xdr:row>44</xdr:row>
      <xdr:rowOff>95250</xdr:rowOff>
    </xdr:to>
    <xdr:cxnSp macro="">
      <xdr:nvCxnSpPr>
        <xdr:cNvPr id="70393" name="Straight Arrow Connector 22"/>
        <xdr:cNvCxnSpPr>
          <a:cxnSpLocks noChangeShapeType="1"/>
        </xdr:cNvCxnSpPr>
      </xdr:nvCxnSpPr>
      <xdr:spPr bwMode="auto">
        <a:xfrm flipV="1">
          <a:off x="8324850" y="6381750"/>
          <a:ext cx="2800350" cy="1285875"/>
        </a:xfrm>
        <a:prstGeom prst="straightConnector1">
          <a:avLst/>
        </a:prstGeom>
        <a:noFill/>
        <a:ln w="9525" algn="ctr">
          <a:solidFill>
            <a:srgbClr val="4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14</xdr:col>
      <xdr:colOff>666749</xdr:colOff>
      <xdr:row>39</xdr:row>
      <xdr:rowOff>133350</xdr:rowOff>
    </xdr:from>
    <xdr:to>
      <xdr:col>17</xdr:col>
      <xdr:colOff>123824</xdr:colOff>
      <xdr:row>48</xdr:row>
      <xdr:rowOff>47625</xdr:rowOff>
    </xdr:to>
    <xdr:sp macro="" textlink="">
      <xdr:nvSpPr>
        <xdr:cNvPr id="24" name="Rounded Rectangular Callout 23"/>
        <xdr:cNvSpPr/>
      </xdr:nvSpPr>
      <xdr:spPr bwMode="auto">
        <a:xfrm>
          <a:off x="11334749" y="6819900"/>
          <a:ext cx="1514475" cy="1457325"/>
        </a:xfrm>
        <a:prstGeom prst="wedgeRoundRectCallout">
          <a:avLst>
            <a:gd name="adj1" fmla="val -119731"/>
            <a:gd name="adj2" fmla="val -53038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khi set</a:t>
          </a:r>
          <a:r>
            <a:rPr kumimoji="1" lang="en-US" altLang="ja-JP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ngay thi la 2012/10/08 thi tren sheet schedule mau cua cot tuong ung voi ngay do se change thanh mau giong ngay chu nhat</a:t>
          </a:r>
          <a:endParaRPr kumimoji="1" lang="ja-JP" alt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57150</xdr:colOff>
      <xdr:row>25</xdr:row>
      <xdr:rowOff>76199</xdr:rowOff>
    </xdr:from>
    <xdr:to>
      <xdr:col>15</xdr:col>
      <xdr:colOff>19050</xdr:colOff>
      <xdr:row>31</xdr:row>
      <xdr:rowOff>95250</xdr:rowOff>
    </xdr:to>
    <xdr:sp macro="" textlink="">
      <xdr:nvSpPr>
        <xdr:cNvPr id="25" name="Rounded Rectangular Callout 24"/>
        <xdr:cNvSpPr/>
      </xdr:nvSpPr>
      <xdr:spPr bwMode="auto">
        <a:xfrm>
          <a:off x="10039350" y="4362449"/>
          <a:ext cx="1333500" cy="1047751"/>
        </a:xfrm>
        <a:prstGeom prst="wedgeRoundRectCallout">
          <a:avLst>
            <a:gd name="adj1" fmla="val -47342"/>
            <a:gd name="adj2" fmla="val -77675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Step7: </a:t>
          </a:r>
          <a:r>
            <a:rPr kumimoji="1" lang="en-US" altLang="ja-JP" sz="1100"/>
            <a:t>nhap so gio</a:t>
          </a:r>
          <a:r>
            <a:rPr kumimoji="1" lang="en-US" altLang="ja-JP" sz="1100" baseline="0"/>
            <a:t> da thuc hien that vao o ben duoi (nhap sau khi ket thuc 1 ngay lam viec)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28575</xdr:colOff>
      <xdr:row>33</xdr:row>
      <xdr:rowOff>85725</xdr:rowOff>
    </xdr:from>
    <xdr:to>
      <xdr:col>12</xdr:col>
      <xdr:colOff>676275</xdr:colOff>
      <xdr:row>38</xdr:row>
      <xdr:rowOff>133351</xdr:rowOff>
    </xdr:to>
    <xdr:sp macro="" textlink="">
      <xdr:nvSpPr>
        <xdr:cNvPr id="26" name="Rounded Rectangular Callout 25"/>
        <xdr:cNvSpPr/>
      </xdr:nvSpPr>
      <xdr:spPr bwMode="auto">
        <a:xfrm>
          <a:off x="8639175" y="5743575"/>
          <a:ext cx="1333500" cy="904876"/>
        </a:xfrm>
        <a:prstGeom prst="wedgeRoundRectCallout">
          <a:avLst>
            <a:gd name="adj1" fmla="val -10914"/>
            <a:gd name="adj2" fmla="val -155904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Step8: </a:t>
          </a:r>
          <a:r>
            <a:rPr kumimoji="1" lang="en-US" altLang="ja-JP" sz="1100"/>
            <a:t>nhap so phan tram</a:t>
          </a:r>
          <a:r>
            <a:rPr kumimoji="1" lang="en-US" altLang="ja-JP" sz="1100" baseline="0"/>
            <a:t> cong viec da hoan thanh (tu PG uoc luong va input)</a:t>
          </a:r>
          <a:endParaRPr kumimoji="1" lang="ja-JP" altLang="en-US" sz="1100"/>
        </a:p>
      </xdr:txBody>
    </xdr:sp>
    <xdr:clientData/>
  </xdr:twoCellAnchor>
  <xdr:twoCellAnchor>
    <xdr:from>
      <xdr:col>10</xdr:col>
      <xdr:colOff>466725</xdr:colOff>
      <xdr:row>5</xdr:row>
      <xdr:rowOff>171449</xdr:rowOff>
    </xdr:from>
    <xdr:to>
      <xdr:col>12</xdr:col>
      <xdr:colOff>200025</xdr:colOff>
      <xdr:row>9</xdr:row>
      <xdr:rowOff>133350</xdr:rowOff>
    </xdr:to>
    <xdr:sp macro="" textlink="">
      <xdr:nvSpPr>
        <xdr:cNvPr id="27" name="Rounded Rectangular Callout 26"/>
        <xdr:cNvSpPr/>
      </xdr:nvSpPr>
      <xdr:spPr bwMode="auto">
        <a:xfrm>
          <a:off x="8391525" y="1028699"/>
          <a:ext cx="1104900" cy="647701"/>
        </a:xfrm>
        <a:prstGeom prst="wedgeRoundRectCallout">
          <a:avLst>
            <a:gd name="adj1" fmla="val -20299"/>
            <a:gd name="adj2" fmla="val 100242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cost</a:t>
          </a:r>
          <a:r>
            <a:rPr kumimoji="1" lang="en-US" altLang="ja-JP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du dinh va cost that su (tu dong tinh toan)</a:t>
          </a:r>
          <a:endParaRPr kumimoji="1" lang="ja-JP" altLang="en-US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P98"/>
  <sheetViews>
    <sheetView showGridLines="0" tabSelected="1" zoomScale="90" zoomScaleNormal="90" zoomScaleSheetLayoutView="85" workbookViewId="0">
      <pane xSplit="17" ySplit="10" topLeftCell="CC11" activePane="bottomRight" state="frozen"/>
      <selection pane="topRight" activeCell="W1" sqref="W1"/>
      <selection pane="bottomLeft" activeCell="A9" sqref="A9"/>
      <selection pane="bottomRight" activeCell="P15" sqref="P15:P16"/>
    </sheetView>
  </sheetViews>
  <sheetFormatPr defaultColWidth="4.625" defaultRowHeight="15" customHeight="1"/>
  <cols>
    <col min="1" max="1" width="1.375" style="2" customWidth="1"/>
    <col min="2" max="3" width="4.125" style="2" customWidth="1"/>
    <col min="4" max="4" width="12.5" style="2" customWidth="1"/>
    <col min="5" max="5" width="21" style="2" customWidth="1"/>
    <col min="6" max="6" width="39.75" style="2" bestFit="1" customWidth="1"/>
    <col min="7" max="7" width="9.375" style="2" customWidth="1"/>
    <col min="8" max="11" width="9.625" style="2" customWidth="1"/>
    <col min="12" max="15" width="4.5" style="17" customWidth="1"/>
    <col min="16" max="16" width="5.5" style="2" customWidth="1"/>
    <col min="17" max="17" width="3.875" style="9" customWidth="1"/>
    <col min="18" max="18" width="4.25" style="2" customWidth="1"/>
    <col min="19" max="19" width="4.625" style="46" customWidth="1"/>
    <col min="20" max="93" width="3.125" style="46" customWidth="1"/>
    <col min="94" max="94" width="6.875" style="2" customWidth="1"/>
    <col min="95" max="95" width="1.125" style="2" customWidth="1"/>
    <col min="96" max="106" width="2.875" style="2" customWidth="1"/>
    <col min="107" max="16384" width="4.625" style="2"/>
  </cols>
  <sheetData>
    <row r="1" spans="1:94" ht="8.25" customHeight="1">
      <c r="E1" s="40"/>
      <c r="F1" s="40"/>
      <c r="G1" s="40"/>
      <c r="H1" s="40"/>
      <c r="I1" s="40"/>
      <c r="J1" s="40"/>
      <c r="K1" s="40"/>
      <c r="L1" s="41"/>
      <c r="M1" s="41"/>
      <c r="N1" s="41"/>
      <c r="O1" s="41"/>
      <c r="P1" s="40"/>
      <c r="Q1" s="42"/>
      <c r="R1" s="40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</row>
    <row r="2" spans="1:94" ht="19.5" customHeight="1">
      <c r="B2" s="1" t="s">
        <v>30</v>
      </c>
      <c r="C2" s="1"/>
      <c r="D2" s="3"/>
      <c r="E2" s="43"/>
      <c r="F2" s="80"/>
      <c r="G2" s="90" t="s">
        <v>46</v>
      </c>
      <c r="H2" s="90" t="s">
        <v>47</v>
      </c>
      <c r="I2" s="90" t="s">
        <v>48</v>
      </c>
      <c r="J2" s="91" t="s">
        <v>55</v>
      </c>
      <c r="K2" s="92" t="s">
        <v>49</v>
      </c>
      <c r="L2" s="142" t="s">
        <v>50</v>
      </c>
      <c r="M2" s="143"/>
      <c r="N2" s="40"/>
      <c r="O2" s="80" t="s">
        <v>17</v>
      </c>
      <c r="P2" s="146">
        <v>41703</v>
      </c>
      <c r="Q2" s="146"/>
      <c r="R2" s="40"/>
      <c r="S2" s="80"/>
      <c r="T2" s="30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O2" s="47"/>
      <c r="CP2" s="15" t="str">
        <f ca="1">"Date："&amp;TEXT(TODAY()," yyyy/mm/dd")</f>
        <v>Date： 2014/04/01</v>
      </c>
    </row>
    <row r="3" spans="1:94" ht="18.75" customHeight="1">
      <c r="B3" s="28" t="s">
        <v>59</v>
      </c>
      <c r="C3" s="28"/>
      <c r="D3" s="4"/>
      <c r="E3" s="44"/>
      <c r="F3" s="81"/>
      <c r="G3" s="93">
        <f ca="1">COUNTIF(Q13:Q28,"=△") + COUNTIF(Q13:Q28,"=○") +COUNTIF(Q13:Q28,"=★") + COUNTIF(Q13:Q28,"=◇")+ COUNTIF(Q13:Q28,"=▲")</f>
        <v>4</v>
      </c>
      <c r="H3" s="93">
        <f ca="1">COUNTIF(Q13:Q28,"=○")</f>
        <v>4</v>
      </c>
      <c r="I3" s="93">
        <f ca="1">COUNTIF(Q13:Q28,"=△") + COUNTIF(Q13:Q28,"=▲")  +  COUNTIF(Q13:Q28,"=★")</f>
        <v>0</v>
      </c>
      <c r="J3" s="93">
        <f ca="1">COUNTIF(Q13:Q28,"=◇")</f>
        <v>0</v>
      </c>
      <c r="K3" s="93">
        <f ca="1">COUNTIF(Q13:Q28,"=▲")</f>
        <v>0</v>
      </c>
      <c r="L3" s="144">
        <f ca="1">COUNTIF(Q13:Q28,"=★")</f>
        <v>0</v>
      </c>
      <c r="M3" s="145"/>
      <c r="N3" s="40"/>
      <c r="O3" s="81" t="s">
        <v>9</v>
      </c>
      <c r="P3" s="147" t="s">
        <v>60</v>
      </c>
      <c r="Q3" s="147"/>
      <c r="R3" s="40"/>
      <c r="S3" s="81"/>
      <c r="T3" s="31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P3" s="33" t="s">
        <v>30</v>
      </c>
    </row>
    <row r="4" spans="1:94" ht="5.25" customHeight="1" thickBot="1">
      <c r="B4" s="5"/>
      <c r="C4" s="5"/>
      <c r="D4" s="5"/>
      <c r="E4" s="5"/>
      <c r="F4" s="6"/>
      <c r="G4" s="6"/>
      <c r="H4" s="6"/>
      <c r="I4" s="6"/>
      <c r="J4" s="6"/>
      <c r="K4" s="6"/>
      <c r="L4" s="18"/>
      <c r="M4" s="18"/>
      <c r="N4" s="18"/>
      <c r="O4" s="18"/>
      <c r="P4" s="6"/>
      <c r="Q4" s="10"/>
      <c r="R4" s="6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7"/>
    </row>
    <row r="5" spans="1:94" ht="3.75" customHeight="1" thickTop="1">
      <c r="B5" s="3"/>
      <c r="C5" s="3"/>
      <c r="D5" s="3"/>
      <c r="E5" s="3"/>
      <c r="G5" s="8"/>
      <c r="H5" s="8"/>
      <c r="I5" s="8"/>
      <c r="J5" s="8"/>
      <c r="K5" s="8"/>
      <c r="L5" s="19"/>
      <c r="M5" s="19"/>
      <c r="N5" s="19"/>
      <c r="O5" s="19"/>
      <c r="P5" s="8"/>
      <c r="V5" s="49"/>
    </row>
    <row r="6" spans="1:94" ht="3.7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V6" s="49"/>
    </row>
    <row r="7" spans="1:94" ht="18.75" customHeight="1">
      <c r="A7" s="27"/>
      <c r="B7" s="136"/>
      <c r="C7" s="137"/>
      <c r="D7" s="137"/>
      <c r="E7" s="137"/>
      <c r="F7" s="137"/>
      <c r="G7" s="138"/>
      <c r="H7" s="153" t="s">
        <v>37</v>
      </c>
      <c r="I7" s="154"/>
      <c r="J7" s="154"/>
      <c r="K7" s="154"/>
      <c r="L7" s="154"/>
      <c r="M7" s="154"/>
      <c r="N7" s="154"/>
      <c r="O7" s="155"/>
      <c r="P7" s="27"/>
      <c r="Q7" s="27"/>
      <c r="V7" s="49"/>
    </row>
    <row r="8" spans="1:94" ht="18.75" customHeight="1">
      <c r="A8" s="27"/>
      <c r="B8" s="139"/>
      <c r="C8" s="140"/>
      <c r="D8" s="140"/>
      <c r="E8" s="140"/>
      <c r="F8" s="140"/>
      <c r="G8" s="141"/>
      <c r="H8" s="89">
        <f>MIN(H13:H28)</f>
        <v>41718</v>
      </c>
      <c r="I8" s="89">
        <f>MAX(I13:I28)</f>
        <v>41726</v>
      </c>
      <c r="J8" s="89">
        <f>IF(MIN(J13:J28)=DATE(1900,1,0),"",MIN(J13:J28))</f>
        <v>41718</v>
      </c>
      <c r="K8" s="89">
        <f>IF(MAX(K13:K28)=DATE(1900,1,0),"",MAX(K13:K28))</f>
        <v>41726</v>
      </c>
      <c r="L8" s="123">
        <f>SUM(M13:M28)</f>
        <v>3</v>
      </c>
      <c r="M8" s="124"/>
      <c r="N8" s="123">
        <f>SUM(O13:O28)</f>
        <v>0</v>
      </c>
      <c r="O8" s="124"/>
      <c r="P8" s="38"/>
      <c r="Q8" s="39" t="str">
        <f>TEXT(S9,"yyyy")</f>
        <v>2014</v>
      </c>
      <c r="R8" s="26" t="str">
        <f>TEXT(R9,"m")</f>
        <v>1</v>
      </c>
      <c r="S8" s="50" t="str">
        <f t="shared" ref="S8:AX8" si="0">IF(TEXT(S9,"d")="1",TEXT(S9,"m"),"")</f>
        <v/>
      </c>
      <c r="T8" s="50" t="str">
        <f t="shared" si="0"/>
        <v/>
      </c>
      <c r="U8" s="50" t="str">
        <f t="shared" si="0"/>
        <v/>
      </c>
      <c r="V8" s="50" t="str">
        <f t="shared" si="0"/>
        <v/>
      </c>
      <c r="W8" s="50" t="str">
        <f t="shared" si="0"/>
        <v/>
      </c>
      <c r="X8" s="50" t="str">
        <f t="shared" si="0"/>
        <v/>
      </c>
      <c r="Y8" s="50" t="str">
        <f t="shared" si="0"/>
        <v/>
      </c>
      <c r="Z8" s="50" t="str">
        <f t="shared" si="0"/>
        <v/>
      </c>
      <c r="AA8" s="50" t="str">
        <f t="shared" si="0"/>
        <v/>
      </c>
      <c r="AB8" s="50" t="str">
        <f t="shared" si="0"/>
        <v/>
      </c>
      <c r="AC8" s="50" t="str">
        <f t="shared" si="0"/>
        <v>2</v>
      </c>
      <c r="AD8" s="50" t="str">
        <f t="shared" si="0"/>
        <v/>
      </c>
      <c r="AE8" s="50" t="str">
        <f t="shared" si="0"/>
        <v/>
      </c>
      <c r="AF8" s="50" t="str">
        <f t="shared" si="0"/>
        <v/>
      </c>
      <c r="AG8" s="50" t="str">
        <f t="shared" si="0"/>
        <v/>
      </c>
      <c r="AH8" s="50" t="str">
        <f t="shared" si="0"/>
        <v/>
      </c>
      <c r="AI8" s="50" t="str">
        <f t="shared" si="0"/>
        <v/>
      </c>
      <c r="AJ8" s="50" t="str">
        <f t="shared" si="0"/>
        <v/>
      </c>
      <c r="AK8" s="50" t="str">
        <f t="shared" si="0"/>
        <v/>
      </c>
      <c r="AL8" s="50" t="str">
        <f t="shared" si="0"/>
        <v/>
      </c>
      <c r="AM8" s="50" t="str">
        <f t="shared" si="0"/>
        <v/>
      </c>
      <c r="AN8" s="50" t="str">
        <f t="shared" si="0"/>
        <v/>
      </c>
      <c r="AO8" s="50" t="str">
        <f t="shared" si="0"/>
        <v/>
      </c>
      <c r="AP8" s="50" t="str">
        <f t="shared" si="0"/>
        <v/>
      </c>
      <c r="AQ8" s="50" t="str">
        <f t="shared" si="0"/>
        <v/>
      </c>
      <c r="AR8" s="50" t="str">
        <f t="shared" si="0"/>
        <v/>
      </c>
      <c r="AS8" s="50" t="str">
        <f t="shared" si="0"/>
        <v/>
      </c>
      <c r="AT8" s="50" t="str">
        <f t="shared" si="0"/>
        <v/>
      </c>
      <c r="AU8" s="50" t="str">
        <f t="shared" si="0"/>
        <v/>
      </c>
      <c r="AV8" s="50" t="str">
        <f t="shared" si="0"/>
        <v/>
      </c>
      <c r="AW8" s="50" t="str">
        <f t="shared" si="0"/>
        <v/>
      </c>
      <c r="AX8" s="50" t="str">
        <f t="shared" si="0"/>
        <v/>
      </c>
      <c r="AY8" s="50" t="str">
        <f t="shared" ref="AY8:CD8" si="1">IF(TEXT(AY9,"d")="1",TEXT(AY9,"m"),"")</f>
        <v/>
      </c>
      <c r="AZ8" s="50" t="str">
        <f t="shared" si="1"/>
        <v/>
      </c>
      <c r="BA8" s="50" t="str">
        <f t="shared" si="1"/>
        <v/>
      </c>
      <c r="BB8" s="50" t="str">
        <f t="shared" si="1"/>
        <v/>
      </c>
      <c r="BC8" s="50" t="str">
        <f t="shared" si="1"/>
        <v/>
      </c>
      <c r="BD8" s="50" t="str">
        <f t="shared" si="1"/>
        <v/>
      </c>
      <c r="BE8" s="50" t="str">
        <f t="shared" si="1"/>
        <v>3</v>
      </c>
      <c r="BF8" s="50" t="str">
        <f t="shared" si="1"/>
        <v/>
      </c>
      <c r="BG8" s="50" t="str">
        <f t="shared" si="1"/>
        <v/>
      </c>
      <c r="BH8" s="50" t="str">
        <f t="shared" si="1"/>
        <v/>
      </c>
      <c r="BI8" s="50" t="str">
        <f t="shared" si="1"/>
        <v/>
      </c>
      <c r="BJ8" s="50" t="str">
        <f t="shared" si="1"/>
        <v/>
      </c>
      <c r="BK8" s="50" t="str">
        <f t="shared" si="1"/>
        <v/>
      </c>
      <c r="BL8" s="50" t="str">
        <f t="shared" si="1"/>
        <v/>
      </c>
      <c r="BM8" s="50" t="str">
        <f t="shared" si="1"/>
        <v/>
      </c>
      <c r="BN8" s="50" t="str">
        <f t="shared" si="1"/>
        <v/>
      </c>
      <c r="BO8" s="50" t="str">
        <f t="shared" si="1"/>
        <v/>
      </c>
      <c r="BP8" s="50" t="str">
        <f t="shared" si="1"/>
        <v/>
      </c>
      <c r="BQ8" s="50" t="str">
        <f t="shared" si="1"/>
        <v/>
      </c>
      <c r="BR8" s="50" t="str">
        <f t="shared" si="1"/>
        <v/>
      </c>
      <c r="BS8" s="50" t="str">
        <f t="shared" si="1"/>
        <v/>
      </c>
      <c r="BT8" s="50" t="str">
        <f t="shared" si="1"/>
        <v/>
      </c>
      <c r="BU8" s="50" t="str">
        <f t="shared" si="1"/>
        <v/>
      </c>
      <c r="BV8" s="50" t="str">
        <f t="shared" si="1"/>
        <v/>
      </c>
      <c r="BW8" s="50" t="str">
        <f t="shared" si="1"/>
        <v/>
      </c>
      <c r="BX8" s="50" t="str">
        <f t="shared" si="1"/>
        <v/>
      </c>
      <c r="BY8" s="50" t="str">
        <f t="shared" si="1"/>
        <v/>
      </c>
      <c r="BZ8" s="50" t="str">
        <f t="shared" si="1"/>
        <v/>
      </c>
      <c r="CA8" s="50" t="str">
        <f t="shared" si="1"/>
        <v/>
      </c>
      <c r="CB8" s="50" t="str">
        <f t="shared" si="1"/>
        <v/>
      </c>
      <c r="CC8" s="50" t="str">
        <f t="shared" si="1"/>
        <v/>
      </c>
      <c r="CD8" s="50" t="str">
        <f t="shared" si="1"/>
        <v/>
      </c>
      <c r="CE8" s="50" t="str">
        <f t="shared" ref="CE8:CO8" si="2">IF(TEXT(CE9,"d")="1",TEXT(CE9,"m"),"")</f>
        <v/>
      </c>
      <c r="CF8" s="50" t="str">
        <f t="shared" si="2"/>
        <v/>
      </c>
      <c r="CG8" s="50" t="str">
        <f t="shared" si="2"/>
        <v/>
      </c>
      <c r="CH8" s="50"/>
      <c r="CI8" s="50"/>
      <c r="CJ8" s="50">
        <v>4</v>
      </c>
      <c r="CK8" s="50"/>
      <c r="CL8" s="50"/>
      <c r="CM8" s="50"/>
      <c r="CN8" s="50"/>
      <c r="CO8" s="50" t="str">
        <f t="shared" si="2"/>
        <v/>
      </c>
      <c r="CP8" s="125" t="s">
        <v>13</v>
      </c>
    </row>
    <row r="9" spans="1:94" ht="18.75" customHeight="1">
      <c r="B9" s="106" t="s">
        <v>2</v>
      </c>
      <c r="C9" s="106" t="s">
        <v>67</v>
      </c>
      <c r="D9" s="116" t="s">
        <v>19</v>
      </c>
      <c r="E9" s="116" t="s">
        <v>44</v>
      </c>
      <c r="F9" s="130" t="s">
        <v>4</v>
      </c>
      <c r="G9" s="132" t="s">
        <v>5</v>
      </c>
      <c r="H9" s="120" t="s">
        <v>33</v>
      </c>
      <c r="I9" s="121"/>
      <c r="J9" s="120" t="s">
        <v>34</v>
      </c>
      <c r="K9" s="122"/>
      <c r="L9" s="134" t="s">
        <v>31</v>
      </c>
      <c r="M9" s="135"/>
      <c r="N9" s="152" t="s">
        <v>32</v>
      </c>
      <c r="O9" s="135"/>
      <c r="P9" s="148" t="s">
        <v>8</v>
      </c>
      <c r="Q9" s="149"/>
      <c r="R9" s="29">
        <v>41660</v>
      </c>
      <c r="S9" s="51">
        <f>R9+1</f>
        <v>41661</v>
      </c>
      <c r="T9" s="51">
        <f>S9+1</f>
        <v>41662</v>
      </c>
      <c r="U9" s="51">
        <f>T9+1</f>
        <v>41663</v>
      </c>
      <c r="V9" s="51">
        <f>U9+1</f>
        <v>41664</v>
      </c>
      <c r="W9" s="51">
        <f>V9+1</f>
        <v>41665</v>
      </c>
      <c r="X9" s="51">
        <f t="shared" ref="X9:CC9" si="3">W9+1</f>
        <v>41666</v>
      </c>
      <c r="Y9" s="51">
        <f t="shared" si="3"/>
        <v>41667</v>
      </c>
      <c r="Z9" s="51">
        <f t="shared" si="3"/>
        <v>41668</v>
      </c>
      <c r="AA9" s="51">
        <f t="shared" si="3"/>
        <v>41669</v>
      </c>
      <c r="AB9" s="51">
        <f>AA9+1</f>
        <v>41670</v>
      </c>
      <c r="AC9" s="51">
        <f t="shared" si="3"/>
        <v>41671</v>
      </c>
      <c r="AD9" s="51">
        <f t="shared" si="3"/>
        <v>41672</v>
      </c>
      <c r="AE9" s="51">
        <f t="shared" si="3"/>
        <v>41673</v>
      </c>
      <c r="AF9" s="51">
        <f t="shared" si="3"/>
        <v>41674</v>
      </c>
      <c r="AG9" s="51">
        <f t="shared" si="3"/>
        <v>41675</v>
      </c>
      <c r="AH9" s="51">
        <f t="shared" si="3"/>
        <v>41676</v>
      </c>
      <c r="AI9" s="51">
        <f t="shared" si="3"/>
        <v>41677</v>
      </c>
      <c r="AJ9" s="51">
        <f t="shared" si="3"/>
        <v>41678</v>
      </c>
      <c r="AK9" s="51">
        <f t="shared" si="3"/>
        <v>41679</v>
      </c>
      <c r="AL9" s="51">
        <f t="shared" si="3"/>
        <v>41680</v>
      </c>
      <c r="AM9" s="51">
        <f t="shared" si="3"/>
        <v>41681</v>
      </c>
      <c r="AN9" s="51">
        <f t="shared" si="3"/>
        <v>41682</v>
      </c>
      <c r="AO9" s="51">
        <f t="shared" si="3"/>
        <v>41683</v>
      </c>
      <c r="AP9" s="51">
        <f t="shared" si="3"/>
        <v>41684</v>
      </c>
      <c r="AQ9" s="51">
        <f t="shared" si="3"/>
        <v>41685</v>
      </c>
      <c r="AR9" s="51">
        <f t="shared" si="3"/>
        <v>41686</v>
      </c>
      <c r="AS9" s="51">
        <f t="shared" si="3"/>
        <v>41687</v>
      </c>
      <c r="AT9" s="51">
        <f t="shared" si="3"/>
        <v>41688</v>
      </c>
      <c r="AU9" s="51">
        <f t="shared" si="3"/>
        <v>41689</v>
      </c>
      <c r="AV9" s="51">
        <f t="shared" si="3"/>
        <v>41690</v>
      </c>
      <c r="AW9" s="51">
        <f t="shared" si="3"/>
        <v>41691</v>
      </c>
      <c r="AX9" s="51">
        <f t="shared" si="3"/>
        <v>41692</v>
      </c>
      <c r="AY9" s="51">
        <f t="shared" si="3"/>
        <v>41693</v>
      </c>
      <c r="AZ9" s="51">
        <f t="shared" si="3"/>
        <v>41694</v>
      </c>
      <c r="BA9" s="51">
        <f t="shared" si="3"/>
        <v>41695</v>
      </c>
      <c r="BB9" s="51">
        <f t="shared" si="3"/>
        <v>41696</v>
      </c>
      <c r="BC9" s="51">
        <f t="shared" si="3"/>
        <v>41697</v>
      </c>
      <c r="BD9" s="51">
        <f t="shared" si="3"/>
        <v>41698</v>
      </c>
      <c r="BE9" s="51">
        <f>BD9+1</f>
        <v>41699</v>
      </c>
      <c r="BF9" s="51">
        <f t="shared" si="3"/>
        <v>41700</v>
      </c>
      <c r="BG9" s="51">
        <f t="shared" si="3"/>
        <v>41701</v>
      </c>
      <c r="BH9" s="51">
        <f t="shared" si="3"/>
        <v>41702</v>
      </c>
      <c r="BI9" s="51">
        <f t="shared" si="3"/>
        <v>41703</v>
      </c>
      <c r="BJ9" s="51">
        <f t="shared" si="3"/>
        <v>41704</v>
      </c>
      <c r="BK9" s="51">
        <f t="shared" si="3"/>
        <v>41705</v>
      </c>
      <c r="BL9" s="51">
        <f t="shared" si="3"/>
        <v>41706</v>
      </c>
      <c r="BM9" s="51">
        <f t="shared" si="3"/>
        <v>41707</v>
      </c>
      <c r="BN9" s="51">
        <f t="shared" si="3"/>
        <v>41708</v>
      </c>
      <c r="BO9" s="51">
        <f t="shared" si="3"/>
        <v>41709</v>
      </c>
      <c r="BP9" s="51">
        <f t="shared" si="3"/>
        <v>41710</v>
      </c>
      <c r="BQ9" s="51">
        <f t="shared" si="3"/>
        <v>41711</v>
      </c>
      <c r="BR9" s="51">
        <f t="shared" si="3"/>
        <v>41712</v>
      </c>
      <c r="BS9" s="51">
        <f t="shared" si="3"/>
        <v>41713</v>
      </c>
      <c r="BT9" s="51">
        <f t="shared" si="3"/>
        <v>41714</v>
      </c>
      <c r="BU9" s="51">
        <f t="shared" si="3"/>
        <v>41715</v>
      </c>
      <c r="BV9" s="51">
        <f t="shared" si="3"/>
        <v>41716</v>
      </c>
      <c r="BW9" s="51">
        <f t="shared" si="3"/>
        <v>41717</v>
      </c>
      <c r="BX9" s="51">
        <f t="shared" si="3"/>
        <v>41718</v>
      </c>
      <c r="BY9" s="51">
        <f t="shared" si="3"/>
        <v>41719</v>
      </c>
      <c r="BZ9" s="51">
        <f t="shared" si="3"/>
        <v>41720</v>
      </c>
      <c r="CA9" s="51">
        <f t="shared" si="3"/>
        <v>41721</v>
      </c>
      <c r="CB9" s="51">
        <f t="shared" si="3"/>
        <v>41722</v>
      </c>
      <c r="CC9" s="51">
        <f t="shared" si="3"/>
        <v>41723</v>
      </c>
      <c r="CD9" s="51">
        <f>CC9+1</f>
        <v>41724</v>
      </c>
      <c r="CE9" s="51">
        <f>CD9+1</f>
        <v>41725</v>
      </c>
      <c r="CF9" s="51">
        <f>CE9+1</f>
        <v>41726</v>
      </c>
      <c r="CG9" s="51">
        <f>CF9+1</f>
        <v>41727</v>
      </c>
      <c r="CH9" s="51">
        <v>30</v>
      </c>
      <c r="CI9" s="51">
        <v>31</v>
      </c>
      <c r="CJ9" s="51">
        <v>1</v>
      </c>
      <c r="CK9" s="51">
        <v>2</v>
      </c>
      <c r="CL9" s="51">
        <v>3</v>
      </c>
      <c r="CM9" s="51">
        <v>4</v>
      </c>
      <c r="CN9" s="51">
        <v>5</v>
      </c>
      <c r="CO9" s="51">
        <v>6</v>
      </c>
      <c r="CP9" s="126"/>
    </row>
    <row r="10" spans="1:94" ht="18.75" customHeight="1">
      <c r="B10" s="128"/>
      <c r="C10" s="107"/>
      <c r="D10" s="117"/>
      <c r="E10" s="129"/>
      <c r="F10" s="131"/>
      <c r="G10" s="133"/>
      <c r="H10" s="34" t="s">
        <v>35</v>
      </c>
      <c r="I10" s="35" t="s">
        <v>36</v>
      </c>
      <c r="J10" s="36" t="s">
        <v>35</v>
      </c>
      <c r="K10" s="37" t="s">
        <v>36</v>
      </c>
      <c r="L10" s="20" t="s">
        <v>6</v>
      </c>
      <c r="M10" s="21" t="s">
        <v>7</v>
      </c>
      <c r="N10" s="20" t="s">
        <v>6</v>
      </c>
      <c r="O10" s="21" t="s">
        <v>7</v>
      </c>
      <c r="P10" s="150"/>
      <c r="Q10" s="151"/>
      <c r="R10" s="22">
        <f t="shared" ref="R10:CC10" si="4">R9</f>
        <v>41660</v>
      </c>
      <c r="S10" s="52">
        <f t="shared" si="4"/>
        <v>41661</v>
      </c>
      <c r="T10" s="52">
        <f t="shared" si="4"/>
        <v>41662</v>
      </c>
      <c r="U10" s="52">
        <f t="shared" si="4"/>
        <v>41663</v>
      </c>
      <c r="V10" s="52">
        <f t="shared" si="4"/>
        <v>41664</v>
      </c>
      <c r="W10" s="52">
        <f t="shared" si="4"/>
        <v>41665</v>
      </c>
      <c r="X10" s="52">
        <f t="shared" si="4"/>
        <v>41666</v>
      </c>
      <c r="Y10" s="52">
        <f t="shared" si="4"/>
        <v>41667</v>
      </c>
      <c r="Z10" s="52">
        <f t="shared" si="4"/>
        <v>41668</v>
      </c>
      <c r="AA10" s="52">
        <f t="shared" si="4"/>
        <v>41669</v>
      </c>
      <c r="AB10" s="52">
        <f t="shared" si="4"/>
        <v>41670</v>
      </c>
      <c r="AC10" s="52">
        <f t="shared" si="4"/>
        <v>41671</v>
      </c>
      <c r="AD10" s="52">
        <f t="shared" si="4"/>
        <v>41672</v>
      </c>
      <c r="AE10" s="52">
        <f t="shared" si="4"/>
        <v>41673</v>
      </c>
      <c r="AF10" s="52">
        <f t="shared" si="4"/>
        <v>41674</v>
      </c>
      <c r="AG10" s="52">
        <f t="shared" si="4"/>
        <v>41675</v>
      </c>
      <c r="AH10" s="52">
        <f t="shared" si="4"/>
        <v>41676</v>
      </c>
      <c r="AI10" s="52">
        <f t="shared" si="4"/>
        <v>41677</v>
      </c>
      <c r="AJ10" s="52">
        <f t="shared" si="4"/>
        <v>41678</v>
      </c>
      <c r="AK10" s="52">
        <f t="shared" si="4"/>
        <v>41679</v>
      </c>
      <c r="AL10" s="52">
        <f t="shared" si="4"/>
        <v>41680</v>
      </c>
      <c r="AM10" s="52">
        <f t="shared" si="4"/>
        <v>41681</v>
      </c>
      <c r="AN10" s="52">
        <f t="shared" si="4"/>
        <v>41682</v>
      </c>
      <c r="AO10" s="52">
        <f t="shared" si="4"/>
        <v>41683</v>
      </c>
      <c r="AP10" s="52">
        <f t="shared" si="4"/>
        <v>41684</v>
      </c>
      <c r="AQ10" s="52">
        <f t="shared" si="4"/>
        <v>41685</v>
      </c>
      <c r="AR10" s="52">
        <f t="shared" si="4"/>
        <v>41686</v>
      </c>
      <c r="AS10" s="52">
        <f t="shared" si="4"/>
        <v>41687</v>
      </c>
      <c r="AT10" s="52">
        <f t="shared" si="4"/>
        <v>41688</v>
      </c>
      <c r="AU10" s="52">
        <f t="shared" si="4"/>
        <v>41689</v>
      </c>
      <c r="AV10" s="52">
        <f t="shared" si="4"/>
        <v>41690</v>
      </c>
      <c r="AW10" s="52">
        <f t="shared" si="4"/>
        <v>41691</v>
      </c>
      <c r="AX10" s="52">
        <f t="shared" si="4"/>
        <v>41692</v>
      </c>
      <c r="AY10" s="52">
        <f t="shared" si="4"/>
        <v>41693</v>
      </c>
      <c r="AZ10" s="52">
        <f t="shared" si="4"/>
        <v>41694</v>
      </c>
      <c r="BA10" s="52">
        <f t="shared" si="4"/>
        <v>41695</v>
      </c>
      <c r="BB10" s="52">
        <f t="shared" si="4"/>
        <v>41696</v>
      </c>
      <c r="BC10" s="52">
        <f t="shared" si="4"/>
        <v>41697</v>
      </c>
      <c r="BD10" s="52">
        <f t="shared" si="4"/>
        <v>41698</v>
      </c>
      <c r="BE10" s="52">
        <f t="shared" si="4"/>
        <v>41699</v>
      </c>
      <c r="BF10" s="52">
        <f t="shared" si="4"/>
        <v>41700</v>
      </c>
      <c r="BG10" s="52">
        <f t="shared" si="4"/>
        <v>41701</v>
      </c>
      <c r="BH10" s="52">
        <f t="shared" si="4"/>
        <v>41702</v>
      </c>
      <c r="BI10" s="52">
        <f t="shared" si="4"/>
        <v>41703</v>
      </c>
      <c r="BJ10" s="52">
        <f t="shared" si="4"/>
        <v>41704</v>
      </c>
      <c r="BK10" s="52">
        <f t="shared" si="4"/>
        <v>41705</v>
      </c>
      <c r="BL10" s="52">
        <f t="shared" si="4"/>
        <v>41706</v>
      </c>
      <c r="BM10" s="52">
        <f t="shared" si="4"/>
        <v>41707</v>
      </c>
      <c r="BN10" s="52">
        <f t="shared" si="4"/>
        <v>41708</v>
      </c>
      <c r="BO10" s="52">
        <f t="shared" si="4"/>
        <v>41709</v>
      </c>
      <c r="BP10" s="52">
        <f t="shared" si="4"/>
        <v>41710</v>
      </c>
      <c r="BQ10" s="52">
        <f t="shared" si="4"/>
        <v>41711</v>
      </c>
      <c r="BR10" s="52">
        <f t="shared" si="4"/>
        <v>41712</v>
      </c>
      <c r="BS10" s="52">
        <f t="shared" si="4"/>
        <v>41713</v>
      </c>
      <c r="BT10" s="52">
        <f t="shared" si="4"/>
        <v>41714</v>
      </c>
      <c r="BU10" s="52">
        <f t="shared" si="4"/>
        <v>41715</v>
      </c>
      <c r="BV10" s="52">
        <f t="shared" si="4"/>
        <v>41716</v>
      </c>
      <c r="BW10" s="52">
        <f t="shared" si="4"/>
        <v>41717</v>
      </c>
      <c r="BX10" s="52">
        <f t="shared" si="4"/>
        <v>41718</v>
      </c>
      <c r="BY10" s="52">
        <f t="shared" si="4"/>
        <v>41719</v>
      </c>
      <c r="BZ10" s="52">
        <f t="shared" si="4"/>
        <v>41720</v>
      </c>
      <c r="CA10" s="52">
        <f t="shared" si="4"/>
        <v>41721</v>
      </c>
      <c r="CB10" s="52">
        <f t="shared" si="4"/>
        <v>41722</v>
      </c>
      <c r="CC10" s="52">
        <f t="shared" si="4"/>
        <v>41723</v>
      </c>
      <c r="CD10" s="52">
        <f>CD9</f>
        <v>41724</v>
      </c>
      <c r="CE10" s="52">
        <f>CE9</f>
        <v>41725</v>
      </c>
      <c r="CF10" s="52">
        <f>CF9</f>
        <v>41726</v>
      </c>
      <c r="CG10" s="52">
        <f>CG9</f>
        <v>41727</v>
      </c>
      <c r="CH10" s="52" t="s">
        <v>92</v>
      </c>
      <c r="CI10" s="52" t="s">
        <v>93</v>
      </c>
      <c r="CJ10" s="52" t="s">
        <v>94</v>
      </c>
      <c r="CK10" s="52" t="s">
        <v>95</v>
      </c>
      <c r="CL10" s="52" t="s">
        <v>96</v>
      </c>
      <c r="CM10" s="52" t="s">
        <v>97</v>
      </c>
      <c r="CN10" s="52" t="s">
        <v>92</v>
      </c>
      <c r="CO10" s="52" t="s">
        <v>93</v>
      </c>
      <c r="CP10" s="127"/>
    </row>
    <row r="11" spans="1:94" ht="17.25" customHeight="1">
      <c r="B11" s="103">
        <f t="shared" ref="B11:B61" si="5">(ROW()-10)/2+0.5</f>
        <v>1</v>
      </c>
      <c r="C11" s="103" t="s">
        <v>89</v>
      </c>
      <c r="D11" s="108" t="s">
        <v>61</v>
      </c>
      <c r="E11" s="110"/>
      <c r="F11" s="108" t="s">
        <v>68</v>
      </c>
      <c r="G11" s="112" t="s">
        <v>58</v>
      </c>
      <c r="H11" s="114">
        <f>IF(ISNA(MATCH(TRUE,INDEX(LEN(R11:CO11)&gt;0,0),0)),"",INDEX(R$9:CO$9,1,MATCH(TRUE,INDEX(LEN(R11:CO11)&gt;0,0),0)))</f>
        <v>41717</v>
      </c>
      <c r="I11" s="114">
        <f>IF(ISNA(MATCH(TRUE,INDEX(LEN(R11:CO11)&gt;0,0),0)),"",MAX(INDEX(R$9:CO$9,1,IF(ISNA(MAX(MATCH("*",R11:CO11,-1))),DATE(1900,1,1),MAX(MATCH("*",R11:CO11,-1)))),INDEX(R$9:CO$9,1,IF(ISNA(MAX(MATCH(0,R11:CO11,-1))),DATE(1900,1,1),MAX(MATCH(0,R11:CO11,-1))))))</f>
        <v>41717</v>
      </c>
      <c r="J11" s="114">
        <f>IF(ISNA(MATCH(TRUE,INDEX(LEN(T11:CQ11)&gt;0,0),0)),"",INDEX(T$9:CQ$9,1,MATCH(TRUE,INDEX(LEN(T11:CQ11)&gt;0,0),0)))</f>
        <v>41717</v>
      </c>
      <c r="K11" s="114">
        <f>IF(ISNA(MATCH(TRUE,INDEX(LEN(T11:CQ11)&gt;0,0),0)),"",MAX(INDEX(T$9:CQ$9,1,IF(ISNA(MAX(MATCH("*",T11:CQ11,-1))),DATE(1900,1,1),MAX(MATCH("*",T11:CQ11,-1)))),INDEX(T$9:CQ$9,1,IF(ISNA(MAX(MATCH(0,T11:CQ11,-1))),DATE(1900,1,1),MAX(MATCH(0,T11:CQ11,-1))))))</f>
        <v>41717</v>
      </c>
      <c r="L11" s="96">
        <f>IF(SUM(R11:CO11)=0,"",SUM(R11:CO11))</f>
        <v>2</v>
      </c>
      <c r="M11" s="94">
        <f>IF(L11="","",ROUND(L11/8,2))</f>
        <v>0.25</v>
      </c>
      <c r="N11" s="96">
        <v>16</v>
      </c>
      <c r="O11" s="94">
        <v>2</v>
      </c>
      <c r="P11" s="98">
        <v>100</v>
      </c>
      <c r="Q11" s="100" t="str">
        <f ca="1">IF(B11="","",IF(AND(J11&lt;&gt;"",K11&lt;&gt;""),"○",IF(AND(K11="",I11&lt;TODAY()),"★",IF(J11&lt;&gt;"","△",IF(AND(H11&lt;=TODAY(),J11=""),"▲",IF(AND(H11&lt;&gt;""),"◇",""))))))</f>
        <v>○</v>
      </c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>
        <v>2</v>
      </c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102"/>
    </row>
    <row r="12" spans="1:94" ht="17.25" customHeight="1">
      <c r="B12" s="105"/>
      <c r="C12" s="104"/>
      <c r="D12" s="109"/>
      <c r="E12" s="111"/>
      <c r="F12" s="109"/>
      <c r="G12" s="113"/>
      <c r="H12" s="115"/>
      <c r="I12" s="115"/>
      <c r="J12" s="115"/>
      <c r="K12" s="115"/>
      <c r="L12" s="97"/>
      <c r="M12" s="95"/>
      <c r="N12" s="97"/>
      <c r="O12" s="95"/>
      <c r="P12" s="99"/>
      <c r="Q12" s="101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102"/>
    </row>
    <row r="13" spans="1:94" ht="17.25" customHeight="1">
      <c r="B13" s="103">
        <f t="shared" si="5"/>
        <v>2</v>
      </c>
      <c r="C13" s="104"/>
      <c r="D13" s="108"/>
      <c r="E13" s="108"/>
      <c r="F13" s="108" t="s">
        <v>62</v>
      </c>
      <c r="G13" s="112" t="s">
        <v>58</v>
      </c>
      <c r="H13" s="114">
        <f>IF(ISNA(MATCH(TRUE,INDEX(LEN(R13:CO13)&gt;0,0),0)),"",INDEX(R$9:CO$9,1,MATCH(TRUE,INDEX(LEN(R13:CO13)&gt;0,0),0)))</f>
        <v>41718</v>
      </c>
      <c r="I13" s="114">
        <f>IF(ISNA(MATCH(TRUE,INDEX(LEN(R13:CO13)&gt;0,0),0)),"",MAX(INDEX(R$9:CO$9,1,IF(ISNA(MAX(MATCH("*",R13:CO13,-1))),DATE(1900,1,1),MAX(MATCH("*",R13:CO13,-1)))),INDEX(R$9:CO$9,1,IF(ISNA(MAX(MATCH(0,R13:CO13,-1))),DATE(1900,1,1),MAX(MATCH(0,R13:CO13,-1))))))</f>
        <v>41719</v>
      </c>
      <c r="J13" s="114">
        <f>IF(ISNA(MATCH(TRUE,INDEX(LEN(T13:CQ13)&gt;0,0),0)),"",INDEX(T$9:CQ$9,1,MATCH(TRUE,INDEX(LEN(T13:CQ13)&gt;0,0),0)))</f>
        <v>41718</v>
      </c>
      <c r="K13" s="114">
        <f>IF(ISNA(MATCH(TRUE,INDEX(LEN(T13:CQ13)&gt;0,0),0)),"",MAX(INDEX(T$9:CQ$9,1,IF(ISNA(MAX(MATCH("*",T13:CQ13,-1))),DATE(1900,1,1),MAX(MATCH("*",T13:CQ13,-1)))),INDEX(T$9:CQ$9,1,IF(ISNA(MAX(MATCH(0,T13:CQ13,-1))),DATE(1900,1,1),MAX(MATCH(0,T13:CQ13,-1))))))</f>
        <v>41719</v>
      </c>
      <c r="L13" s="96">
        <f>IF(SUM(R13:CO13)=0,"",SUM(R13:CO13))</f>
        <v>8</v>
      </c>
      <c r="M13" s="94">
        <f>IF(L13="","",ROUND(L13/8,2))</f>
        <v>1</v>
      </c>
      <c r="N13" s="96">
        <v>0</v>
      </c>
      <c r="O13" s="94">
        <v>0</v>
      </c>
      <c r="P13" s="98">
        <v>100</v>
      </c>
      <c r="Q13" s="100" t="str">
        <f ca="1">IF(B13="","",IF(AND(J13&lt;&gt;"",K13&lt;&gt;""),"○",IF(AND(K13="",I13&lt;TODAY()),"★",IF(J13&lt;&gt;"","△",IF(AND(H13&lt;=TODAY(),J13=""),"▲",IF(AND(H13&lt;&gt;""),"◇",""))))))</f>
        <v>○</v>
      </c>
      <c r="R13" s="53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>
        <v>4</v>
      </c>
      <c r="BY13" s="54">
        <v>4</v>
      </c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102"/>
    </row>
    <row r="14" spans="1:94" ht="17.25" customHeight="1">
      <c r="B14" s="105"/>
      <c r="C14" s="104"/>
      <c r="D14" s="109"/>
      <c r="E14" s="109"/>
      <c r="F14" s="109"/>
      <c r="G14" s="113"/>
      <c r="H14" s="115"/>
      <c r="I14" s="115"/>
      <c r="J14" s="115"/>
      <c r="K14" s="115"/>
      <c r="L14" s="97"/>
      <c r="M14" s="95"/>
      <c r="N14" s="97"/>
      <c r="O14" s="95"/>
      <c r="P14" s="99"/>
      <c r="Q14" s="101"/>
      <c r="R14" s="55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102"/>
    </row>
    <row r="15" spans="1:94" ht="17.25" customHeight="1">
      <c r="B15" s="103">
        <f t="shared" si="5"/>
        <v>3</v>
      </c>
      <c r="C15" s="104"/>
      <c r="D15" s="108"/>
      <c r="E15" s="108"/>
      <c r="F15" s="108" t="s">
        <v>63</v>
      </c>
      <c r="G15" s="112" t="s">
        <v>58</v>
      </c>
      <c r="H15" s="114">
        <f>IF(ISNA(MATCH(TRUE,INDEX(LEN(R15:CO15)&gt;0,0),0)),"",INDEX(R$9:CO$9,1,MATCH(TRUE,INDEX(LEN(R15:CO15)&gt;0,0),0)))</f>
        <v>41722</v>
      </c>
      <c r="I15" s="114">
        <f>IF(ISNA(MATCH(TRUE,INDEX(LEN(R15:CO15)&gt;0,0),0)),"",MAX(INDEX(R$9:CO$9,1,IF(ISNA(MAX(MATCH("*",R15:CO15,-1))),DATE(1900,1,1),MAX(MATCH("*",R15:CO15,-1)))),INDEX(R$9:CO$9,1,IF(ISNA(MAX(MATCH(0,R15:CO15,-1))),DATE(1900,1,1),MAX(MATCH(0,R15:CO15,-1))))))</f>
        <v>41722</v>
      </c>
      <c r="J15" s="114">
        <f>IF(ISNA(MATCH(TRUE,INDEX(LEN(T15:CQ15)&gt;0,0),0)),"",INDEX(T$9:CQ$9,1,MATCH(TRUE,INDEX(LEN(T15:CQ15)&gt;0,0),0)))</f>
        <v>41722</v>
      </c>
      <c r="K15" s="114">
        <f>IF(ISNA(MATCH(TRUE,INDEX(LEN(T15:CQ15)&gt;0,0),0)),"",MAX(INDEX(T$9:CQ$9,1,IF(ISNA(MAX(MATCH("*",T15:CQ15,-1))),DATE(1900,1,1),MAX(MATCH("*",T15:CQ15,-1)))),INDEX(T$9:CQ$9,1,IF(ISNA(MAX(MATCH(0,T15:CQ15,-1))),DATE(1900,1,1),MAX(MATCH(0,T15:CQ15,-1))))))</f>
        <v>41722</v>
      </c>
      <c r="L15" s="96">
        <f>IF(SUM(R15:CO15)=0,"",SUM(R15:CO15))</f>
        <v>4</v>
      </c>
      <c r="M15" s="94">
        <f>IF(L15="","",ROUND(L15/8,2))</f>
        <v>0.5</v>
      </c>
      <c r="N15" s="96">
        <v>0</v>
      </c>
      <c r="O15" s="94">
        <v>0</v>
      </c>
      <c r="P15" s="98">
        <v>100</v>
      </c>
      <c r="Q15" s="100" t="str">
        <f ca="1">IF(B15="","",IF(AND(J15&lt;&gt;"",K15&lt;&gt;""),"○",IF(AND(K15="",I15&lt;TODAY()),"★",IF(J15&lt;&gt;"","△",IF(AND(H15&lt;=TODAY(),J15=""),"▲",IF(AND(H15&lt;&gt;""),"◇",""))))))</f>
        <v>○</v>
      </c>
      <c r="R15" s="53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6"/>
      <c r="BO15" s="56"/>
      <c r="BP15" s="56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>
        <v>4</v>
      </c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102"/>
    </row>
    <row r="16" spans="1:94" ht="17.25" customHeight="1">
      <c r="B16" s="105"/>
      <c r="C16" s="104"/>
      <c r="D16" s="109"/>
      <c r="E16" s="109"/>
      <c r="F16" s="109"/>
      <c r="G16" s="113"/>
      <c r="H16" s="115"/>
      <c r="I16" s="115"/>
      <c r="J16" s="115"/>
      <c r="K16" s="115"/>
      <c r="L16" s="97"/>
      <c r="M16" s="95"/>
      <c r="N16" s="97"/>
      <c r="O16" s="95"/>
      <c r="P16" s="99"/>
      <c r="Q16" s="101"/>
      <c r="R16" s="55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102"/>
    </row>
    <row r="17" spans="2:94" ht="17.25" customHeight="1">
      <c r="B17" s="103">
        <f t="shared" si="5"/>
        <v>4</v>
      </c>
      <c r="C17" s="104"/>
      <c r="D17" s="108"/>
      <c r="E17" s="108"/>
      <c r="F17" s="108" t="s">
        <v>64</v>
      </c>
      <c r="G17" s="112" t="s">
        <v>58</v>
      </c>
      <c r="H17" s="114">
        <f>IF(ISNA(MATCH(TRUE,INDEX(LEN(R17:CO17)&gt;0,0),0)),"",INDEX(R$9:CO$9,1,MATCH(TRUE,INDEX(LEN(R17:CO17)&gt;0,0),0)))</f>
        <v>41723</v>
      </c>
      <c r="I17" s="114">
        <f>IF(ISNA(MATCH(TRUE,INDEX(LEN(R17:CO17)&gt;0,0),0)),"",MAX(INDEX(R$9:CO$9,1,IF(ISNA(MAX(MATCH("*",R17:CO17,-1))),DATE(1900,1,1),MAX(MATCH("*",R17:CO17,-1)))),INDEX(R$9:CO$9,1,IF(ISNA(MAX(MATCH(0,R17:CO17,-1))),DATE(1900,1,1),MAX(MATCH(0,R17:CO17,-1))))))</f>
        <v>41723</v>
      </c>
      <c r="J17" s="114">
        <f>IF(ISNA(MATCH(TRUE,INDEX(LEN(T17:CQ17)&gt;0,0),0)),"",INDEX(T$9:CQ$9,1,MATCH(TRUE,INDEX(LEN(T17:CQ17)&gt;0,0),0)))</f>
        <v>41723</v>
      </c>
      <c r="K17" s="114">
        <f>IF(ISNA(MATCH(TRUE,INDEX(LEN(T17:CQ17)&gt;0,0),0)),"",MAX(INDEX(T$9:CQ$9,1,IF(ISNA(MAX(MATCH("*",T17:CQ17,-1))),DATE(1900,1,1),MAX(MATCH("*",T17:CQ17,-1)))),INDEX(T$9:CQ$9,1,IF(ISNA(MAX(MATCH(0,T17:CQ17,-1))),DATE(1900,1,1),MAX(MATCH(0,T17:CQ17,-1))))))</f>
        <v>41723</v>
      </c>
      <c r="L17" s="96">
        <f>IF(SUM(R17:CO17)=0,"",SUM(R17:CO17))</f>
        <v>4</v>
      </c>
      <c r="M17" s="94">
        <f>IF(L17="","",ROUND(L17/8,2))</f>
        <v>0.5</v>
      </c>
      <c r="N17" s="96">
        <v>0</v>
      </c>
      <c r="O17" s="94">
        <v>0</v>
      </c>
      <c r="P17" s="98">
        <v>100</v>
      </c>
      <c r="Q17" s="100" t="str">
        <f ca="1">IF(B17="","",IF(AND(J17&lt;&gt;"",K17&lt;&gt;""),"○",IF(AND(K17="",I17&lt;TODAY()),"★",IF(J17&lt;&gt;"","△",IF(AND(H17&lt;=TODAY(),J17=""),"▲",IF(AND(H17&lt;&gt;""),"◇",""))))))</f>
        <v>○</v>
      </c>
      <c r="R17" s="53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6"/>
      <c r="BO17" s="56"/>
      <c r="BP17" s="56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>
        <v>4</v>
      </c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102"/>
    </row>
    <row r="18" spans="2:94" ht="17.25" customHeight="1">
      <c r="B18" s="105"/>
      <c r="C18" s="104"/>
      <c r="D18" s="109"/>
      <c r="E18" s="109"/>
      <c r="F18" s="109"/>
      <c r="G18" s="113"/>
      <c r="H18" s="115"/>
      <c r="I18" s="115"/>
      <c r="J18" s="115"/>
      <c r="K18" s="115"/>
      <c r="L18" s="97"/>
      <c r="M18" s="95"/>
      <c r="N18" s="97"/>
      <c r="O18" s="95"/>
      <c r="P18" s="99"/>
      <c r="Q18" s="101"/>
      <c r="R18" s="55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102"/>
    </row>
    <row r="19" spans="2:94" ht="17.25" customHeight="1">
      <c r="B19" s="103">
        <f t="shared" si="5"/>
        <v>5</v>
      </c>
      <c r="C19" s="104"/>
      <c r="D19" s="108"/>
      <c r="E19" s="110"/>
      <c r="F19" s="108" t="s">
        <v>65</v>
      </c>
      <c r="G19" s="112" t="s">
        <v>58</v>
      </c>
      <c r="H19" s="114">
        <f>IF(ISNA(MATCH(TRUE,INDEX(LEN(R19:CO19)&gt;0,0),0)),"",INDEX(R$9:CO$9,1,MATCH(TRUE,INDEX(LEN(R19:CO19)&gt;0,0),0)))</f>
        <v>41726</v>
      </c>
      <c r="I19" s="114">
        <f>IF(ISNA(MATCH(TRUE,INDEX(LEN(R19:CO19)&gt;0,0),0)),"",MAX(INDEX(R$9:CO$9,1,IF(ISNA(MAX(MATCH("*",R19:CO19,-1))),DATE(1900,1,1),MAX(MATCH("*",R19:CO19,-1)))),INDEX(R$9:CO$9,1,IF(ISNA(MAX(MATCH(0,R19:CO19,-1))),DATE(1900,1,1),MAX(MATCH(0,R19:CO19,-1))))))</f>
        <v>41726</v>
      </c>
      <c r="J19" s="114">
        <f>IF(ISNA(MATCH(TRUE,INDEX(LEN(T19:CQ19)&gt;0,0),0)),"",INDEX(T$9:CQ$9,1,MATCH(TRUE,INDEX(LEN(T19:CQ19)&gt;0,0),0)))</f>
        <v>41726</v>
      </c>
      <c r="K19" s="114">
        <f>IF(ISNA(MATCH(TRUE,INDEX(LEN(T19:CQ19)&gt;0,0),0)),"",MAX(INDEX(T$9:CQ$9,1,IF(ISNA(MAX(MATCH("*",T19:CQ19,-1))),DATE(1900,1,1),MAX(MATCH("*",T19:CQ19,-1)))),INDEX(T$9:CQ$9,1,IF(ISNA(MAX(MATCH(0,T19:CQ19,-1))),DATE(1900,1,1),MAX(MATCH(0,T19:CQ19,-1))))))</f>
        <v>41726</v>
      </c>
      <c r="L19" s="96">
        <f>IF(SUM(R19:CO19)=0,"",SUM(R19:CO19))</f>
        <v>8</v>
      </c>
      <c r="M19" s="94">
        <f>IF(L19="","",ROUND(L19/8,2))</f>
        <v>1</v>
      </c>
      <c r="N19" s="96">
        <v>0</v>
      </c>
      <c r="O19" s="94">
        <v>0</v>
      </c>
      <c r="P19" s="98">
        <v>100</v>
      </c>
      <c r="Q19" s="100" t="str">
        <f ca="1">IF(B19="","",IF(AND(J19&lt;&gt;"",K19&lt;&gt;""),"○",IF(AND(K19="",I19&lt;TODAY()),"★",IF(J19&lt;&gt;"","△",IF(AND(H19&lt;=TODAY(),J19=""),"▲",IF(AND(H19&lt;&gt;""),"◇",""))))))</f>
        <v>○</v>
      </c>
      <c r="R19" s="53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>
        <v>8</v>
      </c>
      <c r="CG19" s="54"/>
      <c r="CH19" s="54"/>
      <c r="CI19" s="54"/>
      <c r="CJ19" s="54"/>
      <c r="CK19" s="54"/>
      <c r="CL19" s="54"/>
      <c r="CM19" s="54"/>
      <c r="CN19" s="54"/>
      <c r="CO19" s="54"/>
      <c r="CP19" s="102"/>
    </row>
    <row r="20" spans="2:94" ht="17.25" customHeight="1">
      <c r="B20" s="105"/>
      <c r="C20" s="104"/>
      <c r="D20" s="109"/>
      <c r="E20" s="111"/>
      <c r="F20" s="109"/>
      <c r="G20" s="113"/>
      <c r="H20" s="115"/>
      <c r="I20" s="115"/>
      <c r="J20" s="115"/>
      <c r="K20" s="115"/>
      <c r="L20" s="97"/>
      <c r="M20" s="95"/>
      <c r="N20" s="97"/>
      <c r="O20" s="95"/>
      <c r="P20" s="99"/>
      <c r="Q20" s="101"/>
      <c r="R20" s="55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102"/>
    </row>
    <row r="21" spans="2:94" ht="17.25" customHeight="1">
      <c r="B21" s="103">
        <f t="shared" si="5"/>
        <v>6</v>
      </c>
      <c r="C21" s="104"/>
      <c r="D21" s="108"/>
      <c r="E21" s="110"/>
      <c r="F21" s="108" t="s">
        <v>66</v>
      </c>
      <c r="G21" s="112" t="s">
        <v>58</v>
      </c>
      <c r="H21" s="114" t="str">
        <f>IF(ISNA(MATCH(TRUE,INDEX(LEN(R21:CO21)&gt;0,0),0)),"",INDEX(R$9:CO$9,1,MATCH(TRUE,INDEX(LEN(R21:CO21)&gt;0,0),0)))</f>
        <v/>
      </c>
      <c r="I21" s="114" t="str">
        <f>IF(ISNA(MATCH(TRUE,INDEX(LEN(R21:CO21)&gt;0,0),0)),"",MAX(INDEX(R$9:CO$9,1,IF(ISNA(MAX(MATCH("*",R21:CO21,-1))),DATE(1900,1,1),MAX(MATCH("*",R21:CO21,-1)))),INDEX(R$9:CO$9,1,IF(ISNA(MAX(MATCH(0,R21:CO21,-1))),DATE(1900,1,1),MAX(MATCH(0,R21:CO21,-1))))))</f>
        <v/>
      </c>
      <c r="J21" s="114" t="str">
        <f>IF(ISNA(MATCH(TRUE,INDEX(LEN(T21:CQ21)&gt;0,0),0)),"",INDEX(T$9:CQ$9,1,MATCH(TRUE,INDEX(LEN(T21:CQ21)&gt;0,0),0)))</f>
        <v/>
      </c>
      <c r="K21" s="114" t="str">
        <f>IF(ISNA(MATCH(TRUE,INDEX(LEN(T21:CQ21)&gt;0,0),0)),"",MAX(INDEX(T$9:CQ$9,1,IF(ISNA(MAX(MATCH("*",T21:CQ21,-1))),DATE(1900,1,1),MAX(MATCH("*",T21:CQ21,-1)))),INDEX(T$9:CQ$9,1,IF(ISNA(MAX(MATCH(0,T21:CQ21,-1))),DATE(1900,1,1),MAX(MATCH(0,T21:CQ21,-1))))))</f>
        <v/>
      </c>
      <c r="L21" s="96" t="str">
        <f>IF(SUM(R21:CO21)=0,"",SUM(R21:CO21))</f>
        <v/>
      </c>
      <c r="M21" s="94" t="str">
        <f>IF(L21="","",ROUND(L21/8,2))</f>
        <v/>
      </c>
      <c r="N21" s="96">
        <v>0</v>
      </c>
      <c r="O21" s="94">
        <v>0</v>
      </c>
      <c r="P21" s="98">
        <v>0</v>
      </c>
      <c r="Q21" s="100" t="str">
        <f ca="1">IF(B21="","",IF(AND(J21&lt;&gt;"",K21&lt;&gt;""),"○",IF(AND(K21="",I21&lt;TODAY()),"★",IF(J21&lt;&gt;"","△",IF(AND(H21&lt;=TODAY(),J21=""),"▲",IF(AND(H21&lt;&gt;""),"◇",""))))))</f>
        <v/>
      </c>
      <c r="R21" s="53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102"/>
    </row>
    <row r="22" spans="2:94" ht="17.25" customHeight="1">
      <c r="B22" s="105"/>
      <c r="C22" s="104"/>
      <c r="D22" s="109"/>
      <c r="E22" s="111"/>
      <c r="F22" s="109"/>
      <c r="G22" s="113"/>
      <c r="H22" s="115"/>
      <c r="I22" s="115"/>
      <c r="J22" s="115"/>
      <c r="K22" s="115"/>
      <c r="L22" s="97"/>
      <c r="M22" s="95"/>
      <c r="N22" s="97"/>
      <c r="O22" s="95"/>
      <c r="P22" s="99"/>
      <c r="Q22" s="101"/>
      <c r="R22" s="55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102"/>
    </row>
    <row r="23" spans="2:94" ht="17.25" customHeight="1">
      <c r="B23" s="103">
        <f t="shared" si="5"/>
        <v>7</v>
      </c>
      <c r="C23" s="104"/>
      <c r="D23" s="108"/>
      <c r="E23" s="110"/>
      <c r="F23" s="108" t="s">
        <v>69</v>
      </c>
      <c r="G23" s="112" t="s">
        <v>58</v>
      </c>
      <c r="H23" s="114" t="str">
        <f>IF(ISNA(MATCH(TRUE,INDEX(LEN(R23:CO23)&gt;0,0),0)),"",INDEX(R$9:CO$9,1,MATCH(TRUE,INDEX(LEN(R23:CO23)&gt;0,0),0)))</f>
        <v/>
      </c>
      <c r="I23" s="114" t="str">
        <f>IF(ISNA(MATCH(TRUE,INDEX(LEN(R23:CO23)&gt;0,0),0)),"",MAX(INDEX(R$9:CO$9,1,IF(ISNA(MAX(MATCH("*",R23:CO23,-1))),DATE(1900,1,1),MAX(MATCH("*",R23:CO23,-1)))),INDEX(R$9:CO$9,1,IF(ISNA(MAX(MATCH(0,R23:CO23,-1))),DATE(1900,1,1),MAX(MATCH(0,R23:CO23,-1))))))</f>
        <v/>
      </c>
      <c r="J23" s="114" t="str">
        <f>IF(ISNA(MATCH(TRUE,INDEX(LEN(T23:CQ23)&gt;0,0),0)),"",INDEX(T$9:CQ$9,1,MATCH(TRUE,INDEX(LEN(T23:CQ23)&gt;0,0),0)))</f>
        <v/>
      </c>
      <c r="K23" s="114" t="str">
        <f>IF(ISNA(MATCH(TRUE,INDEX(LEN(T23:CQ23)&gt;0,0),0)),"",MAX(INDEX(T$9:CQ$9,1,IF(ISNA(MAX(MATCH("*",T23:CQ23,-1))),DATE(1900,1,1),MAX(MATCH("*",T23:CQ23,-1)))),INDEX(T$9:CQ$9,1,IF(ISNA(MAX(MATCH(0,T23:CQ23,-1))),DATE(1900,1,1),MAX(MATCH(0,T23:CQ23,-1))))))</f>
        <v/>
      </c>
      <c r="L23" s="96" t="str">
        <f>IF(SUM(R23:CO23)=0,"",SUM(R23:CO23))</f>
        <v/>
      </c>
      <c r="M23" s="94" t="str">
        <f>IF(L23="","",ROUND(L23/8,2))</f>
        <v/>
      </c>
      <c r="N23" s="96">
        <v>0</v>
      </c>
      <c r="O23" s="94">
        <v>0</v>
      </c>
      <c r="P23" s="98">
        <v>0</v>
      </c>
      <c r="Q23" s="100" t="str">
        <f ca="1">IF(B23="","",IF(AND(J23&lt;&gt;"",K23&lt;&gt;""),"○",IF(AND(K23="",I23&lt;TODAY()),"★",IF(J23&lt;&gt;"","△",IF(AND(H23&lt;=TODAY(),J23=""),"▲",IF(AND(H23&lt;&gt;""),"◇",""))))))</f>
        <v/>
      </c>
      <c r="R23" s="53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102"/>
    </row>
    <row r="24" spans="2:94" ht="17.25" customHeight="1">
      <c r="B24" s="105"/>
      <c r="C24" s="104"/>
      <c r="D24" s="109"/>
      <c r="E24" s="111"/>
      <c r="F24" s="109"/>
      <c r="G24" s="113"/>
      <c r="H24" s="115"/>
      <c r="I24" s="115"/>
      <c r="J24" s="115"/>
      <c r="K24" s="115"/>
      <c r="L24" s="97"/>
      <c r="M24" s="95"/>
      <c r="N24" s="97"/>
      <c r="O24" s="95"/>
      <c r="P24" s="99"/>
      <c r="Q24" s="101"/>
      <c r="R24" s="55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102"/>
    </row>
    <row r="25" spans="2:94" ht="17.25" customHeight="1">
      <c r="B25" s="103">
        <f t="shared" si="5"/>
        <v>8</v>
      </c>
      <c r="C25" s="104"/>
      <c r="D25" s="108"/>
      <c r="E25" s="110"/>
      <c r="F25" s="108" t="s">
        <v>70</v>
      </c>
      <c r="G25" s="112" t="s">
        <v>58</v>
      </c>
      <c r="H25" s="114" t="str">
        <f>IF(ISNA(MATCH(TRUE,INDEX(LEN(R25:CO25)&gt;0,0),0)),"",INDEX(R$9:CO$9,1,MATCH(TRUE,INDEX(LEN(R25:CO25)&gt;0,0),0)))</f>
        <v/>
      </c>
      <c r="I25" s="114" t="str">
        <f>IF(ISNA(MATCH(TRUE,INDEX(LEN(R25:CO25)&gt;0,0),0)),"",MAX(INDEX(R$9:CO$9,1,IF(ISNA(MAX(MATCH("*",R25:CO25,-1))),DATE(1900,1,1),MAX(MATCH("*",R25:CO25,-1)))),INDEX(R$9:CO$9,1,IF(ISNA(MAX(MATCH(0,R25:CO25,-1))),DATE(1900,1,1),MAX(MATCH(0,R25:CO25,-1))))))</f>
        <v/>
      </c>
      <c r="J25" s="114" t="str">
        <f>IF(ISNA(MATCH(TRUE,INDEX(LEN(T25:CQ25)&gt;0,0),0)),"",INDEX(T$9:CQ$9,1,MATCH(TRUE,INDEX(LEN(T25:CQ25)&gt;0,0),0)))</f>
        <v/>
      </c>
      <c r="K25" s="114" t="str">
        <f>IF(ISNA(MATCH(TRUE,INDEX(LEN(T25:CQ25)&gt;0,0),0)),"",MAX(INDEX(T$9:CQ$9,1,IF(ISNA(MAX(MATCH("*",T25:CQ25,-1))),DATE(1900,1,1),MAX(MATCH("*",T25:CQ25,-1)))),INDEX(T$9:CQ$9,1,IF(ISNA(MAX(MATCH(0,T25:CQ25,-1))),DATE(1900,1,1),MAX(MATCH(0,T25:CQ25,-1))))))</f>
        <v/>
      </c>
      <c r="L25" s="96" t="str">
        <f>IF(SUM(R25:CO25)=0,"",SUM(R25:CO25))</f>
        <v/>
      </c>
      <c r="M25" s="94" t="str">
        <f>IF(L25="","",ROUND(L25/8,2))</f>
        <v/>
      </c>
      <c r="N25" s="96">
        <v>0</v>
      </c>
      <c r="O25" s="94">
        <v>0</v>
      </c>
      <c r="P25" s="98">
        <v>0</v>
      </c>
      <c r="Q25" s="100" t="str">
        <f ca="1">IF(B25="","",IF(AND(J25&lt;&gt;"",K25&lt;&gt;""),"○",IF(AND(K25="",I25&lt;TODAY()),"★",IF(J25&lt;&gt;"","△",IF(AND(H25&lt;=TODAY(),J25=""),"▲",IF(AND(H25&lt;&gt;""),"◇",""))))))</f>
        <v/>
      </c>
      <c r="R25" s="53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102"/>
    </row>
    <row r="26" spans="2:94" ht="17.25" customHeight="1">
      <c r="B26" s="105"/>
      <c r="C26" s="104"/>
      <c r="D26" s="109"/>
      <c r="E26" s="111"/>
      <c r="F26" s="109"/>
      <c r="G26" s="113"/>
      <c r="H26" s="115"/>
      <c r="I26" s="115"/>
      <c r="J26" s="115"/>
      <c r="K26" s="115"/>
      <c r="L26" s="97"/>
      <c r="M26" s="95"/>
      <c r="N26" s="97"/>
      <c r="O26" s="95"/>
      <c r="P26" s="99"/>
      <c r="Q26" s="101"/>
      <c r="R26" s="55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102"/>
    </row>
    <row r="27" spans="2:94" ht="17.25" customHeight="1">
      <c r="B27" s="103">
        <f t="shared" si="5"/>
        <v>9</v>
      </c>
      <c r="C27" s="104"/>
      <c r="D27" s="108"/>
      <c r="E27" s="110"/>
      <c r="F27" s="108" t="s">
        <v>71</v>
      </c>
      <c r="G27" s="112" t="s">
        <v>58</v>
      </c>
      <c r="H27" s="114" t="str">
        <f>IF(ISNA(MATCH(TRUE,INDEX(LEN(R27:CO27)&gt;0,0),0)),"",INDEX(R$9:CO$9,1,MATCH(TRUE,INDEX(LEN(R27:CO27)&gt;0,0),0)))</f>
        <v/>
      </c>
      <c r="I27" s="114" t="str">
        <f>IF(ISNA(MATCH(TRUE,INDEX(LEN(R27:CO27)&gt;0,0),0)),"",MAX(INDEX(R$9:CO$9,1,IF(ISNA(MAX(MATCH("*",R27:CO27,-1))),DATE(1900,1,1),MAX(MATCH("*",R27:CO27,-1)))),INDEX(R$9:CO$9,1,IF(ISNA(MAX(MATCH(0,R27:CO27,-1))),DATE(1900,1,1),MAX(MATCH(0,R27:CO27,-1))))))</f>
        <v/>
      </c>
      <c r="J27" s="114" t="str">
        <f>IF(ISNA(MATCH(TRUE,INDEX(LEN(T27:CQ27)&gt;0,0),0)),"",INDEX(T$9:CQ$9,1,MATCH(TRUE,INDEX(LEN(T27:CQ27)&gt;0,0),0)))</f>
        <v/>
      </c>
      <c r="K27" s="114" t="str">
        <f>IF(ISNA(MATCH(TRUE,INDEX(LEN(T27:CQ27)&gt;0,0),0)),"",MAX(INDEX(T$9:CQ$9,1,IF(ISNA(MAX(MATCH("*",T27:CQ27,-1))),DATE(1900,1,1),MAX(MATCH("*",T27:CQ27,-1)))),INDEX(T$9:CQ$9,1,IF(ISNA(MAX(MATCH(0,T27:CQ27,-1))),DATE(1900,1,1),MAX(MATCH(0,T27:CQ27,-1))))))</f>
        <v/>
      </c>
      <c r="L27" s="96" t="str">
        <f>IF(SUM(R27:CO27)=0,"",SUM(R27:CO27))</f>
        <v/>
      </c>
      <c r="M27" s="94" t="str">
        <f>IF(L27="","",ROUND(L27/8,2))</f>
        <v/>
      </c>
      <c r="N27" s="96">
        <v>0</v>
      </c>
      <c r="O27" s="94">
        <v>0</v>
      </c>
      <c r="P27" s="98">
        <v>0</v>
      </c>
      <c r="Q27" s="100" t="str">
        <f ca="1">IF(B27="","",IF(AND(J27&lt;&gt;"",K27&lt;&gt;""),"○",IF(AND(K27="",I27&lt;TODAY()),"★",IF(J27&lt;&gt;"","△",IF(AND(H27&lt;=TODAY(),J27=""),"▲",IF(AND(H27&lt;&gt;""),"◇",""))))))</f>
        <v/>
      </c>
      <c r="R27" s="53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102"/>
    </row>
    <row r="28" spans="2:94" ht="17.25" customHeight="1">
      <c r="B28" s="105"/>
      <c r="C28" s="104"/>
      <c r="D28" s="109"/>
      <c r="E28" s="111"/>
      <c r="F28" s="109"/>
      <c r="G28" s="113"/>
      <c r="H28" s="115"/>
      <c r="I28" s="115"/>
      <c r="J28" s="115"/>
      <c r="K28" s="115"/>
      <c r="L28" s="97"/>
      <c r="M28" s="95"/>
      <c r="N28" s="97"/>
      <c r="O28" s="95"/>
      <c r="P28" s="99"/>
      <c r="Q28" s="101"/>
      <c r="R28" s="55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102"/>
    </row>
    <row r="29" spans="2:94" ht="17.25" customHeight="1">
      <c r="B29" s="103">
        <f t="shared" si="5"/>
        <v>10</v>
      </c>
      <c r="C29" s="104"/>
      <c r="D29" s="108"/>
      <c r="E29" s="110"/>
      <c r="F29" s="108" t="s">
        <v>72</v>
      </c>
      <c r="G29" s="112" t="s">
        <v>58</v>
      </c>
      <c r="H29" s="114" t="str">
        <f>IF(ISNA(MATCH(TRUE,INDEX(LEN(R29:CO29)&gt;0,0),0)),"",INDEX(R$9:CO$9,1,MATCH(TRUE,INDEX(LEN(R29:CO29)&gt;0,0),0)))</f>
        <v/>
      </c>
      <c r="I29" s="114" t="str">
        <f>IF(ISNA(MATCH(TRUE,INDEX(LEN(R29:CO29)&gt;0,0),0)),"",MAX(INDEX(R$9:CO$9,1,IF(ISNA(MAX(MATCH("*",R29:CO29,-1))),DATE(1900,1,1),MAX(MATCH("*",R29:CO29,-1)))),INDEX(R$9:CO$9,1,IF(ISNA(MAX(MATCH(0,R29:CO29,-1))),DATE(1900,1,1),MAX(MATCH(0,R29:CO29,-1))))))</f>
        <v/>
      </c>
      <c r="J29" s="114" t="str">
        <f>IF(ISNA(MATCH(TRUE,INDEX(LEN(T29:CQ29)&gt;0,0),0)),"",INDEX(T$9:CQ$9,1,MATCH(TRUE,INDEX(LEN(T29:CQ29)&gt;0,0),0)))</f>
        <v/>
      </c>
      <c r="K29" s="114" t="str">
        <f>IF(ISNA(MATCH(TRUE,INDEX(LEN(T29:CQ29)&gt;0,0),0)),"",MAX(INDEX(T$9:CQ$9,1,IF(ISNA(MAX(MATCH("*",T29:CQ29,-1))),DATE(1900,1,1),MAX(MATCH("*",T29:CQ29,-1)))),INDEX(T$9:CQ$9,1,IF(ISNA(MAX(MATCH(0,T29:CQ29,-1))),DATE(1900,1,1),MAX(MATCH(0,T29:CQ29,-1))))))</f>
        <v/>
      </c>
      <c r="L29" s="96" t="str">
        <f>IF(SUM(R29:CO29)=0,"",SUM(R29:CO29))</f>
        <v/>
      </c>
      <c r="M29" s="94" t="str">
        <f>IF(L29="","",ROUND(L29/8,2))</f>
        <v/>
      </c>
      <c r="N29" s="96">
        <v>0</v>
      </c>
      <c r="O29" s="94">
        <v>0</v>
      </c>
      <c r="P29" s="98">
        <v>0</v>
      </c>
      <c r="Q29" s="100" t="str">
        <f ca="1">IF(B29="","",IF(AND(J29&lt;&gt;"",K29&lt;&gt;""),"○",IF(AND(K29="",I29&lt;TODAY()),"★",IF(J29&lt;&gt;"","△",IF(AND(H29&lt;=TODAY(),J29=""),"▲",IF(AND(H29&lt;&gt;""),"◇",""))))))</f>
        <v/>
      </c>
      <c r="R29" s="53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102"/>
    </row>
    <row r="30" spans="2:94" ht="17.25" customHeight="1">
      <c r="B30" s="105"/>
      <c r="C30" s="104"/>
      <c r="D30" s="109"/>
      <c r="E30" s="111"/>
      <c r="F30" s="109"/>
      <c r="G30" s="113"/>
      <c r="H30" s="115"/>
      <c r="I30" s="115"/>
      <c r="J30" s="115"/>
      <c r="K30" s="115"/>
      <c r="L30" s="97"/>
      <c r="M30" s="95"/>
      <c r="N30" s="97"/>
      <c r="O30" s="95"/>
      <c r="P30" s="99"/>
      <c r="Q30" s="101"/>
      <c r="R30" s="55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102"/>
    </row>
    <row r="31" spans="2:94" ht="17.25" customHeight="1">
      <c r="B31" s="103">
        <f t="shared" si="5"/>
        <v>11</v>
      </c>
      <c r="C31" s="104"/>
      <c r="D31" s="108"/>
      <c r="E31" s="110"/>
      <c r="F31" s="108" t="s">
        <v>73</v>
      </c>
      <c r="G31" s="112" t="s">
        <v>58</v>
      </c>
      <c r="H31" s="114" t="str">
        <f>IF(ISNA(MATCH(TRUE,INDEX(LEN(R31:CO31)&gt;0,0),0)),"",INDEX(R$9:CO$9,1,MATCH(TRUE,INDEX(LEN(R31:CO31)&gt;0,0),0)))</f>
        <v/>
      </c>
      <c r="I31" s="114" t="str">
        <f>IF(ISNA(MATCH(TRUE,INDEX(LEN(R31:CO31)&gt;0,0),0)),"",MAX(INDEX(R$9:CO$9,1,IF(ISNA(MAX(MATCH("*",R31:CO31,-1))),DATE(1900,1,1),MAX(MATCH("*",R31:CO31,-1)))),INDEX(R$9:CO$9,1,IF(ISNA(MAX(MATCH(0,R31:CO31,-1))),DATE(1900,1,1),MAX(MATCH(0,R31:CO31,-1))))))</f>
        <v/>
      </c>
      <c r="J31" s="114" t="e">
        <f>IF(ISNA(MATCH(TRUE,INDEX(LEN(CQ31:CQ31)&gt;0,0),0)),"",INDEX(T$9:CQ$9,1,MATCH(TRUE,INDEX(LEN(CQ31:CQ31)&gt;0,0),0)))</f>
        <v>#VALUE!</v>
      </c>
      <c r="K31" s="114">
        <f>IF(ISNA(MATCH(TRUE,INDEX(LEN(CQ31:CQ31)&gt;0,0),0)),"",MAX(INDEX(T$9:CQ$9,1,IF(ISNA(MAX(MATCH("*",CQ31:CQ31,-1))),DATE(1900,1,1),MAX(MATCH("*",CQ31:CQ31,-1)))),INDEX(T$9:CQ$9,1,IF(ISNA(MAX(MATCH(0,CQ31:CQ31,-1))),DATE(1900,1,1),MAX(MATCH(0,CQ31:CQ31,-1))))))</f>
        <v>41662</v>
      </c>
      <c r="L31" s="96" t="str">
        <f>IF(SUM(R31:CO31)=0,"",SUM(R31:CO31))</f>
        <v/>
      </c>
      <c r="M31" s="94" t="str">
        <f>IF(L31="","",ROUND(L31/8,2))</f>
        <v/>
      </c>
      <c r="N31" s="96">
        <v>0</v>
      </c>
      <c r="O31" s="94">
        <v>0</v>
      </c>
      <c r="P31" s="98">
        <v>0</v>
      </c>
      <c r="Q31" s="100" t="e">
        <f ca="1">IF(B31="","",IF(AND(J31&lt;&gt;"",K31&lt;&gt;""),"○",IF(AND(K31="",I31&lt;TODAY()),"★",IF(J31&lt;&gt;"","△",IF(AND(H31&lt;=TODAY(),J31=""),"▲",IF(AND(H31&lt;&gt;""),"◇",""))))))</f>
        <v>#VALUE!</v>
      </c>
      <c r="R31" s="53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102"/>
    </row>
    <row r="32" spans="2:94" ht="17.25" customHeight="1">
      <c r="B32" s="105"/>
      <c r="C32" s="104"/>
      <c r="D32" s="109"/>
      <c r="E32" s="111"/>
      <c r="F32" s="109"/>
      <c r="G32" s="113"/>
      <c r="H32" s="115"/>
      <c r="I32" s="115"/>
      <c r="J32" s="115"/>
      <c r="K32" s="115"/>
      <c r="L32" s="97"/>
      <c r="M32" s="95"/>
      <c r="N32" s="97"/>
      <c r="O32" s="95"/>
      <c r="P32" s="99"/>
      <c r="Q32" s="101"/>
      <c r="R32" s="55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102"/>
    </row>
    <row r="33" spans="2:94" ht="17.25" customHeight="1">
      <c r="B33" s="103">
        <f t="shared" si="5"/>
        <v>12</v>
      </c>
      <c r="C33" s="104"/>
      <c r="D33" s="108"/>
      <c r="E33" s="110"/>
      <c r="F33" s="108" t="s">
        <v>74</v>
      </c>
      <c r="G33" s="112" t="s">
        <v>58</v>
      </c>
      <c r="H33" s="114" t="str">
        <f>IF(ISNA(MATCH(TRUE,INDEX(LEN(R33:CO33)&gt;0,0),0)),"",INDEX(R$9:CO$9,1,MATCH(TRUE,INDEX(LEN(R33:CO33)&gt;0,0),0)))</f>
        <v/>
      </c>
      <c r="I33" s="114" t="str">
        <f>IF(ISNA(MATCH(TRUE,INDEX(LEN(R33:CO33)&gt;0,0),0)),"",MAX(INDEX(R$9:CO$9,1,IF(ISNA(MAX(MATCH("*",R33:CO33,-1))),DATE(1900,1,1),MAX(MATCH("*",R33:CO33,-1)))),INDEX(R$9:CO$9,1,IF(ISNA(MAX(MATCH(0,R33:CO33,-1))),DATE(1900,1,1),MAX(MATCH(0,R33:CO33,-1))))))</f>
        <v/>
      </c>
      <c r="J33" s="114" t="str">
        <f>IF(ISNA(MATCH(TRUE,INDEX(LEN(T33:CQ33)&gt;0,0),0)),"",INDEX(T$9:CQ$9,1,MATCH(TRUE,INDEX(LEN(T33:CQ33)&gt;0,0),0)))</f>
        <v/>
      </c>
      <c r="K33" s="114" t="str">
        <f>IF(ISNA(MATCH(TRUE,INDEX(LEN(T33:CQ33)&gt;0,0),0)),"",MAX(INDEX(T$9:CQ$9,1,IF(ISNA(MAX(MATCH("*",T33:CQ33,-1))),DATE(1900,1,1),MAX(MATCH("*",T33:CQ33,-1)))),INDEX(T$9:CQ$9,1,IF(ISNA(MAX(MATCH(0,T33:CQ33,-1))),DATE(1900,1,1),MAX(MATCH(0,T33:CQ33,-1))))))</f>
        <v/>
      </c>
      <c r="L33" s="96" t="str">
        <f>IF(SUM(R33:CO33)=0,"",SUM(R33:CO33))</f>
        <v/>
      </c>
      <c r="M33" s="94" t="str">
        <f>IF(L33="","",ROUND(L33/8,2))</f>
        <v/>
      </c>
      <c r="N33" s="96">
        <v>0</v>
      </c>
      <c r="O33" s="94">
        <v>0</v>
      </c>
      <c r="P33" s="98">
        <v>100</v>
      </c>
      <c r="Q33" s="100" t="str">
        <f ca="1">IF(B33="","",IF(AND(J33&lt;&gt;"",K33&lt;&gt;""),"○",IF(AND(K33="",I33&lt;TODAY()),"★",IF(J33&lt;&gt;"","△",IF(AND(H33&lt;=TODAY(),J33=""),"▲",IF(AND(H33&lt;&gt;""),"◇",""))))))</f>
        <v/>
      </c>
      <c r="R33" s="53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102"/>
    </row>
    <row r="34" spans="2:94" ht="17.25" customHeight="1">
      <c r="B34" s="105"/>
      <c r="C34" s="105"/>
      <c r="D34" s="109"/>
      <c r="E34" s="111"/>
      <c r="F34" s="109"/>
      <c r="G34" s="113"/>
      <c r="H34" s="115"/>
      <c r="I34" s="115"/>
      <c r="J34" s="115"/>
      <c r="K34" s="115"/>
      <c r="L34" s="97"/>
      <c r="M34" s="95"/>
      <c r="N34" s="97"/>
      <c r="O34" s="95"/>
      <c r="P34" s="99"/>
      <c r="Q34" s="101"/>
      <c r="R34" s="55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102"/>
    </row>
    <row r="35" spans="2:94" ht="17.25" customHeight="1">
      <c r="B35" s="103">
        <f t="shared" si="5"/>
        <v>13</v>
      </c>
      <c r="C35" s="103" t="s">
        <v>90</v>
      </c>
      <c r="D35" s="108"/>
      <c r="E35" s="110"/>
      <c r="F35" s="108" t="s">
        <v>88</v>
      </c>
      <c r="G35" s="112" t="s">
        <v>58</v>
      </c>
      <c r="H35" s="114">
        <f>IF(ISNA(MATCH(TRUE,INDEX(LEN(R35:CO35)&gt;0,0),0)),"",INDEX(R$9:CO$9,1,MATCH(TRUE,INDEX(LEN(R35:CO35)&gt;0,0),0)))</f>
        <v>41717</v>
      </c>
      <c r="I35" s="114">
        <f>IF(ISNA(MATCH(TRUE,INDEX(LEN(R35:CO35)&gt;0,0),0)),"",MAX(INDEX(R$9:CO$9,1,IF(ISNA(MAX(MATCH("*",R35:CO35,-1))),DATE(1900,1,1),MAX(MATCH("*",R35:CO35,-1)))),INDEX(R$9:CO$9,1,IF(ISNA(MAX(MATCH(0,R35:CO35,-1))),DATE(1900,1,1),MAX(MATCH(0,R35:CO35,-1))))))</f>
        <v>41717</v>
      </c>
      <c r="J35" s="114">
        <f>IF(ISNA(MATCH(TRUE,INDEX(LEN(T35:CQ35)&gt;0,0),0)),"",INDEX(T$9:CQ$9,1,MATCH(TRUE,INDEX(LEN(T35:CQ35)&gt;0,0),0)))</f>
        <v>41717</v>
      </c>
      <c r="K35" s="114">
        <f>IF(ISNA(MATCH(TRUE,INDEX(LEN(T35:CQ35)&gt;0,0),0)),"",MAX(INDEX(T$9:CQ$9,1,IF(ISNA(MAX(MATCH("*",T35:CQ35,-1))),DATE(1900,1,1),MAX(MATCH("*",T35:CQ35,-1)))),INDEX(T$9:CQ$9,1,IF(ISNA(MAX(MATCH(0,T35:CQ35,-1))),DATE(1900,1,1),MAX(MATCH(0,T35:CQ35,-1))))))</f>
        <v>41717</v>
      </c>
      <c r="L35" s="96">
        <f>IF(SUM(R35:CO35)=0,"",SUM(R35:CO35))</f>
        <v>2</v>
      </c>
      <c r="M35" s="94">
        <f>IF(L35="","",ROUND(L35/8,2))</f>
        <v>0.25</v>
      </c>
      <c r="N35" s="96">
        <v>0</v>
      </c>
      <c r="O35" s="94">
        <v>0</v>
      </c>
      <c r="P35" s="98">
        <v>100</v>
      </c>
      <c r="Q35" s="100" t="str">
        <f ca="1">IF(B35="","",IF(AND(J35&lt;&gt;"",K35&lt;&gt;""),"○",IF(AND(K35="",I35&lt;TODAY()),"★",IF(J35&lt;&gt;"","△",IF(AND(H35&lt;=TODAY(),J35=""),"▲",IF(AND(H35&lt;&gt;""),"◇",""))))))</f>
        <v>○</v>
      </c>
      <c r="R35" s="53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>
        <v>2</v>
      </c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102"/>
    </row>
    <row r="36" spans="2:94" ht="17.25" customHeight="1">
      <c r="B36" s="105"/>
      <c r="C36" s="104"/>
      <c r="D36" s="109"/>
      <c r="E36" s="111"/>
      <c r="F36" s="109"/>
      <c r="G36" s="113"/>
      <c r="H36" s="115"/>
      <c r="I36" s="115"/>
      <c r="J36" s="115"/>
      <c r="K36" s="115"/>
      <c r="L36" s="97"/>
      <c r="M36" s="95"/>
      <c r="N36" s="97"/>
      <c r="O36" s="95"/>
      <c r="P36" s="99"/>
      <c r="Q36" s="101"/>
      <c r="R36" s="55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102"/>
    </row>
    <row r="37" spans="2:94" ht="15" customHeight="1">
      <c r="B37" s="103">
        <f t="shared" si="5"/>
        <v>14</v>
      </c>
      <c r="C37" s="104"/>
      <c r="D37" s="108"/>
      <c r="E37" s="110"/>
      <c r="F37" s="108" t="s">
        <v>75</v>
      </c>
      <c r="G37" s="112" t="s">
        <v>58</v>
      </c>
      <c r="H37" s="114" t="str">
        <f>IF(ISNA(MATCH(TRUE,INDEX(LEN(R37:CO37)&gt;0,0),0)),"",INDEX(R$9:CO$9,1,MATCH(TRUE,INDEX(LEN(R37:CO37)&gt;0,0),0)))</f>
        <v/>
      </c>
      <c r="I37" s="114" t="str">
        <f>IF(ISNA(MATCH(TRUE,INDEX(LEN(R37:CO37)&gt;0,0),0)),"",MAX(INDEX(R$9:CO$9,1,IF(ISNA(MAX(MATCH("*",R37:CO37,-1))),DATE(1900,1,1),MAX(MATCH("*",R37:CO37,-1)))),INDEX(R$9:CO$9,1,IF(ISNA(MAX(MATCH(0,R37:CO37,-1))),DATE(1900,1,1),MAX(MATCH(0,R37:CO37,-1))))))</f>
        <v/>
      </c>
      <c r="J37" s="114">
        <f>IF(ISNA(MATCH(TRUE,INDEX(LEN(T35:CQ35)&gt;0,0),0)),"",INDEX(T$9:CQ$9,1,MATCH(TRUE,INDEX(LEN(T35:CQ35)&gt;0,0),0)))</f>
        <v>41717</v>
      </c>
      <c r="K37" s="114">
        <f>IF(ISNA(MATCH(TRUE,INDEX(LEN(T35:CQ35)&gt;0,0),0)),"",MAX(INDEX(T$9:CQ$9,1,IF(ISNA(MAX(MATCH("*",T35:CQ35,-1))),DATE(1900,1,1),MAX(MATCH("*",T35:CQ35,-1)))),INDEX(T$9:CQ$9,1,IF(ISNA(MAX(MATCH(0,T35:CQ35,-1))),DATE(1900,1,1),MAX(MATCH(0,T35:CQ35,-1))))))</f>
        <v>41717</v>
      </c>
      <c r="L37" s="96" t="str">
        <f>IF(SUM(R37:CO37)=0,"",SUM(R37:CO37))</f>
        <v/>
      </c>
      <c r="M37" s="94" t="str">
        <f>IF(L37="","",ROUND(L37/8,2))</f>
        <v/>
      </c>
      <c r="N37" s="96">
        <v>0</v>
      </c>
      <c r="O37" s="94">
        <v>0</v>
      </c>
      <c r="P37" s="98">
        <v>0</v>
      </c>
      <c r="Q37" s="100" t="str">
        <f ca="1">IF(B37="","",IF(AND(J37&lt;&gt;"",K37&lt;&gt;""),"○",IF(AND(K37="",I37&lt;TODAY()),"★",IF(J37&lt;&gt;"","△",IF(AND(H37&lt;=TODAY(),J37=""),"▲",IF(AND(H37&lt;&gt;""),"◇",""))))))</f>
        <v>○</v>
      </c>
      <c r="R37" s="53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102"/>
    </row>
    <row r="38" spans="2:94" ht="15" customHeight="1">
      <c r="B38" s="105"/>
      <c r="C38" s="104"/>
      <c r="D38" s="109"/>
      <c r="E38" s="111"/>
      <c r="F38" s="109"/>
      <c r="G38" s="113"/>
      <c r="H38" s="115"/>
      <c r="I38" s="115"/>
      <c r="J38" s="115"/>
      <c r="K38" s="115"/>
      <c r="L38" s="97"/>
      <c r="M38" s="95"/>
      <c r="N38" s="97"/>
      <c r="O38" s="95"/>
      <c r="P38" s="99"/>
      <c r="Q38" s="101"/>
      <c r="R38" s="55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102"/>
    </row>
    <row r="39" spans="2:94" ht="15" customHeight="1">
      <c r="B39" s="103">
        <f t="shared" si="5"/>
        <v>15</v>
      </c>
      <c r="C39" s="104"/>
      <c r="D39" s="108"/>
      <c r="E39" s="110"/>
      <c r="F39" s="108" t="s">
        <v>76</v>
      </c>
      <c r="G39" s="112" t="s">
        <v>58</v>
      </c>
      <c r="H39" s="114" t="str">
        <f>IF(ISNA(MATCH(TRUE,INDEX(LEN(R39:CO39)&gt;0,0),0)),"",INDEX(R$9:CO$9,1,MATCH(TRUE,INDEX(LEN(R39:CO39)&gt;0,0),0)))</f>
        <v/>
      </c>
      <c r="I39" s="114" t="str">
        <f>IF(ISNA(MATCH(TRUE,INDEX(LEN(R39:CO39)&gt;0,0),0)),"",MAX(INDEX(R$9:CO$9,1,IF(ISNA(MAX(MATCH("*",R39:CO39,-1))),DATE(1900,1,1),MAX(MATCH("*",R39:CO39,-1)))),INDEX(R$9:CO$9,1,IF(ISNA(MAX(MATCH(0,R39:CO39,-1))),DATE(1900,1,1),MAX(MATCH(0,R39:CO39,-1))))))</f>
        <v/>
      </c>
      <c r="J39" s="114" t="str">
        <f>IF(ISNA(MATCH(TRUE,INDEX(LEN(T37:CQ37)&gt;0,0),0)),"",INDEX(T$9:CQ$9,1,MATCH(TRUE,INDEX(LEN(T37:CQ37)&gt;0,0),0)))</f>
        <v/>
      </c>
      <c r="K39" s="114" t="str">
        <f>IF(ISNA(MATCH(TRUE,INDEX(LEN(T37:CQ37)&gt;0,0),0)),"",MAX(INDEX(T$9:CQ$9,1,IF(ISNA(MAX(MATCH("*",T37:CQ37,-1))),DATE(1900,1,1),MAX(MATCH("*",T37:CQ37,-1)))),INDEX(T$9:CQ$9,1,IF(ISNA(MAX(MATCH(0,T37:CQ37,-1))),DATE(1900,1,1),MAX(MATCH(0,T37:CQ37,-1))))))</f>
        <v/>
      </c>
      <c r="L39" s="96" t="str">
        <f>IF(SUM(R39:CO39)=0,"",SUM(R39:CO39))</f>
        <v/>
      </c>
      <c r="M39" s="94" t="str">
        <f>IF(L39="","",ROUND(L39/8,2))</f>
        <v/>
      </c>
      <c r="N39" s="96">
        <v>0</v>
      </c>
      <c r="O39" s="94">
        <v>0</v>
      </c>
      <c r="P39" s="98">
        <v>0</v>
      </c>
      <c r="Q39" s="100" t="str">
        <f ca="1">IF(B39="","",IF(AND(J39&lt;&gt;"",K39&lt;&gt;""),"○",IF(AND(K39="",I39&lt;TODAY()),"★",IF(J39&lt;&gt;"","△",IF(AND(H39&lt;=TODAY(),J39=""),"▲",IF(AND(H39&lt;&gt;""),"◇",""))))))</f>
        <v/>
      </c>
      <c r="R39" s="53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102"/>
    </row>
    <row r="40" spans="2:94" ht="15" customHeight="1">
      <c r="B40" s="105"/>
      <c r="C40" s="104"/>
      <c r="D40" s="109"/>
      <c r="E40" s="111"/>
      <c r="F40" s="109"/>
      <c r="G40" s="113"/>
      <c r="H40" s="115"/>
      <c r="I40" s="115"/>
      <c r="J40" s="115"/>
      <c r="K40" s="115"/>
      <c r="L40" s="97"/>
      <c r="M40" s="95"/>
      <c r="N40" s="97"/>
      <c r="O40" s="95"/>
      <c r="P40" s="99"/>
      <c r="Q40" s="101"/>
      <c r="R40" s="55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102"/>
    </row>
    <row r="41" spans="2:94" ht="15" customHeight="1">
      <c r="B41" s="103">
        <f t="shared" si="5"/>
        <v>16</v>
      </c>
      <c r="C41" s="104"/>
      <c r="D41" s="108"/>
      <c r="E41" s="110"/>
      <c r="F41" s="108" t="s">
        <v>77</v>
      </c>
      <c r="G41" s="112" t="s">
        <v>58</v>
      </c>
      <c r="H41" s="114" t="str">
        <f>IF(ISNA(MATCH(TRUE,INDEX(LEN(R41:CO41)&gt;0,0),0)),"",INDEX(R$9:CO$9,1,MATCH(TRUE,INDEX(LEN(R41:CO41)&gt;0,0),0)))</f>
        <v/>
      </c>
      <c r="I41" s="114" t="str">
        <f>IF(ISNA(MATCH(TRUE,INDEX(LEN(R41:CO41)&gt;0,0),0)),"",MAX(INDEX(R$9:CO$9,1,IF(ISNA(MAX(MATCH("*",R41:CO41,-1))),DATE(1900,1,1),MAX(MATCH("*",R41:CO41,-1)))),INDEX(R$9:CO$9,1,IF(ISNA(MAX(MATCH(0,R41:CO41,-1))),DATE(1900,1,1),MAX(MATCH(0,R41:CO41,-1))))))</f>
        <v/>
      </c>
      <c r="J41" s="114" t="str">
        <f>IF(ISNA(MATCH(TRUE,INDEX(LEN(T39:CQ39)&gt;0,0),0)),"",INDEX(T$9:CQ$9,1,MATCH(TRUE,INDEX(LEN(T39:CQ39)&gt;0,0),0)))</f>
        <v/>
      </c>
      <c r="K41" s="114" t="str">
        <f>IF(ISNA(MATCH(TRUE,INDEX(LEN(T39:CQ39)&gt;0,0),0)),"",MAX(INDEX(T$9:CQ$9,1,IF(ISNA(MAX(MATCH("*",T39:CQ39,-1))),DATE(1900,1,1),MAX(MATCH("*",T39:CQ39,-1)))),INDEX(T$9:CQ$9,1,IF(ISNA(MAX(MATCH(0,T39:CQ39,-1))),DATE(1900,1,1),MAX(MATCH(0,T39:CQ39,-1))))))</f>
        <v/>
      </c>
      <c r="L41" s="96" t="str">
        <f>IF(SUM(R41:CO41)=0,"",SUM(R41:CO41))</f>
        <v/>
      </c>
      <c r="M41" s="94" t="str">
        <f>IF(L41="","",ROUND(L41/8,2))</f>
        <v/>
      </c>
      <c r="N41" s="96">
        <v>0</v>
      </c>
      <c r="O41" s="94">
        <v>0</v>
      </c>
      <c r="P41" s="98">
        <v>0</v>
      </c>
      <c r="Q41" s="100" t="str">
        <f ca="1">IF(B41="","",IF(AND(J41&lt;&gt;"",K41&lt;&gt;""),"○",IF(AND(K41="",I41&lt;TODAY()),"★",IF(J41&lt;&gt;"","△",IF(AND(H41&lt;=TODAY(),J41=""),"▲",IF(AND(H41&lt;&gt;""),"◇",""))))))</f>
        <v/>
      </c>
      <c r="R41" s="53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102"/>
    </row>
    <row r="42" spans="2:94" ht="15" customHeight="1">
      <c r="B42" s="105"/>
      <c r="C42" s="104"/>
      <c r="D42" s="109"/>
      <c r="E42" s="111"/>
      <c r="F42" s="109"/>
      <c r="G42" s="113"/>
      <c r="H42" s="115"/>
      <c r="I42" s="115"/>
      <c r="J42" s="115"/>
      <c r="K42" s="115"/>
      <c r="L42" s="97"/>
      <c r="M42" s="95"/>
      <c r="N42" s="97"/>
      <c r="O42" s="95"/>
      <c r="P42" s="99"/>
      <c r="Q42" s="101"/>
      <c r="R42" s="55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  <c r="CI42" s="56"/>
      <c r="CJ42" s="56"/>
      <c r="CK42" s="56"/>
      <c r="CL42" s="56"/>
      <c r="CM42" s="56"/>
      <c r="CN42" s="56"/>
      <c r="CO42" s="56"/>
      <c r="CP42" s="102"/>
    </row>
    <row r="43" spans="2:94" ht="15" customHeight="1">
      <c r="B43" s="103">
        <f t="shared" si="5"/>
        <v>17</v>
      </c>
      <c r="C43" s="104"/>
      <c r="D43" s="108"/>
      <c r="E43" s="110"/>
      <c r="F43" s="118" t="s">
        <v>78</v>
      </c>
      <c r="G43" s="112" t="s">
        <v>58</v>
      </c>
      <c r="H43" s="114" t="str">
        <f>IF(ISNA(MATCH(TRUE,INDEX(LEN(R43:CO43)&gt;0,0),0)),"",INDEX(R$9:CO$9,1,MATCH(TRUE,INDEX(LEN(R43:CO43)&gt;0,0),0)))</f>
        <v/>
      </c>
      <c r="I43" s="114" t="str">
        <f>IF(ISNA(MATCH(TRUE,INDEX(LEN(R43:CO43)&gt;0,0),0)),"",MAX(INDEX(R$9:CO$9,1,IF(ISNA(MAX(MATCH("*",R43:CO43,-1))),DATE(1900,1,1),MAX(MATCH("*",R43:CO43,-1)))),INDEX(R$9:CO$9,1,IF(ISNA(MAX(MATCH(0,R43:CO43,-1))),DATE(1900,1,1),MAX(MATCH(0,R43:CO43,-1))))))</f>
        <v/>
      </c>
      <c r="J43" s="114" t="str">
        <f>IF(ISNA(MATCH(TRUE,INDEX(LEN(T41:CQ41)&gt;0,0),0)),"",INDEX(T$9:CQ$9,1,MATCH(TRUE,INDEX(LEN(T41:CQ41)&gt;0,0),0)))</f>
        <v/>
      </c>
      <c r="K43" s="114" t="str">
        <f>IF(ISNA(MATCH(TRUE,INDEX(LEN(T41:CQ41)&gt;0,0),0)),"",MAX(INDEX(T$9:CQ$9,1,IF(ISNA(MAX(MATCH("*",T41:CQ41,-1))),DATE(1900,1,1),MAX(MATCH("*",T41:CQ41,-1)))),INDEX(T$9:CQ$9,1,IF(ISNA(MAX(MATCH(0,T41:CQ41,-1))),DATE(1900,1,1),MAX(MATCH(0,T41:CQ41,-1))))))</f>
        <v/>
      </c>
      <c r="L43" s="96" t="str">
        <f>IF(SUM(R43:CO43)=0,"",SUM(R43:CO43))</f>
        <v/>
      </c>
      <c r="M43" s="94" t="str">
        <f>IF(L43="","",ROUND(L43/8,2))</f>
        <v/>
      </c>
      <c r="N43" s="96">
        <v>0</v>
      </c>
      <c r="O43" s="94">
        <v>0</v>
      </c>
      <c r="P43" s="98">
        <v>0</v>
      </c>
      <c r="Q43" s="100" t="str">
        <f ca="1">IF(B43="","",IF(AND(J43&lt;&gt;"",K43&lt;&gt;""),"○",IF(AND(K43="",I43&lt;TODAY()),"★",IF(J43&lt;&gt;"","△",IF(AND(H43&lt;=TODAY(),J43=""),"▲",IF(AND(H43&lt;&gt;""),"◇",""))))))</f>
        <v/>
      </c>
      <c r="R43" s="53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102"/>
    </row>
    <row r="44" spans="2:94" ht="15" customHeight="1">
      <c r="B44" s="105"/>
      <c r="C44" s="104"/>
      <c r="D44" s="109"/>
      <c r="E44" s="111"/>
      <c r="F44" s="119"/>
      <c r="G44" s="113"/>
      <c r="H44" s="115"/>
      <c r="I44" s="115"/>
      <c r="J44" s="115"/>
      <c r="K44" s="115"/>
      <c r="L44" s="97"/>
      <c r="M44" s="95"/>
      <c r="N44" s="97"/>
      <c r="O44" s="95"/>
      <c r="P44" s="99"/>
      <c r="Q44" s="101"/>
      <c r="R44" s="55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56"/>
      <c r="CL44" s="56"/>
      <c r="CM44" s="56"/>
      <c r="CN44" s="56"/>
      <c r="CO44" s="56"/>
      <c r="CP44" s="102"/>
    </row>
    <row r="45" spans="2:94" ht="15" customHeight="1">
      <c r="B45" s="103">
        <f t="shared" si="5"/>
        <v>18</v>
      </c>
      <c r="C45" s="104"/>
      <c r="D45" s="108"/>
      <c r="E45" s="110"/>
      <c r="F45" s="108" t="s">
        <v>79</v>
      </c>
      <c r="G45" s="112" t="s">
        <v>58</v>
      </c>
      <c r="H45" s="114" t="str">
        <f>IF(ISNA(MATCH(TRUE,INDEX(LEN(R45:CO45)&gt;0,0),0)),"",INDEX(R$9:CO$9,1,MATCH(TRUE,INDEX(LEN(R45:CO45)&gt;0,0),0)))</f>
        <v/>
      </c>
      <c r="I45" s="114" t="str">
        <f>IF(ISNA(MATCH(TRUE,INDEX(LEN(R45:CO45)&gt;0,0),0)),"",MAX(INDEX(R$9:CO$9,1,IF(ISNA(MAX(MATCH("*",R45:CO45,-1))),DATE(1900,1,1),MAX(MATCH("*",R45:CO45,-1)))),INDEX(R$9:CO$9,1,IF(ISNA(MAX(MATCH(0,R45:CO45,-1))),DATE(1900,1,1),MAX(MATCH(0,R45:CO45,-1))))))</f>
        <v/>
      </c>
      <c r="J45" s="114" t="str">
        <f>IF(ISNA(MATCH(TRUE,INDEX(LEN(T43:CQ43)&gt;0,0),0)),"",INDEX(T$9:CQ$9,1,MATCH(TRUE,INDEX(LEN(T43:CQ43)&gt;0,0),0)))</f>
        <v/>
      </c>
      <c r="K45" s="114" t="str">
        <f>IF(ISNA(MATCH(TRUE,INDEX(LEN(T43:CQ43)&gt;0,0),0)),"",MAX(INDEX(T$9:CQ$9,1,IF(ISNA(MAX(MATCH("*",T43:CQ43,-1))),DATE(1900,1,1),MAX(MATCH("*",T43:CQ43,-1)))),INDEX(T$9:CQ$9,1,IF(ISNA(MAX(MATCH(0,T43:CQ43,-1))),DATE(1900,1,1),MAX(MATCH(0,T43:CQ43,-1))))))</f>
        <v/>
      </c>
      <c r="L45" s="96" t="str">
        <f>IF(SUM(R45:CO45)=0,"",SUM(R45:CO45))</f>
        <v/>
      </c>
      <c r="M45" s="94" t="str">
        <f>IF(L45="","",ROUND(L45/8,2))</f>
        <v/>
      </c>
      <c r="N45" s="96">
        <v>0</v>
      </c>
      <c r="O45" s="94">
        <v>0</v>
      </c>
      <c r="P45" s="98">
        <v>0</v>
      </c>
      <c r="Q45" s="100" t="str">
        <f ca="1">IF(B45="","",IF(AND(J45&lt;&gt;"",K45&lt;&gt;""),"○",IF(AND(K45="",I45&lt;TODAY()),"★",IF(J45&lt;&gt;"","△",IF(AND(H45&lt;=TODAY(),J45=""),"▲",IF(AND(H45&lt;&gt;""),"◇",""))))))</f>
        <v/>
      </c>
      <c r="R45" s="53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102"/>
    </row>
    <row r="46" spans="2:94" ht="15" customHeight="1">
      <c r="B46" s="105"/>
      <c r="C46" s="104"/>
      <c r="D46" s="109"/>
      <c r="E46" s="111"/>
      <c r="F46" s="109"/>
      <c r="G46" s="113"/>
      <c r="H46" s="115"/>
      <c r="I46" s="115"/>
      <c r="J46" s="115"/>
      <c r="K46" s="115"/>
      <c r="L46" s="97"/>
      <c r="M46" s="95"/>
      <c r="N46" s="97"/>
      <c r="O46" s="95"/>
      <c r="P46" s="99"/>
      <c r="Q46" s="101"/>
      <c r="R46" s="55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102"/>
    </row>
    <row r="47" spans="2:94" ht="15" customHeight="1">
      <c r="B47" s="103">
        <f t="shared" si="5"/>
        <v>19</v>
      </c>
      <c r="C47" s="104"/>
      <c r="D47" s="108"/>
      <c r="E47" s="110"/>
      <c r="F47" s="108" t="s">
        <v>80</v>
      </c>
      <c r="G47" s="112" t="s">
        <v>58</v>
      </c>
      <c r="H47" s="114" t="str">
        <f>IF(ISNA(MATCH(TRUE,INDEX(LEN(R47:CO47)&gt;0,0),0)),"",INDEX(R$9:CO$9,1,MATCH(TRUE,INDEX(LEN(R47:CO47)&gt;0,0),0)))</f>
        <v/>
      </c>
      <c r="I47" s="114" t="str">
        <f>IF(ISNA(MATCH(TRUE,INDEX(LEN(R47:CO47)&gt;0,0),0)),"",MAX(INDEX(R$9:CO$9,1,IF(ISNA(MAX(MATCH("*",R47:CO47,-1))),DATE(1900,1,1),MAX(MATCH("*",R47:CO47,-1)))),INDEX(R$9:CO$9,1,IF(ISNA(MAX(MATCH(0,R47:CO47,-1))),DATE(1900,1,1),MAX(MATCH(0,R47:CO47,-1))))))</f>
        <v/>
      </c>
      <c r="J47" s="114" t="str">
        <f>IF(ISNA(MATCH(TRUE,INDEX(LEN(T45:CQ45)&gt;0,0),0)),"",INDEX(T$9:CQ$9,1,MATCH(TRUE,INDEX(LEN(T45:CQ45)&gt;0,0),0)))</f>
        <v/>
      </c>
      <c r="K47" s="114" t="str">
        <f>IF(ISNA(MATCH(TRUE,INDEX(LEN(T45:CQ45)&gt;0,0),0)),"",MAX(INDEX(T$9:CQ$9,1,IF(ISNA(MAX(MATCH("*",T45:CQ45,-1))),DATE(1900,1,1),MAX(MATCH("*",T45:CQ45,-1)))),INDEX(T$9:CQ$9,1,IF(ISNA(MAX(MATCH(0,T45:CQ45,-1))),DATE(1900,1,1),MAX(MATCH(0,T45:CQ45,-1))))))</f>
        <v/>
      </c>
      <c r="L47" s="96" t="str">
        <f>IF(SUM(R47:CO47)=0,"",SUM(R47:CO47))</f>
        <v/>
      </c>
      <c r="M47" s="94" t="str">
        <f>IF(L47="","",ROUND(L47/8,2))</f>
        <v/>
      </c>
      <c r="N47" s="96">
        <v>0</v>
      </c>
      <c r="O47" s="94">
        <v>0</v>
      </c>
      <c r="P47" s="98">
        <v>0</v>
      </c>
      <c r="Q47" s="100" t="str">
        <f ca="1">IF(B47="","",IF(AND(J47&lt;&gt;"",K47&lt;&gt;""),"○",IF(AND(K47="",I47&lt;TODAY()),"★",IF(J47&lt;&gt;"","△",IF(AND(H47&lt;=TODAY(),J47=""),"▲",IF(AND(H47&lt;&gt;""),"◇",""))))))</f>
        <v/>
      </c>
      <c r="R47" s="53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102"/>
    </row>
    <row r="48" spans="2:94" ht="15" customHeight="1">
      <c r="B48" s="105"/>
      <c r="C48" s="104"/>
      <c r="D48" s="109"/>
      <c r="E48" s="111"/>
      <c r="F48" s="109"/>
      <c r="G48" s="113"/>
      <c r="H48" s="115"/>
      <c r="I48" s="115"/>
      <c r="J48" s="115"/>
      <c r="K48" s="115"/>
      <c r="L48" s="97"/>
      <c r="M48" s="95"/>
      <c r="N48" s="97"/>
      <c r="O48" s="95"/>
      <c r="P48" s="99"/>
      <c r="Q48" s="101"/>
      <c r="R48" s="55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102"/>
    </row>
    <row r="49" spans="2:94" ht="15" customHeight="1">
      <c r="B49" s="103">
        <f t="shared" si="5"/>
        <v>20</v>
      </c>
      <c r="C49" s="104"/>
      <c r="D49" s="108"/>
      <c r="E49" s="110"/>
      <c r="F49" s="108" t="s">
        <v>81</v>
      </c>
      <c r="G49" s="112" t="s">
        <v>58</v>
      </c>
      <c r="H49" s="114" t="str">
        <f>IF(ISNA(MATCH(TRUE,INDEX(LEN(R49:CO49)&gt;0,0),0)),"",INDEX(R$9:CO$9,1,MATCH(TRUE,INDEX(LEN(R49:CO49)&gt;0,0),0)))</f>
        <v/>
      </c>
      <c r="I49" s="114" t="str">
        <f>IF(ISNA(MATCH(TRUE,INDEX(LEN(R49:CO49)&gt;0,0),0)),"",MAX(INDEX(R$9:CO$9,1,IF(ISNA(MAX(MATCH("*",R49:CO49,-1))),DATE(1900,1,1),MAX(MATCH("*",R49:CO49,-1)))),INDEX(R$9:CO$9,1,IF(ISNA(MAX(MATCH(0,R49:CO49,-1))),DATE(1900,1,1),MAX(MATCH(0,R49:CO49,-1))))))</f>
        <v/>
      </c>
      <c r="J49" s="114" t="str">
        <f>IF(ISNA(MATCH(TRUE,INDEX(LEN(T47:CQ47)&gt;0,0),0)),"",INDEX(T$9:CQ$9,1,MATCH(TRUE,INDEX(LEN(T47:CQ47)&gt;0,0),0)))</f>
        <v/>
      </c>
      <c r="K49" s="114" t="str">
        <f>IF(ISNA(MATCH(TRUE,INDEX(LEN(T47:CQ47)&gt;0,0),0)),"",MAX(INDEX(T$9:CQ$9,1,IF(ISNA(MAX(MATCH("*",T47:CQ47,-1))),DATE(1900,1,1),MAX(MATCH("*",T47:CQ47,-1)))),INDEX(T$9:CQ$9,1,IF(ISNA(MAX(MATCH(0,T47:CQ47,-1))),DATE(1900,1,1),MAX(MATCH(0,T47:CQ47,-1))))))</f>
        <v/>
      </c>
      <c r="L49" s="96" t="str">
        <f>IF(SUM(R49:CO49)=0,"",SUM(R49:CO49))</f>
        <v/>
      </c>
      <c r="M49" s="94" t="str">
        <f>IF(L49="","",ROUND(L49/8,2))</f>
        <v/>
      </c>
      <c r="N49" s="96">
        <v>0</v>
      </c>
      <c r="O49" s="94">
        <v>0</v>
      </c>
      <c r="P49" s="98">
        <v>0</v>
      </c>
      <c r="Q49" s="100" t="str">
        <f ca="1">IF(B49="","",IF(AND(J49&lt;&gt;"",K49&lt;&gt;""),"○",IF(AND(K49="",I49&lt;TODAY()),"★",IF(J49&lt;&gt;"","△",IF(AND(H49&lt;=TODAY(),J49=""),"▲",IF(AND(H49&lt;&gt;""),"◇",""))))))</f>
        <v/>
      </c>
      <c r="R49" s="53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102"/>
    </row>
    <row r="50" spans="2:94" ht="15" customHeight="1">
      <c r="B50" s="105"/>
      <c r="C50" s="104"/>
      <c r="D50" s="109"/>
      <c r="E50" s="111"/>
      <c r="F50" s="109"/>
      <c r="G50" s="113"/>
      <c r="H50" s="115"/>
      <c r="I50" s="115"/>
      <c r="J50" s="115"/>
      <c r="K50" s="115"/>
      <c r="L50" s="97"/>
      <c r="M50" s="95"/>
      <c r="N50" s="97"/>
      <c r="O50" s="95"/>
      <c r="P50" s="99"/>
      <c r="Q50" s="101"/>
      <c r="R50" s="55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102"/>
    </row>
    <row r="51" spans="2:94" ht="15" customHeight="1">
      <c r="B51" s="103">
        <f t="shared" si="5"/>
        <v>21</v>
      </c>
      <c r="C51" s="104"/>
      <c r="D51" s="108"/>
      <c r="E51" s="110"/>
      <c r="F51" s="108" t="s">
        <v>82</v>
      </c>
      <c r="G51" s="112" t="s">
        <v>58</v>
      </c>
      <c r="H51" s="114" t="str">
        <f>IF(ISNA(MATCH(TRUE,INDEX(LEN(R51:CO51)&gt;0,0),0)),"",INDEX(R$9:CO$9,1,MATCH(TRUE,INDEX(LEN(R51:CO51)&gt;0,0),0)))</f>
        <v/>
      </c>
      <c r="I51" s="114" t="str">
        <f>IF(ISNA(MATCH(TRUE,INDEX(LEN(R51:CO51)&gt;0,0),0)),"",MAX(INDEX(R$9:CO$9,1,IF(ISNA(MAX(MATCH("*",R51:CO51,-1))),DATE(1900,1,1),MAX(MATCH("*",R51:CO51,-1)))),INDEX(R$9:CO$9,1,IF(ISNA(MAX(MATCH(0,R51:CO51,-1))),DATE(1900,1,1),MAX(MATCH(0,R51:CO51,-1))))))</f>
        <v/>
      </c>
      <c r="J51" s="114" t="str">
        <f>IF(ISNA(MATCH(TRUE,INDEX(LEN(T49:CQ49)&gt;0,0),0)),"",INDEX(T$9:CQ$9,1,MATCH(TRUE,INDEX(LEN(T49:CQ49)&gt;0,0),0)))</f>
        <v/>
      </c>
      <c r="K51" s="114" t="str">
        <f>IF(ISNA(MATCH(TRUE,INDEX(LEN(T49:CQ49)&gt;0,0),0)),"",MAX(INDEX(T$9:CQ$9,1,IF(ISNA(MAX(MATCH("*",T49:CQ49,-1))),DATE(1900,1,1),MAX(MATCH("*",T49:CQ49,-1)))),INDEX(T$9:CQ$9,1,IF(ISNA(MAX(MATCH(0,T49:CQ49,-1))),DATE(1900,1,1),MAX(MATCH(0,T49:CQ49,-1))))))</f>
        <v/>
      </c>
      <c r="L51" s="96" t="str">
        <f>IF(SUM(R51:CO51)=0,"",SUM(R51:CO51))</f>
        <v/>
      </c>
      <c r="M51" s="94" t="str">
        <f>IF(L51="","",ROUND(L51/8,2))</f>
        <v/>
      </c>
      <c r="N51" s="96">
        <v>0</v>
      </c>
      <c r="O51" s="94">
        <v>0</v>
      </c>
      <c r="P51" s="98">
        <v>0</v>
      </c>
      <c r="Q51" s="100" t="str">
        <f ca="1">IF(B51="","",IF(AND(J51&lt;&gt;"",K51&lt;&gt;""),"○",IF(AND(K51="",I51&lt;TODAY()),"★",IF(J51&lt;&gt;"","△",IF(AND(H51&lt;=TODAY(),J51=""),"▲",IF(AND(H51&lt;&gt;""),"◇",""))))))</f>
        <v/>
      </c>
      <c r="R51" s="53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102"/>
    </row>
    <row r="52" spans="2:94" ht="15" customHeight="1">
      <c r="B52" s="105"/>
      <c r="C52" s="104"/>
      <c r="D52" s="109"/>
      <c r="E52" s="111"/>
      <c r="F52" s="109"/>
      <c r="G52" s="113"/>
      <c r="H52" s="115"/>
      <c r="I52" s="115"/>
      <c r="J52" s="115"/>
      <c r="K52" s="115"/>
      <c r="L52" s="97"/>
      <c r="M52" s="95"/>
      <c r="N52" s="97"/>
      <c r="O52" s="95"/>
      <c r="P52" s="99"/>
      <c r="Q52" s="101"/>
      <c r="R52" s="55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56"/>
      <c r="BW52" s="56"/>
      <c r="BX52" s="56"/>
      <c r="BY52" s="56"/>
      <c r="BZ52" s="56"/>
      <c r="CA52" s="56"/>
      <c r="CB52" s="56"/>
      <c r="CC52" s="56"/>
      <c r="CD52" s="56"/>
      <c r="CE52" s="56"/>
      <c r="CF52" s="56"/>
      <c r="CG52" s="56"/>
      <c r="CH52" s="56"/>
      <c r="CI52" s="56"/>
      <c r="CJ52" s="56"/>
      <c r="CK52" s="56"/>
      <c r="CL52" s="56"/>
      <c r="CM52" s="56"/>
      <c r="CN52" s="56"/>
      <c r="CO52" s="56"/>
      <c r="CP52" s="102"/>
    </row>
    <row r="53" spans="2:94" ht="15" customHeight="1">
      <c r="B53" s="103">
        <f t="shared" si="5"/>
        <v>22</v>
      </c>
      <c r="C53" s="104"/>
      <c r="D53" s="108"/>
      <c r="E53" s="110"/>
      <c r="F53" s="108" t="s">
        <v>83</v>
      </c>
      <c r="G53" s="112" t="s">
        <v>58</v>
      </c>
      <c r="H53" s="114" t="str">
        <f>IF(ISNA(MATCH(TRUE,INDEX(LEN(R53:CO53)&gt;0,0),0)),"",INDEX(R$9:CO$9,1,MATCH(TRUE,INDEX(LEN(R53:CO53)&gt;0,0),0)))</f>
        <v/>
      </c>
      <c r="I53" s="114" t="str">
        <f>IF(ISNA(MATCH(TRUE,INDEX(LEN(R53:CO53)&gt;0,0),0)),"",MAX(INDEX(R$9:CO$9,1,IF(ISNA(MAX(MATCH("*",R53:CO53,-1))),DATE(1900,1,1),MAX(MATCH("*",R53:CO53,-1)))),INDEX(R$9:CO$9,1,IF(ISNA(MAX(MATCH(0,R53:CO53,-1))),DATE(1900,1,1),MAX(MATCH(0,R53:CO53,-1))))))</f>
        <v/>
      </c>
      <c r="J53" s="114" t="str">
        <f>IF(ISNA(MATCH(TRUE,INDEX(LEN(T51:CQ51)&gt;0,0),0)),"",INDEX(T$9:CQ$9,1,MATCH(TRUE,INDEX(LEN(T51:CQ51)&gt;0,0),0)))</f>
        <v/>
      </c>
      <c r="K53" s="114" t="str">
        <f>IF(ISNA(MATCH(TRUE,INDEX(LEN(T51:CQ51)&gt;0,0),0)),"",MAX(INDEX(T$9:CQ$9,1,IF(ISNA(MAX(MATCH("*",T51:CQ51,-1))),DATE(1900,1,1),MAX(MATCH("*",T51:CQ51,-1)))),INDEX(T$9:CQ$9,1,IF(ISNA(MAX(MATCH(0,T51:CQ51,-1))),DATE(1900,1,1),MAX(MATCH(0,T51:CQ51,-1))))))</f>
        <v/>
      </c>
      <c r="L53" s="96" t="str">
        <f>IF(SUM(R53:CO53)=0,"",SUM(R53:CO53))</f>
        <v/>
      </c>
      <c r="M53" s="94" t="str">
        <f>IF(L53="","",ROUND(L53/8,2))</f>
        <v/>
      </c>
      <c r="N53" s="96">
        <v>0</v>
      </c>
      <c r="O53" s="94">
        <v>0</v>
      </c>
      <c r="P53" s="98">
        <v>0</v>
      </c>
      <c r="Q53" s="100" t="str">
        <f ca="1">IF(B53="","",IF(AND(J53&lt;&gt;"",K53&lt;&gt;""),"○",IF(AND(K53="",I53&lt;TODAY()),"★",IF(J53&lt;&gt;"","△",IF(AND(H53&lt;=TODAY(),J53=""),"▲",IF(AND(H53&lt;&gt;""),"◇",""))))))</f>
        <v/>
      </c>
      <c r="R53" s="53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102"/>
    </row>
    <row r="54" spans="2:94" ht="15" customHeight="1">
      <c r="B54" s="105"/>
      <c r="C54" s="104"/>
      <c r="D54" s="109"/>
      <c r="E54" s="111"/>
      <c r="F54" s="109"/>
      <c r="G54" s="113"/>
      <c r="H54" s="115"/>
      <c r="I54" s="115"/>
      <c r="J54" s="115"/>
      <c r="K54" s="115"/>
      <c r="L54" s="97"/>
      <c r="M54" s="95"/>
      <c r="N54" s="97"/>
      <c r="O54" s="95"/>
      <c r="P54" s="99"/>
      <c r="Q54" s="101"/>
      <c r="R54" s="55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102"/>
    </row>
    <row r="55" spans="2:94" ht="15" customHeight="1">
      <c r="B55" s="103">
        <f t="shared" si="5"/>
        <v>23</v>
      </c>
      <c r="C55" s="104"/>
      <c r="D55" s="108"/>
      <c r="E55" s="110"/>
      <c r="F55" s="108" t="s">
        <v>84</v>
      </c>
      <c r="G55" s="112" t="s">
        <v>58</v>
      </c>
      <c r="H55" s="114" t="str">
        <f>IF(ISNA(MATCH(TRUE,INDEX(LEN(R55:CO55)&gt;0,0),0)),"",INDEX(R$9:CO$9,1,MATCH(TRUE,INDEX(LEN(R55:CO55)&gt;0,0),0)))</f>
        <v/>
      </c>
      <c r="I55" s="114" t="str">
        <f>IF(ISNA(MATCH(TRUE,INDEX(LEN(R55:CO55)&gt;0,0),0)),"",MAX(INDEX(R$9:CO$9,1,IF(ISNA(MAX(MATCH("*",R55:CO55,-1))),DATE(1900,1,1),MAX(MATCH("*",R55:CO55,-1)))),INDEX(R$9:CO$9,1,IF(ISNA(MAX(MATCH(0,R55:CO55,-1))),DATE(1900,1,1),MAX(MATCH(0,R55:CO55,-1))))))</f>
        <v/>
      </c>
      <c r="J55" s="114" t="str">
        <f>IF(ISNA(MATCH(TRUE,INDEX(LEN(T53:CQ53)&gt;0,0),0)),"",INDEX(T$9:CQ$9,1,MATCH(TRUE,INDEX(LEN(T53:CQ53)&gt;0,0),0)))</f>
        <v/>
      </c>
      <c r="K55" s="114" t="str">
        <f>IF(ISNA(MATCH(TRUE,INDEX(LEN(T53:CQ53)&gt;0,0),0)),"",MAX(INDEX(T$9:CQ$9,1,IF(ISNA(MAX(MATCH("*",T53:CQ53,-1))),DATE(1900,1,1),MAX(MATCH("*",T53:CQ53,-1)))),INDEX(T$9:CQ$9,1,IF(ISNA(MAX(MATCH(0,T53:CQ53,-1))),DATE(1900,1,1),MAX(MATCH(0,T53:CQ53,-1))))))</f>
        <v/>
      </c>
      <c r="L55" s="96" t="str">
        <f>IF(SUM(R55:CO55)=0,"",SUM(R55:CO55))</f>
        <v/>
      </c>
      <c r="M55" s="94" t="str">
        <f>IF(L55="","",ROUND(L55/8,2))</f>
        <v/>
      </c>
      <c r="N55" s="96">
        <v>0</v>
      </c>
      <c r="O55" s="94">
        <v>0</v>
      </c>
      <c r="P55" s="98">
        <v>0</v>
      </c>
      <c r="Q55" s="100" t="str">
        <f ca="1">IF(B55="","",IF(AND(J55&lt;&gt;"",K55&lt;&gt;""),"○",IF(AND(K55="",I55&lt;TODAY()),"★",IF(J55&lt;&gt;"","△",IF(AND(H55&lt;=TODAY(),J55=""),"▲",IF(AND(H55&lt;&gt;""),"◇",""))))))</f>
        <v/>
      </c>
      <c r="R55" s="53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102"/>
    </row>
    <row r="56" spans="2:94" ht="15" customHeight="1">
      <c r="B56" s="105"/>
      <c r="C56" s="105"/>
      <c r="D56" s="109"/>
      <c r="E56" s="111"/>
      <c r="F56" s="109"/>
      <c r="G56" s="113"/>
      <c r="H56" s="115"/>
      <c r="I56" s="115"/>
      <c r="J56" s="115"/>
      <c r="K56" s="115"/>
      <c r="L56" s="97"/>
      <c r="M56" s="95"/>
      <c r="N56" s="97"/>
      <c r="O56" s="95"/>
      <c r="P56" s="99"/>
      <c r="Q56" s="101"/>
      <c r="R56" s="55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  <c r="BW56" s="56"/>
      <c r="BX56" s="56"/>
      <c r="BY56" s="56"/>
      <c r="BZ56" s="56"/>
      <c r="CA56" s="56"/>
      <c r="CB56" s="56"/>
      <c r="CC56" s="56"/>
      <c r="CD56" s="56"/>
      <c r="CE56" s="56"/>
      <c r="CF56" s="56"/>
      <c r="CG56" s="56"/>
      <c r="CH56" s="56"/>
      <c r="CI56" s="56"/>
      <c r="CJ56" s="56"/>
      <c r="CK56" s="56"/>
      <c r="CL56" s="56"/>
      <c r="CM56" s="56"/>
      <c r="CN56" s="56"/>
      <c r="CO56" s="56"/>
      <c r="CP56" s="102"/>
    </row>
    <row r="57" spans="2:94" ht="15" customHeight="1">
      <c r="B57" s="103">
        <f t="shared" si="5"/>
        <v>24</v>
      </c>
      <c r="C57" s="103" t="s">
        <v>91</v>
      </c>
      <c r="D57" s="108"/>
      <c r="E57" s="110"/>
      <c r="F57" s="108" t="s">
        <v>87</v>
      </c>
      <c r="G57" s="112" t="s">
        <v>58</v>
      </c>
      <c r="H57" s="114" t="str">
        <f>IF(ISNA(MATCH(TRUE,INDEX(LEN(R57:CO57)&gt;0,0),0)),"",INDEX(R$9:CO$9,1,MATCH(TRUE,INDEX(LEN(R57:CO57)&gt;0,0),0)))</f>
        <v/>
      </c>
      <c r="I57" s="114" t="str">
        <f>IF(ISNA(MATCH(TRUE,INDEX(LEN(R57:CO57)&gt;0,0),0)),"",MAX(INDEX(R$9:CO$9,1,IF(ISNA(MAX(MATCH("*",R57:CO57,-1))),DATE(1900,1,1),MAX(MATCH("*",R57:CO57,-1)))),INDEX(R$9:CO$9,1,IF(ISNA(MAX(MATCH(0,R57:CO57,-1))),DATE(1900,1,1),MAX(MATCH(0,R57:CO57,-1))))))</f>
        <v/>
      </c>
      <c r="J57" s="114" t="str">
        <f>IF(ISNA(MATCH(TRUE,INDEX(LEN(T55:CQ55)&gt;0,0),0)),"",INDEX(T$9:CQ$9,1,MATCH(TRUE,INDEX(LEN(T55:CQ55)&gt;0,0),0)))</f>
        <v/>
      </c>
      <c r="K57" s="114" t="str">
        <f>IF(ISNA(MATCH(TRUE,INDEX(LEN(T55:CQ55)&gt;0,0),0)),"",MAX(INDEX(T$9:CQ$9,1,IF(ISNA(MAX(MATCH("*",T55:CQ55,-1))),DATE(1900,1,1),MAX(MATCH("*",T55:CQ55,-1)))),INDEX(T$9:CQ$9,1,IF(ISNA(MAX(MATCH(0,T55:CQ55,-1))),DATE(1900,1,1),MAX(MATCH(0,T55:CQ55,-1))))))</f>
        <v/>
      </c>
      <c r="L57" s="96" t="str">
        <f>IF(SUM(R57:CO57)=0,"",SUM(R57:CO57))</f>
        <v/>
      </c>
      <c r="M57" s="94" t="str">
        <f>IF(L57="","",ROUND(L57/8,2))</f>
        <v/>
      </c>
      <c r="N57" s="96">
        <v>0</v>
      </c>
      <c r="O57" s="94">
        <v>0</v>
      </c>
      <c r="P57" s="98">
        <v>0</v>
      </c>
      <c r="Q57" s="100" t="str">
        <f ca="1">IF(B57="","",IF(AND(J57&lt;&gt;"",K57&lt;&gt;""),"○",IF(AND(K57="",I57&lt;TODAY()),"★",IF(J57&lt;&gt;"","△",IF(AND(H57&lt;=TODAY(),J57=""),"▲",IF(AND(H57&lt;&gt;""),"◇",""))))))</f>
        <v/>
      </c>
      <c r="R57" s="53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102"/>
    </row>
    <row r="58" spans="2:94" ht="15" customHeight="1">
      <c r="B58" s="105"/>
      <c r="C58" s="104"/>
      <c r="D58" s="109"/>
      <c r="E58" s="111"/>
      <c r="F58" s="109"/>
      <c r="G58" s="113"/>
      <c r="H58" s="115"/>
      <c r="I58" s="115"/>
      <c r="J58" s="115"/>
      <c r="K58" s="115"/>
      <c r="L58" s="97"/>
      <c r="M58" s="95"/>
      <c r="N58" s="97"/>
      <c r="O58" s="95"/>
      <c r="P58" s="99"/>
      <c r="Q58" s="101"/>
      <c r="R58" s="55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56"/>
      <c r="CF58" s="56"/>
      <c r="CG58" s="56"/>
      <c r="CH58" s="56"/>
      <c r="CI58" s="56"/>
      <c r="CJ58" s="56"/>
      <c r="CK58" s="56"/>
      <c r="CL58" s="56"/>
      <c r="CM58" s="56"/>
      <c r="CN58" s="56"/>
      <c r="CO58" s="56"/>
      <c r="CP58" s="102"/>
    </row>
    <row r="59" spans="2:94" ht="15" customHeight="1">
      <c r="B59" s="103">
        <f t="shared" si="5"/>
        <v>25</v>
      </c>
      <c r="C59" s="104"/>
      <c r="D59" s="108"/>
      <c r="E59" s="110"/>
      <c r="F59" s="108" t="s">
        <v>86</v>
      </c>
      <c r="G59" s="112" t="s">
        <v>58</v>
      </c>
      <c r="H59" s="114" t="str">
        <f>IF(ISNA(MATCH(TRUE,INDEX(LEN(R59:CO59)&gt;0,0),0)),"",INDEX(R$9:CO$9,1,MATCH(TRUE,INDEX(LEN(R59:CO59)&gt;0,0),0)))</f>
        <v/>
      </c>
      <c r="I59" s="114" t="str">
        <f>IF(ISNA(MATCH(TRUE,INDEX(LEN(R59:CO59)&gt;0,0),0)),"",MAX(INDEX(R$9:CO$9,1,IF(ISNA(MAX(MATCH("*",R59:CO59,-1))),DATE(1900,1,1),MAX(MATCH("*",R59:CO59,-1)))),INDEX(R$9:CO$9,1,IF(ISNA(MAX(MATCH(0,R59:CO59,-1))),DATE(1900,1,1),MAX(MATCH(0,R59:CO59,-1))))))</f>
        <v/>
      </c>
      <c r="J59" s="114" t="str">
        <f>IF(ISNA(MATCH(TRUE,INDEX(LEN(T57:CQ57)&gt;0,0),0)),"",INDEX(T$9:CQ$9,1,MATCH(TRUE,INDEX(LEN(T57:CQ57)&gt;0,0),0)))</f>
        <v/>
      </c>
      <c r="K59" s="114" t="str">
        <f>IF(ISNA(MATCH(TRUE,INDEX(LEN(T57:CQ57)&gt;0,0),0)),"",MAX(INDEX(T$9:CQ$9,1,IF(ISNA(MAX(MATCH("*",T57:CQ57,-1))),DATE(1900,1,1),MAX(MATCH("*",T57:CQ57,-1)))),INDEX(T$9:CQ$9,1,IF(ISNA(MAX(MATCH(0,T57:CQ57,-1))),DATE(1900,1,1),MAX(MATCH(0,T57:CQ57,-1))))))</f>
        <v/>
      </c>
      <c r="L59" s="96" t="str">
        <f>IF(SUM(R59:CO59)=0,"",SUM(R59:CO59))</f>
        <v/>
      </c>
      <c r="M59" s="94" t="str">
        <f>IF(L59="","",ROUND(L59/8,2))</f>
        <v/>
      </c>
      <c r="N59" s="96">
        <v>0</v>
      </c>
      <c r="O59" s="94">
        <v>0</v>
      </c>
      <c r="P59" s="98">
        <v>0</v>
      </c>
      <c r="Q59" s="100" t="str">
        <f ca="1">IF(B59="","",IF(AND(J59&lt;&gt;"",K59&lt;&gt;""),"○",IF(AND(K59="",I59&lt;TODAY()),"★",IF(J59&lt;&gt;"","△",IF(AND(H59&lt;=TODAY(),J59=""),"▲",IF(AND(H59&lt;&gt;""),"◇",""))))))</f>
        <v/>
      </c>
      <c r="R59" s="53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102"/>
    </row>
    <row r="60" spans="2:94" ht="15" customHeight="1">
      <c r="B60" s="105"/>
      <c r="C60" s="104"/>
      <c r="D60" s="109"/>
      <c r="E60" s="111"/>
      <c r="F60" s="109"/>
      <c r="G60" s="113"/>
      <c r="H60" s="115"/>
      <c r="I60" s="115"/>
      <c r="J60" s="115"/>
      <c r="K60" s="115"/>
      <c r="L60" s="97"/>
      <c r="M60" s="95"/>
      <c r="N60" s="97"/>
      <c r="O60" s="95"/>
      <c r="P60" s="99"/>
      <c r="Q60" s="101"/>
      <c r="R60" s="55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  <c r="BW60" s="56"/>
      <c r="BX60" s="56"/>
      <c r="BY60" s="56"/>
      <c r="BZ60" s="56"/>
      <c r="CA60" s="56"/>
      <c r="CB60" s="56"/>
      <c r="CC60" s="56"/>
      <c r="CD60" s="56"/>
      <c r="CE60" s="56"/>
      <c r="CF60" s="56"/>
      <c r="CG60" s="56"/>
      <c r="CH60" s="56"/>
      <c r="CI60" s="56"/>
      <c r="CJ60" s="56"/>
      <c r="CK60" s="56"/>
      <c r="CL60" s="56"/>
      <c r="CM60" s="56"/>
      <c r="CN60" s="56"/>
      <c r="CO60" s="56"/>
      <c r="CP60" s="102"/>
    </row>
    <row r="61" spans="2:94" ht="15" customHeight="1">
      <c r="B61" s="103">
        <f t="shared" si="5"/>
        <v>26</v>
      </c>
      <c r="C61" s="104"/>
      <c r="D61" s="108"/>
      <c r="E61" s="110"/>
      <c r="F61" s="108" t="s">
        <v>85</v>
      </c>
      <c r="G61" s="112" t="s">
        <v>58</v>
      </c>
      <c r="H61" s="114" t="str">
        <f>IF(ISNA(MATCH(TRUE,INDEX(LEN(R61:CO61)&gt;0,0),0)),"",INDEX(R$9:CO$9,1,MATCH(TRUE,INDEX(LEN(R61:CO61)&gt;0,0),0)))</f>
        <v/>
      </c>
      <c r="I61" s="114" t="str">
        <f>IF(ISNA(MATCH(TRUE,INDEX(LEN(R61:CO61)&gt;0,0),0)),"",MAX(INDEX(R$9:CO$9,1,IF(ISNA(MAX(MATCH("*",R61:CO61,-1))),DATE(1900,1,1),MAX(MATCH("*",R61:CO61,-1)))),INDEX(R$9:CO$9,1,IF(ISNA(MAX(MATCH(0,R61:CO61,-1))),DATE(1900,1,1),MAX(MATCH(0,R61:CO61,-1))))))</f>
        <v/>
      </c>
      <c r="J61" s="114" t="str">
        <f>IF(ISNA(MATCH(TRUE,INDEX(LEN(T59:CQ59)&gt;0,0),0)),"",INDEX(T$9:CQ$9,1,MATCH(TRUE,INDEX(LEN(T59:CQ59)&gt;0,0),0)))</f>
        <v/>
      </c>
      <c r="K61" s="114" t="str">
        <f>IF(ISNA(MATCH(TRUE,INDEX(LEN(T59:CQ59)&gt;0,0),0)),"",MAX(INDEX(T$9:CQ$9,1,IF(ISNA(MAX(MATCH("*",T59:CQ59,-1))),DATE(1900,1,1),MAX(MATCH("*",T59:CQ59,-1)))),INDEX(T$9:CQ$9,1,IF(ISNA(MAX(MATCH(0,T59:CQ59,-1))),DATE(1900,1,1),MAX(MATCH(0,T59:CQ59,-1))))))</f>
        <v/>
      </c>
      <c r="L61" s="96" t="str">
        <f>IF(SUM(R61:CO61)=0,"",SUM(R61:CO61))</f>
        <v/>
      </c>
      <c r="M61" s="94" t="str">
        <f>IF(L61="","",ROUND(L61/8,2))</f>
        <v/>
      </c>
      <c r="N61" s="96">
        <v>0</v>
      </c>
      <c r="O61" s="94">
        <v>0</v>
      </c>
      <c r="P61" s="98">
        <v>0</v>
      </c>
      <c r="Q61" s="100" t="str">
        <f ca="1">IF(B61="","",IF(AND(J61&lt;&gt;"",K61&lt;&gt;""),"○",IF(AND(K61="",I61&lt;TODAY()),"★",IF(J61&lt;&gt;"","△",IF(AND(H61&lt;=TODAY(),J61=""),"▲",IF(AND(H61&lt;&gt;""),"◇",""))))))</f>
        <v/>
      </c>
      <c r="R61" s="53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102"/>
    </row>
    <row r="62" spans="2:94" ht="15" customHeight="1">
      <c r="B62" s="105"/>
      <c r="C62" s="105"/>
      <c r="D62" s="109"/>
      <c r="E62" s="111"/>
      <c r="F62" s="109"/>
      <c r="G62" s="113"/>
      <c r="H62" s="115"/>
      <c r="I62" s="115"/>
      <c r="J62" s="115"/>
      <c r="K62" s="115"/>
      <c r="L62" s="97"/>
      <c r="M62" s="95"/>
      <c r="N62" s="97"/>
      <c r="O62" s="95"/>
      <c r="P62" s="99"/>
      <c r="Q62" s="101"/>
      <c r="R62" s="55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  <c r="BW62" s="56"/>
      <c r="BX62" s="56"/>
      <c r="BY62" s="56"/>
      <c r="BZ62" s="56"/>
      <c r="CA62" s="56"/>
      <c r="CB62" s="56"/>
      <c r="CC62" s="56"/>
      <c r="CD62" s="56"/>
      <c r="CE62" s="56"/>
      <c r="CF62" s="56"/>
      <c r="CG62" s="56"/>
      <c r="CH62" s="56"/>
      <c r="CI62" s="56"/>
      <c r="CJ62" s="56"/>
      <c r="CK62" s="56"/>
      <c r="CL62" s="56"/>
      <c r="CM62" s="56"/>
      <c r="CN62" s="56"/>
      <c r="CO62" s="56"/>
      <c r="CP62" s="102"/>
    </row>
    <row r="63" spans="2:94" ht="15" customHeight="1">
      <c r="L63" s="2"/>
      <c r="M63" s="2"/>
      <c r="N63" s="2"/>
      <c r="O63" s="2"/>
      <c r="Q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</row>
    <row r="64" spans="2:94" ht="15" customHeight="1">
      <c r="L64" s="2"/>
      <c r="M64" s="2"/>
      <c r="N64" s="2"/>
      <c r="O64" s="2"/>
      <c r="Q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</row>
    <row r="65" spans="12:93" ht="15" customHeight="1">
      <c r="L65" s="2"/>
      <c r="M65" s="2"/>
      <c r="N65" s="2"/>
      <c r="O65" s="2"/>
      <c r="Q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</row>
    <row r="66" spans="12:93" ht="15" customHeight="1">
      <c r="L66" s="2"/>
      <c r="M66" s="2"/>
      <c r="N66" s="2"/>
      <c r="O66" s="2"/>
      <c r="Q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</row>
    <row r="67" spans="12:93" ht="15" customHeight="1">
      <c r="L67" s="2"/>
      <c r="M67" s="2"/>
      <c r="N67" s="2"/>
      <c r="O67" s="2"/>
      <c r="Q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</row>
    <row r="68" spans="12:93" ht="15" customHeight="1">
      <c r="L68" s="2"/>
      <c r="M68" s="2"/>
      <c r="N68" s="2"/>
      <c r="O68" s="2"/>
      <c r="Q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</row>
    <row r="69" spans="12:93" ht="15" customHeight="1">
      <c r="L69" s="2"/>
      <c r="M69" s="2"/>
      <c r="N69" s="2"/>
      <c r="O69" s="2"/>
      <c r="Q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</row>
    <row r="70" spans="12:93" ht="15" customHeight="1">
      <c r="L70" s="2"/>
      <c r="M70" s="2"/>
      <c r="N70" s="2"/>
      <c r="O70" s="2"/>
      <c r="Q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</row>
    <row r="71" spans="12:93" ht="15" customHeight="1">
      <c r="L71" s="2"/>
      <c r="M71" s="2"/>
      <c r="N71" s="2"/>
      <c r="O71" s="2"/>
      <c r="Q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</row>
    <row r="72" spans="12:93" ht="15" customHeight="1">
      <c r="L72" s="2"/>
      <c r="M72" s="2"/>
      <c r="N72" s="2"/>
      <c r="O72" s="2"/>
      <c r="Q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</row>
    <row r="73" spans="12:93" ht="15" customHeight="1">
      <c r="L73" s="2"/>
      <c r="M73" s="2"/>
      <c r="N73" s="2"/>
      <c r="O73" s="2"/>
      <c r="Q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</row>
    <row r="74" spans="12:93" ht="15" customHeight="1">
      <c r="L74" s="2"/>
      <c r="M74" s="2"/>
      <c r="N74" s="2"/>
      <c r="O74" s="2"/>
      <c r="Q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</row>
    <row r="75" spans="12:93" ht="15" customHeight="1">
      <c r="L75" s="2"/>
      <c r="M75" s="2"/>
      <c r="N75" s="2"/>
      <c r="O75" s="2"/>
      <c r="Q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</row>
    <row r="76" spans="12:93" ht="15" customHeight="1">
      <c r="L76" s="2"/>
      <c r="M76" s="2"/>
      <c r="N76" s="2"/>
      <c r="O76" s="2"/>
      <c r="Q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</row>
    <row r="77" spans="12:93" ht="15" customHeight="1">
      <c r="L77" s="2"/>
      <c r="M77" s="2"/>
      <c r="N77" s="2"/>
      <c r="O77" s="2"/>
      <c r="Q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</row>
    <row r="78" spans="12:93" ht="15" customHeight="1">
      <c r="L78" s="2"/>
      <c r="M78" s="2"/>
      <c r="N78" s="2"/>
      <c r="O78" s="2"/>
      <c r="Q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</row>
    <row r="79" spans="12:93" ht="15" customHeight="1">
      <c r="L79" s="2"/>
      <c r="M79" s="2"/>
      <c r="N79" s="2"/>
      <c r="O79" s="2"/>
      <c r="Q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</row>
    <row r="80" spans="12:93" ht="15" customHeight="1">
      <c r="L80" s="2"/>
      <c r="M80" s="2"/>
      <c r="N80" s="2"/>
      <c r="O80" s="2"/>
      <c r="Q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</row>
    <row r="81" spans="12:93" ht="15" customHeight="1">
      <c r="L81" s="2"/>
      <c r="M81" s="2"/>
      <c r="N81" s="2"/>
      <c r="O81" s="2"/>
      <c r="Q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</row>
    <row r="82" spans="12:93" ht="15" customHeight="1">
      <c r="L82" s="2"/>
      <c r="M82" s="2"/>
      <c r="N82" s="2"/>
      <c r="O82" s="2"/>
      <c r="Q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</row>
    <row r="83" spans="12:93" ht="15" customHeight="1">
      <c r="L83" s="2"/>
      <c r="M83" s="2"/>
      <c r="N83" s="2"/>
      <c r="O83" s="2"/>
      <c r="Q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</row>
    <row r="84" spans="12:93" ht="15" customHeight="1">
      <c r="L84" s="2"/>
      <c r="M84" s="2"/>
      <c r="N84" s="2"/>
      <c r="O84" s="2"/>
      <c r="Q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</row>
    <row r="85" spans="12:93" ht="15" customHeight="1">
      <c r="L85" s="2"/>
      <c r="M85" s="2"/>
      <c r="N85" s="2"/>
      <c r="O85" s="2"/>
      <c r="Q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</row>
    <row r="86" spans="12:93" ht="15" customHeight="1">
      <c r="L86" s="2"/>
      <c r="M86" s="2"/>
      <c r="N86" s="2"/>
      <c r="O86" s="2"/>
      <c r="Q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</row>
    <row r="87" spans="12:93" ht="15" customHeight="1">
      <c r="L87" s="2"/>
      <c r="M87" s="2"/>
      <c r="N87" s="2"/>
      <c r="O87" s="2"/>
      <c r="Q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</row>
    <row r="88" spans="12:93" ht="15" customHeight="1">
      <c r="L88" s="2"/>
      <c r="M88" s="2"/>
      <c r="N88" s="2"/>
      <c r="O88" s="2"/>
      <c r="Q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</row>
    <row r="89" spans="12:93" ht="15" customHeight="1">
      <c r="L89" s="2"/>
      <c r="M89" s="2"/>
      <c r="N89" s="2"/>
      <c r="O89" s="2"/>
      <c r="Q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</row>
    <row r="90" spans="12:93" ht="15" customHeight="1">
      <c r="L90" s="2"/>
      <c r="M90" s="2"/>
      <c r="N90" s="2"/>
      <c r="O90" s="2"/>
      <c r="Q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</row>
    <row r="91" spans="12:93" ht="15" customHeight="1">
      <c r="L91" s="2"/>
      <c r="M91" s="2"/>
      <c r="N91" s="2"/>
      <c r="O91" s="2"/>
      <c r="Q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</row>
    <row r="92" spans="12:93" ht="15" customHeight="1">
      <c r="L92" s="2"/>
      <c r="M92" s="2"/>
      <c r="N92" s="2"/>
      <c r="O92" s="2"/>
      <c r="Q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</row>
    <row r="93" spans="12:93" ht="15" customHeight="1">
      <c r="L93" s="2"/>
      <c r="M93" s="2"/>
      <c r="N93" s="2"/>
      <c r="O93" s="2"/>
      <c r="Q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</row>
    <row r="94" spans="12:93" ht="15" customHeight="1">
      <c r="L94" s="2"/>
      <c r="M94" s="2"/>
      <c r="N94" s="2"/>
      <c r="O94" s="2"/>
      <c r="Q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</row>
    <row r="95" spans="12:93" ht="15" customHeight="1">
      <c r="L95" s="2"/>
      <c r="M95" s="2"/>
      <c r="N95" s="2"/>
      <c r="O95" s="2"/>
      <c r="Q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</row>
    <row r="96" spans="12:93" ht="15" customHeight="1">
      <c r="L96" s="2"/>
      <c r="M96" s="2"/>
      <c r="N96" s="2"/>
      <c r="O96" s="2"/>
      <c r="Q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</row>
    <row r="97" spans="12:93" ht="15" customHeight="1">
      <c r="L97" s="2"/>
      <c r="M97" s="2"/>
      <c r="N97" s="2"/>
      <c r="O97" s="2"/>
      <c r="Q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</row>
    <row r="98" spans="12:93" ht="15" customHeight="1">
      <c r="L98" s="2"/>
      <c r="M98" s="2"/>
      <c r="N98" s="2"/>
      <c r="O98" s="2"/>
      <c r="Q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</row>
  </sheetData>
  <sheetProtection formatCells="0" formatColumns="0" formatRows="0" sort="0" autoFilter="0"/>
  <dataConsolidate/>
  <mergeCells count="439">
    <mergeCell ref="B19:B20"/>
    <mergeCell ref="D19:D20"/>
    <mergeCell ref="E19:E20"/>
    <mergeCell ref="F19:F20"/>
    <mergeCell ref="G19:G20"/>
    <mergeCell ref="H19:H20"/>
    <mergeCell ref="M19:M20"/>
    <mergeCell ref="N19:N20"/>
    <mergeCell ref="O19:O20"/>
    <mergeCell ref="K27:K28"/>
    <mergeCell ref="L27:L28"/>
    <mergeCell ref="M27:M28"/>
    <mergeCell ref="N27:N28"/>
    <mergeCell ref="O27:O28"/>
    <mergeCell ref="P27:P28"/>
    <mergeCell ref="CP25:CP26"/>
    <mergeCell ref="CP27:CP28"/>
    <mergeCell ref="CP21:CP22"/>
    <mergeCell ref="CP23:CP24"/>
    <mergeCell ref="CP17:CP18"/>
    <mergeCell ref="CP13:CP14"/>
    <mergeCell ref="CP15:CP16"/>
    <mergeCell ref="N23:N24"/>
    <mergeCell ref="Q27:Q28"/>
    <mergeCell ref="Q25:Q26"/>
    <mergeCell ref="Q23:Q24"/>
    <mergeCell ref="CP19:CP20"/>
    <mergeCell ref="L2:M2"/>
    <mergeCell ref="L3:M3"/>
    <mergeCell ref="P2:Q2"/>
    <mergeCell ref="P3:Q3"/>
    <mergeCell ref="P9:Q10"/>
    <mergeCell ref="N8:O8"/>
    <mergeCell ref="N9:O9"/>
    <mergeCell ref="M15:M16"/>
    <mergeCell ref="N15:N16"/>
    <mergeCell ref="L13:L14"/>
    <mergeCell ref="M13:M14"/>
    <mergeCell ref="N13:N14"/>
    <mergeCell ref="O13:O14"/>
    <mergeCell ref="H7:O7"/>
    <mergeCell ref="B11:B12"/>
    <mergeCell ref="D11:D12"/>
    <mergeCell ref="E11:E12"/>
    <mergeCell ref="F11:F12"/>
    <mergeCell ref="G11:G12"/>
    <mergeCell ref="L8:M8"/>
    <mergeCell ref="CP11:CP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CP8:CP10"/>
    <mergeCell ref="B9:B10"/>
    <mergeCell ref="E9:E10"/>
    <mergeCell ref="F9:F10"/>
    <mergeCell ref="G9:G10"/>
    <mergeCell ref="L9:M9"/>
    <mergeCell ref="B7:G8"/>
    <mergeCell ref="P13:P14"/>
    <mergeCell ref="Q13:Q14"/>
    <mergeCell ref="Q15:Q16"/>
    <mergeCell ref="B13:B14"/>
    <mergeCell ref="D13:D14"/>
    <mergeCell ref="E13:E14"/>
    <mergeCell ref="F13:F14"/>
    <mergeCell ref="G13:G14"/>
    <mergeCell ref="H13:H14"/>
    <mergeCell ref="I13:I14"/>
    <mergeCell ref="J13:J14"/>
    <mergeCell ref="K13:K14"/>
    <mergeCell ref="O15:O16"/>
    <mergeCell ref="P15:P16"/>
    <mergeCell ref="I15:I16"/>
    <mergeCell ref="J15:J16"/>
    <mergeCell ref="K15:K16"/>
    <mergeCell ref="L15:L16"/>
    <mergeCell ref="B15:B16"/>
    <mergeCell ref="D15:D16"/>
    <mergeCell ref="E15:E16"/>
    <mergeCell ref="F15:F16"/>
    <mergeCell ref="G15:G16"/>
    <mergeCell ref="B17:B18"/>
    <mergeCell ref="D17:D18"/>
    <mergeCell ref="E17:E18"/>
    <mergeCell ref="F17:F18"/>
    <mergeCell ref="G17:G18"/>
    <mergeCell ref="Q21:Q22"/>
    <mergeCell ref="Q17:Q18"/>
    <mergeCell ref="K17:K18"/>
    <mergeCell ref="L17:L18"/>
    <mergeCell ref="M17:M18"/>
    <mergeCell ref="N17:N18"/>
    <mergeCell ref="O17:O18"/>
    <mergeCell ref="P17:P18"/>
    <mergeCell ref="P19:P20"/>
    <mergeCell ref="Q19:Q20"/>
    <mergeCell ref="H17:H18"/>
    <mergeCell ref="I17:I18"/>
    <mergeCell ref="J17:J18"/>
    <mergeCell ref="O21:O22"/>
    <mergeCell ref="P21:P22"/>
    <mergeCell ref="I19:I20"/>
    <mergeCell ref="J19:J20"/>
    <mergeCell ref="K19:K20"/>
    <mergeCell ref="L19:L20"/>
    <mergeCell ref="B21:B22"/>
    <mergeCell ref="D21:D22"/>
    <mergeCell ref="E21:E22"/>
    <mergeCell ref="F21:F22"/>
    <mergeCell ref="G21:G22"/>
    <mergeCell ref="H21:H22"/>
    <mergeCell ref="I21:I22"/>
    <mergeCell ref="J21:J22"/>
    <mergeCell ref="K21:K22"/>
    <mergeCell ref="E25:E26"/>
    <mergeCell ref="F25:F26"/>
    <mergeCell ref="G25:G26"/>
    <mergeCell ref="H25:H26"/>
    <mergeCell ref="I25:I26"/>
    <mergeCell ref="B23:B24"/>
    <mergeCell ref="D23:D24"/>
    <mergeCell ref="E23:E24"/>
    <mergeCell ref="F23:F24"/>
    <mergeCell ref="G23:G24"/>
    <mergeCell ref="H23:H24"/>
    <mergeCell ref="K29:K30"/>
    <mergeCell ref="H9:I9"/>
    <mergeCell ref="J9:K9"/>
    <mergeCell ref="P25:P26"/>
    <mergeCell ref="K25:K26"/>
    <mergeCell ref="L25:L26"/>
    <mergeCell ref="M25:M26"/>
    <mergeCell ref="N25:N26"/>
    <mergeCell ref="O25:O26"/>
    <mergeCell ref="O23:O24"/>
    <mergeCell ref="P23:P24"/>
    <mergeCell ref="I23:I24"/>
    <mergeCell ref="J23:J24"/>
    <mergeCell ref="K23:K24"/>
    <mergeCell ref="M23:M24"/>
    <mergeCell ref="H27:H28"/>
    <mergeCell ref="I27:I28"/>
    <mergeCell ref="J27:J28"/>
    <mergeCell ref="J25:J26"/>
    <mergeCell ref="L21:L22"/>
    <mergeCell ref="M21:M22"/>
    <mergeCell ref="N21:N22"/>
    <mergeCell ref="L23:L24"/>
    <mergeCell ref="H15:H16"/>
    <mergeCell ref="L29:L30"/>
    <mergeCell ref="M29:M30"/>
    <mergeCell ref="N29:N30"/>
    <mergeCell ref="O29:O30"/>
    <mergeCell ref="P29:P30"/>
    <mergeCell ref="Q29:Q30"/>
    <mergeCell ref="CP29:CP30"/>
    <mergeCell ref="B31:B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CP31:CP32"/>
    <mergeCell ref="B29:B30"/>
    <mergeCell ref="M33:M34"/>
    <mergeCell ref="N33:N34"/>
    <mergeCell ref="O33:O34"/>
    <mergeCell ref="P33:P34"/>
    <mergeCell ref="Q33:Q34"/>
    <mergeCell ref="CP33:CP34"/>
    <mergeCell ref="B37:B38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CP37:CP38"/>
    <mergeCell ref="B33:B34"/>
    <mergeCell ref="D33:D34"/>
    <mergeCell ref="E39:E40"/>
    <mergeCell ref="F39:F40"/>
    <mergeCell ref="G39:G40"/>
    <mergeCell ref="H39:H40"/>
    <mergeCell ref="I39:I40"/>
    <mergeCell ref="J39:J40"/>
    <mergeCell ref="K39:K40"/>
    <mergeCell ref="L33:L34"/>
    <mergeCell ref="E33:E34"/>
    <mergeCell ref="F33:F34"/>
    <mergeCell ref="G33:G34"/>
    <mergeCell ref="H33:H34"/>
    <mergeCell ref="I33:I34"/>
    <mergeCell ref="J33:J34"/>
    <mergeCell ref="K33:K34"/>
    <mergeCell ref="L39:L40"/>
    <mergeCell ref="M39:M40"/>
    <mergeCell ref="N39:N40"/>
    <mergeCell ref="O39:O40"/>
    <mergeCell ref="P39:P40"/>
    <mergeCell ref="Q39:Q40"/>
    <mergeCell ref="CP39:CP40"/>
    <mergeCell ref="B41:B42"/>
    <mergeCell ref="D41:D42"/>
    <mergeCell ref="E41:E42"/>
    <mergeCell ref="F41:F42"/>
    <mergeCell ref="G41:G42"/>
    <mergeCell ref="H41:H42"/>
    <mergeCell ref="I41:I42"/>
    <mergeCell ref="J41:J42"/>
    <mergeCell ref="K41:K42"/>
    <mergeCell ref="L41:L42"/>
    <mergeCell ref="M41:M42"/>
    <mergeCell ref="N41:N42"/>
    <mergeCell ref="O41:O42"/>
    <mergeCell ref="P41:P42"/>
    <mergeCell ref="Q41:Q42"/>
    <mergeCell ref="CP41:CP42"/>
    <mergeCell ref="B39:B40"/>
    <mergeCell ref="D39:D40"/>
    <mergeCell ref="M43:M44"/>
    <mergeCell ref="N43:N44"/>
    <mergeCell ref="O43:O44"/>
    <mergeCell ref="P43:P44"/>
    <mergeCell ref="Q43:Q44"/>
    <mergeCell ref="CP43:CP44"/>
    <mergeCell ref="B45:B46"/>
    <mergeCell ref="D45:D46"/>
    <mergeCell ref="E45:E46"/>
    <mergeCell ref="F45:F46"/>
    <mergeCell ref="G45:G46"/>
    <mergeCell ref="H45:H46"/>
    <mergeCell ref="I45:I46"/>
    <mergeCell ref="J45:J46"/>
    <mergeCell ref="K45:K46"/>
    <mergeCell ref="L45:L46"/>
    <mergeCell ref="M45:M46"/>
    <mergeCell ref="N45:N46"/>
    <mergeCell ref="O45:O46"/>
    <mergeCell ref="P45:P46"/>
    <mergeCell ref="Q45:Q46"/>
    <mergeCell ref="CP45:CP46"/>
    <mergeCell ref="B43:B44"/>
    <mergeCell ref="D43:D44"/>
    <mergeCell ref="E47:E48"/>
    <mergeCell ref="F47:F48"/>
    <mergeCell ref="G47:G48"/>
    <mergeCell ref="H47:H48"/>
    <mergeCell ref="I47:I48"/>
    <mergeCell ref="J47:J48"/>
    <mergeCell ref="K47:K48"/>
    <mergeCell ref="L43:L44"/>
    <mergeCell ref="E43:E44"/>
    <mergeCell ref="F43:F44"/>
    <mergeCell ref="G43:G44"/>
    <mergeCell ref="H43:H44"/>
    <mergeCell ref="I43:I44"/>
    <mergeCell ref="J43:J44"/>
    <mergeCell ref="K43:K44"/>
    <mergeCell ref="L47:L48"/>
    <mergeCell ref="M47:M48"/>
    <mergeCell ref="N47:N48"/>
    <mergeCell ref="O47:O48"/>
    <mergeCell ref="P47:P48"/>
    <mergeCell ref="Q47:Q48"/>
    <mergeCell ref="CP47:CP48"/>
    <mergeCell ref="B49:B50"/>
    <mergeCell ref="D49:D50"/>
    <mergeCell ref="E49:E50"/>
    <mergeCell ref="F49:F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CP49:CP50"/>
    <mergeCell ref="B47:B48"/>
    <mergeCell ref="D47:D48"/>
    <mergeCell ref="M51:M52"/>
    <mergeCell ref="N51:N52"/>
    <mergeCell ref="O51:O52"/>
    <mergeCell ref="P51:P52"/>
    <mergeCell ref="Q51:Q52"/>
    <mergeCell ref="CP51:CP52"/>
    <mergeCell ref="B53:B54"/>
    <mergeCell ref="D53:D54"/>
    <mergeCell ref="E53:E54"/>
    <mergeCell ref="F53:F54"/>
    <mergeCell ref="G53:G54"/>
    <mergeCell ref="H53:H54"/>
    <mergeCell ref="I53:I54"/>
    <mergeCell ref="J53:J54"/>
    <mergeCell ref="K53:K54"/>
    <mergeCell ref="L53:L54"/>
    <mergeCell ref="M53:M54"/>
    <mergeCell ref="N53:N54"/>
    <mergeCell ref="O53:O54"/>
    <mergeCell ref="P53:P54"/>
    <mergeCell ref="Q53:Q54"/>
    <mergeCell ref="CP53:CP54"/>
    <mergeCell ref="B51:B52"/>
    <mergeCell ref="D51:D52"/>
    <mergeCell ref="E55:E56"/>
    <mergeCell ref="F55:F56"/>
    <mergeCell ref="G55:G56"/>
    <mergeCell ref="H55:H56"/>
    <mergeCell ref="I55:I56"/>
    <mergeCell ref="J55:J56"/>
    <mergeCell ref="K55:K56"/>
    <mergeCell ref="L51:L52"/>
    <mergeCell ref="E51:E52"/>
    <mergeCell ref="F51:F52"/>
    <mergeCell ref="G51:G52"/>
    <mergeCell ref="H51:H52"/>
    <mergeCell ref="I51:I52"/>
    <mergeCell ref="J51:J52"/>
    <mergeCell ref="K51:K52"/>
    <mergeCell ref="L55:L56"/>
    <mergeCell ref="M55:M56"/>
    <mergeCell ref="N55:N56"/>
    <mergeCell ref="O55:O56"/>
    <mergeCell ref="P55:P56"/>
    <mergeCell ref="Q55:Q56"/>
    <mergeCell ref="CP55:CP56"/>
    <mergeCell ref="B57:B58"/>
    <mergeCell ref="D57:D58"/>
    <mergeCell ref="E57:E58"/>
    <mergeCell ref="F57:F58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P57:P58"/>
    <mergeCell ref="Q57:Q58"/>
    <mergeCell ref="CP57:CP58"/>
    <mergeCell ref="B55:B56"/>
    <mergeCell ref="D55:D56"/>
    <mergeCell ref="CP59:CP60"/>
    <mergeCell ref="B61:B62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CP61:CP62"/>
    <mergeCell ref="B59:B60"/>
    <mergeCell ref="D59:D60"/>
    <mergeCell ref="C9:C10"/>
    <mergeCell ref="B35:B36"/>
    <mergeCell ref="D35:D36"/>
    <mergeCell ref="E35:E36"/>
    <mergeCell ref="F35:F36"/>
    <mergeCell ref="G35:G36"/>
    <mergeCell ref="H35:H36"/>
    <mergeCell ref="I35:I36"/>
    <mergeCell ref="J35:J36"/>
    <mergeCell ref="D9:D10"/>
    <mergeCell ref="D29:D30"/>
    <mergeCell ref="E29:E30"/>
    <mergeCell ref="F29:F30"/>
    <mergeCell ref="G29:G30"/>
    <mergeCell ref="H29:H30"/>
    <mergeCell ref="I29:I30"/>
    <mergeCell ref="J29:J30"/>
    <mergeCell ref="B27:B28"/>
    <mergeCell ref="D27:D28"/>
    <mergeCell ref="E27:E28"/>
    <mergeCell ref="F27:F28"/>
    <mergeCell ref="G27:G28"/>
    <mergeCell ref="B25:B26"/>
    <mergeCell ref="D25:D26"/>
    <mergeCell ref="M35:M36"/>
    <mergeCell ref="N35:N36"/>
    <mergeCell ref="O35:O36"/>
    <mergeCell ref="P35:P36"/>
    <mergeCell ref="Q35:Q36"/>
    <mergeCell ref="CP35:CP36"/>
    <mergeCell ref="C11:C34"/>
    <mergeCell ref="C35:C56"/>
    <mergeCell ref="C57:C62"/>
    <mergeCell ref="L59:L60"/>
    <mergeCell ref="E59:E60"/>
    <mergeCell ref="F59:F60"/>
    <mergeCell ref="G59:G60"/>
    <mergeCell ref="H59:H60"/>
    <mergeCell ref="I59:I60"/>
    <mergeCell ref="J59:J60"/>
    <mergeCell ref="K59:K60"/>
    <mergeCell ref="K35:K36"/>
    <mergeCell ref="L35:L36"/>
    <mergeCell ref="M59:M60"/>
    <mergeCell ref="N59:N60"/>
    <mergeCell ref="O59:O60"/>
    <mergeCell ref="P59:P60"/>
    <mergeCell ref="Q59:Q60"/>
  </mergeCells>
  <phoneticPr fontId="4"/>
  <conditionalFormatting sqref="R8:CO8">
    <cfRule type="expression" dxfId="2308" priority="8023" stopIfTrue="1">
      <formula>IF(TEXT(R$9,"d")="1",TRUE,FALSE)</formula>
    </cfRule>
    <cfRule type="expression" dxfId="2307" priority="8024" stopIfTrue="1">
      <formula>OR(IF(TEXT(R$9,"d")&lt;&gt;"1",TRUE,FALSE))</formula>
    </cfRule>
  </conditionalFormatting>
  <conditionalFormatting sqref="R9:CO12">
    <cfRule type="expression" dxfId="2306" priority="8031" stopIfTrue="1">
      <formula>IF(R$9=TODAY(),TRUE,FALSE)</formula>
    </cfRule>
    <cfRule type="expression" dxfId="2305" priority="8032" stopIfTrue="1">
      <formula>IF(WEEKDAY(R$9)=7,TRUE,FALSE)</formula>
    </cfRule>
    <cfRule type="expression" dxfId="2304" priority="8033" stopIfTrue="1">
      <formula>IF(OR(WEEKDAY(R$9)=1,IF(ISNA(MATCH(R$9,Holiday,0)),FALSE,TRUE)),TRUE,FALSE)</formula>
    </cfRule>
  </conditionalFormatting>
  <conditionalFormatting sqref="T13:U13">
    <cfRule type="expression" dxfId="2303" priority="7999" stopIfTrue="1">
      <formula>IF(OR(WEEKDAY(T$9)=7),TRUE,FALSE)</formula>
    </cfRule>
    <cfRule type="expression" dxfId="2302" priority="8000" stopIfTrue="1">
      <formula>OR(IF(OR(WEEKDAY(T$9)=1,IF(ISNA(MATCH(T$9,Holiday,0)),FALSE,TRUE)),TRUE,FALSE))</formula>
    </cfRule>
    <cfRule type="expression" dxfId="2301" priority="8001" stopIfTrue="1">
      <formula>OR(IF(T13&lt;&gt;"",TRUE,FALSE))</formula>
    </cfRule>
  </conditionalFormatting>
  <conditionalFormatting sqref="T14:U14">
    <cfRule type="expression" dxfId="2300" priority="8002" stopIfTrue="1">
      <formula>IF(WEEKDAY(T$9)=7,TRUE,FALSE)</formula>
    </cfRule>
    <cfRule type="expression" dxfId="2299" priority="8003" stopIfTrue="1">
      <formula>OR(IF(OR(WEEKDAY(T$9)=1,IF(ISNA(MATCH(T$9,Holiday,0)),FALSE,TRUE)),TRUE,FALSE))</formula>
    </cfRule>
    <cfRule type="expression" dxfId="2298" priority="8004" stopIfTrue="1">
      <formula>OR(IF(T14&lt;&gt;"",TRUE,FALSE))</formula>
    </cfRule>
  </conditionalFormatting>
  <conditionalFormatting sqref="B13:B14 H11:Q12 D13:Q14">
    <cfRule type="expression" dxfId="2297" priority="7615" stopIfTrue="1">
      <formula>IF(AND($B11&lt;&gt;"",$J11&lt;&gt;"",$K11&lt;&gt;""),TRUE,FALSE)</formula>
    </cfRule>
    <cfRule type="expression" dxfId="2296" priority="7616" stopIfTrue="1">
      <formula>IF(AND($B11&lt;&gt;"",$K11="",$I11&lt;TODAY()),TRUE,FALSE)</formula>
    </cfRule>
    <cfRule type="expression" dxfId="2295" priority="7617" stopIfTrue="1">
      <formula>IF(OR(AND($B11&lt;&gt;"",$J11&lt;&gt;"",$P11&lt;100),TODAY()&gt;=$H11),TRUE,FALSE)</formula>
    </cfRule>
  </conditionalFormatting>
  <conditionalFormatting sqref="R13:CO14 R31:CO62">
    <cfRule type="expression" dxfId="2294" priority="7611" stopIfTrue="1">
      <formula>IF(OR(WEEKDAY(R$9)=7,WEEKDAY(R$9)=1,IF(ISNA(MATCH(R$9,Holiday,0)),FALSE,TRUE)),TRUE,FALSE)</formula>
    </cfRule>
    <cfRule type="expression" dxfId="2293" priority="8027" stopIfTrue="1">
      <formula>IF(AND($B13="",$R13&lt;&gt;""),TRUE,FALSE)</formula>
    </cfRule>
  </conditionalFormatting>
  <conditionalFormatting sqref="R13:CO14 R31:CO62">
    <cfRule type="expression" dxfId="2292" priority="7608" stopIfTrue="1">
      <formula>IF(OR(WEEKDAY(R$9)=7,WEEKDAY(R$9)=1,IF(ISNA(MATCH(R$9,Holiday,0)),FALSE,TRUE)),TRUE,FALSE)</formula>
    </cfRule>
    <cfRule type="expression" dxfId="2291" priority="7609" stopIfTrue="1">
      <formula>IF(AND($B13&lt;&gt;"",R13&lt;&gt;""),TRUE,FALSE)</formula>
    </cfRule>
    <cfRule type="expression" dxfId="2290" priority="7610" stopIfTrue="1">
      <formula>IF(AND($B13="",R13&lt;&gt;""),TRUE,FALSE)</formula>
    </cfRule>
  </conditionalFormatting>
  <conditionalFormatting sqref="T11:U11">
    <cfRule type="expression" dxfId="2289" priority="7605" stopIfTrue="1">
      <formula>IF(OR(WEEKDAY(T$9)=7),TRUE,FALSE)</formula>
    </cfRule>
    <cfRule type="expression" dxfId="2288" priority="7606" stopIfTrue="1">
      <formula>OR(IF(OR(WEEKDAY(T$9)=1,IF(ISNA(MATCH(T$9,Holiday,0)),FALSE,TRUE)),TRUE,FALSE))</formula>
    </cfRule>
    <cfRule type="expression" dxfId="2287" priority="7607" stopIfTrue="1">
      <formula>OR(IF(T11&lt;&gt;"",TRUE,FALSE))</formula>
    </cfRule>
  </conditionalFormatting>
  <conditionalFormatting sqref="T12:U12">
    <cfRule type="expression" dxfId="2286" priority="7602" stopIfTrue="1">
      <formula>IF(WEEKDAY(T$9)=7,TRUE,FALSE)</formula>
    </cfRule>
    <cfRule type="expression" dxfId="2285" priority="7603" stopIfTrue="1">
      <formula>OR(IF(OR(WEEKDAY(T$9)=1,IF(ISNA(MATCH(T$9,Holiday,0)),FALSE,TRUE)),TRUE,FALSE))</formula>
    </cfRule>
    <cfRule type="expression" dxfId="2284" priority="7604" stopIfTrue="1">
      <formula>OR(IF(T12&lt;&gt;"",TRUE,FALSE))</formula>
    </cfRule>
  </conditionalFormatting>
  <conditionalFormatting sqref="B11:E11 B12 D12:E12">
    <cfRule type="expression" dxfId="2283" priority="7599" stopIfTrue="1">
      <formula>IF(AND($B11&lt;&gt;"",$J11&lt;&gt;"",$K11&lt;&gt;""),TRUE,FALSE)</formula>
    </cfRule>
    <cfRule type="expression" dxfId="2282" priority="7600" stopIfTrue="1">
      <formula>IF(AND($B11&lt;&gt;"",$K11="",$I11&lt;TODAY()),TRUE,FALSE)</formula>
    </cfRule>
    <cfRule type="expression" dxfId="2281" priority="7601" stopIfTrue="1">
      <formula>IF(OR(AND($B11&lt;&gt;"",$J11&lt;&gt;"",$P11&lt;100),TODAY()&gt;=$H11),TRUE,FALSE)</formula>
    </cfRule>
  </conditionalFormatting>
  <conditionalFormatting sqref="R11:CO12">
    <cfRule type="expression" dxfId="2280" priority="7597" stopIfTrue="1">
      <formula>IF(OR(WEEKDAY(R$9)=7,WEEKDAY(R$9)=1,IF(ISNA(MATCH(R$9,Holiday,0)),FALSE,TRUE)),TRUE,FALSE)</formula>
    </cfRule>
    <cfRule type="expression" dxfId="2279" priority="7598" stopIfTrue="1">
      <formula>IF(AND($B11="",$R11&lt;&gt;""),TRUE,FALSE)</formula>
    </cfRule>
  </conditionalFormatting>
  <conditionalFormatting sqref="R11:CO12">
    <cfRule type="expression" dxfId="2278" priority="7594" stopIfTrue="1">
      <formula>IF(OR(WEEKDAY(R$9)=7,WEEKDAY(R$9)=1,IF(ISNA(MATCH(R$9,Holiday,0)),FALSE,TRUE)),TRUE,FALSE)</formula>
    </cfRule>
    <cfRule type="expression" dxfId="2277" priority="7595" stopIfTrue="1">
      <formula>IF(AND($B11&lt;&gt;"",R11&lt;&gt;""),TRUE,FALSE)</formula>
    </cfRule>
    <cfRule type="expression" dxfId="2276" priority="7596" stopIfTrue="1">
      <formula>IF(AND($B11="",R11&lt;&gt;""),TRUE,FALSE)</formula>
    </cfRule>
  </conditionalFormatting>
  <conditionalFormatting sqref="AF11">
    <cfRule type="expression" dxfId="2275" priority="7589" stopIfTrue="1">
      <formula>IF(OR(WEEKDAY(AF$9)=7,WEEKDAY(AF$9)=1,IF(ISNA(MATCH(AF$9,Holiday,0)),FALSE,TRUE)),TRUE,FALSE)</formula>
    </cfRule>
    <cfRule type="expression" dxfId="2274" priority="7590" stopIfTrue="1">
      <formula>IF(AND($B11="",$R11&lt;&gt;""),TRUE,FALSE)</formula>
    </cfRule>
  </conditionalFormatting>
  <conditionalFormatting sqref="AF11">
    <cfRule type="expression" dxfId="2273" priority="7586" stopIfTrue="1">
      <formula>IF(OR(WEEKDAY(AF$9)=7,WEEKDAY(AF$9)=1,IF(ISNA(MATCH(AF$9,Holiday,0)),FALSE,TRUE)),TRUE,FALSE)</formula>
    </cfRule>
    <cfRule type="expression" dxfId="2272" priority="7587" stopIfTrue="1">
      <formula>IF(AND($B11&lt;&gt;"",AF11&lt;&gt;""),TRUE,FALSE)</formula>
    </cfRule>
    <cfRule type="expression" dxfId="2271" priority="7588" stopIfTrue="1">
      <formula>IF(AND($B11="",AF11&lt;&gt;""),TRUE,FALSE)</formula>
    </cfRule>
  </conditionalFormatting>
  <conditionalFormatting sqref="AG11">
    <cfRule type="expression" dxfId="2270" priority="7584" stopIfTrue="1">
      <formula>IF(OR(WEEKDAY(AG$9)=7,WEEKDAY(AG$9)=1,IF(ISNA(MATCH(AG$9,Holiday,0)),FALSE,TRUE)),TRUE,FALSE)</formula>
    </cfRule>
    <cfRule type="expression" dxfId="2269" priority="7585" stopIfTrue="1">
      <formula>IF(AND($B11="",$R11&lt;&gt;""),TRUE,FALSE)</formula>
    </cfRule>
  </conditionalFormatting>
  <conditionalFormatting sqref="AG11">
    <cfRule type="expression" dxfId="2268" priority="7581" stopIfTrue="1">
      <formula>IF(OR(WEEKDAY(AG$9)=7,WEEKDAY(AG$9)=1,IF(ISNA(MATCH(AG$9,Holiday,0)),FALSE,TRUE)),TRUE,FALSE)</formula>
    </cfRule>
    <cfRule type="expression" dxfId="2267" priority="7582" stopIfTrue="1">
      <formula>IF(AND($B11&lt;&gt;"",AG11&lt;&gt;""),TRUE,FALSE)</formula>
    </cfRule>
    <cfRule type="expression" dxfId="2266" priority="7583" stopIfTrue="1">
      <formula>IF(AND($B11="",AG11&lt;&gt;""),TRUE,FALSE)</formula>
    </cfRule>
  </conditionalFormatting>
  <conditionalFormatting sqref="AH11">
    <cfRule type="expression" dxfId="2265" priority="7576" stopIfTrue="1">
      <formula>IF(OR(WEEKDAY(AH$9)=7,WEEKDAY(AH$9)=1,IF(ISNA(MATCH(AH$9,Holiday,0)),FALSE,TRUE)),TRUE,FALSE)</formula>
    </cfRule>
    <cfRule type="expression" dxfId="2264" priority="7577" stopIfTrue="1">
      <formula>IF(AND($B11="",$R11&lt;&gt;""),TRUE,FALSE)</formula>
    </cfRule>
  </conditionalFormatting>
  <conditionalFormatting sqref="AH11">
    <cfRule type="expression" dxfId="2263" priority="7573" stopIfTrue="1">
      <formula>IF(OR(WEEKDAY(AH$9)=7,WEEKDAY(AH$9)=1,IF(ISNA(MATCH(AH$9,Holiday,0)),FALSE,TRUE)),TRUE,FALSE)</formula>
    </cfRule>
    <cfRule type="expression" dxfId="2262" priority="7574" stopIfTrue="1">
      <formula>IF(AND($B11&lt;&gt;"",AH11&lt;&gt;""),TRUE,FALSE)</formula>
    </cfRule>
    <cfRule type="expression" dxfId="2261" priority="7575" stopIfTrue="1">
      <formula>IF(AND($B11="",AH11&lt;&gt;""),TRUE,FALSE)</formula>
    </cfRule>
  </conditionalFormatting>
  <conditionalFormatting sqref="AI11">
    <cfRule type="expression" dxfId="2260" priority="7571" stopIfTrue="1">
      <formula>IF(OR(WEEKDAY(AI$9)=7,WEEKDAY(AI$9)=1,IF(ISNA(MATCH(AI$9,Holiday,0)),FALSE,TRUE)),TRUE,FALSE)</formula>
    </cfRule>
    <cfRule type="expression" dxfId="2259" priority="7572" stopIfTrue="1">
      <formula>IF(AND($B11="",$R11&lt;&gt;""),TRUE,FALSE)</formula>
    </cfRule>
  </conditionalFormatting>
  <conditionalFormatting sqref="AI11">
    <cfRule type="expression" dxfId="2258" priority="7568" stopIfTrue="1">
      <formula>IF(OR(WEEKDAY(AI$9)=7,WEEKDAY(AI$9)=1,IF(ISNA(MATCH(AI$9,Holiday,0)),FALSE,TRUE)),TRUE,FALSE)</formula>
    </cfRule>
    <cfRule type="expression" dxfId="2257" priority="7569" stopIfTrue="1">
      <formula>IF(AND($B11&lt;&gt;"",AI11&lt;&gt;""),TRUE,FALSE)</formula>
    </cfRule>
    <cfRule type="expression" dxfId="2256" priority="7570" stopIfTrue="1">
      <formula>IF(AND($B11="",AI11&lt;&gt;""),TRUE,FALSE)</formula>
    </cfRule>
  </conditionalFormatting>
  <conditionalFormatting sqref="AL11">
    <cfRule type="expression" dxfId="2255" priority="7566" stopIfTrue="1">
      <formula>IF(OR(WEEKDAY(AL$9)=7,WEEKDAY(AL$9)=1,IF(ISNA(MATCH(AL$9,Holiday,0)),FALSE,TRUE)),TRUE,FALSE)</formula>
    </cfRule>
    <cfRule type="expression" dxfId="2254" priority="7567" stopIfTrue="1">
      <formula>IF(AND($B11="",$R11&lt;&gt;""),TRUE,FALSE)</formula>
    </cfRule>
  </conditionalFormatting>
  <conditionalFormatting sqref="AL11">
    <cfRule type="expression" dxfId="2253" priority="7563" stopIfTrue="1">
      <formula>IF(OR(WEEKDAY(AL$9)=7,WEEKDAY(AL$9)=1,IF(ISNA(MATCH(AL$9,Holiday,0)),FALSE,TRUE)),TRUE,FALSE)</formula>
    </cfRule>
    <cfRule type="expression" dxfId="2252" priority="7564" stopIfTrue="1">
      <formula>IF(AND($B11&lt;&gt;"",AL11&lt;&gt;""),TRUE,FALSE)</formula>
    </cfRule>
    <cfRule type="expression" dxfId="2251" priority="7565" stopIfTrue="1">
      <formula>IF(AND($B11="",AL11&lt;&gt;""),TRUE,FALSE)</formula>
    </cfRule>
  </conditionalFormatting>
  <conditionalFormatting sqref="AL11">
    <cfRule type="expression" dxfId="2250" priority="7561" stopIfTrue="1">
      <formula>IF(OR(WEEKDAY(AL$9)=7,WEEKDAY(AL$9)=1,IF(ISNA(MATCH(AL$9,Holiday,0)),FALSE,TRUE)),TRUE,FALSE)</formula>
    </cfRule>
    <cfRule type="expression" dxfId="2249" priority="7562" stopIfTrue="1">
      <formula>IF(AND($B11="",$R11&lt;&gt;""),TRUE,FALSE)</formula>
    </cfRule>
  </conditionalFormatting>
  <conditionalFormatting sqref="AL11">
    <cfRule type="expression" dxfId="2248" priority="7558" stopIfTrue="1">
      <formula>IF(OR(WEEKDAY(AL$9)=7,WEEKDAY(AL$9)=1,IF(ISNA(MATCH(AL$9,Holiday,0)),FALSE,TRUE)),TRUE,FALSE)</formula>
    </cfRule>
    <cfRule type="expression" dxfId="2247" priority="7559" stopIfTrue="1">
      <formula>IF(AND($B11&lt;&gt;"",AL11&lt;&gt;""),TRUE,FALSE)</formula>
    </cfRule>
    <cfRule type="expression" dxfId="2246" priority="7560" stopIfTrue="1">
      <formula>IF(AND($B11="",AL11&lt;&gt;""),TRUE,FALSE)</formula>
    </cfRule>
  </conditionalFormatting>
  <conditionalFormatting sqref="AM11">
    <cfRule type="expression" dxfId="2245" priority="7556" stopIfTrue="1">
      <formula>IF(OR(WEEKDAY(AM$9)=7,WEEKDAY(AM$9)=1,IF(ISNA(MATCH(AM$9,Holiday,0)),FALSE,TRUE)),TRUE,FALSE)</formula>
    </cfRule>
    <cfRule type="expression" dxfId="2244" priority="7557" stopIfTrue="1">
      <formula>IF(AND($B11="",$R11&lt;&gt;""),TRUE,FALSE)</formula>
    </cfRule>
  </conditionalFormatting>
  <conditionalFormatting sqref="AM11">
    <cfRule type="expression" dxfId="2243" priority="7553" stopIfTrue="1">
      <formula>IF(OR(WEEKDAY(AM$9)=7,WEEKDAY(AM$9)=1,IF(ISNA(MATCH(AM$9,Holiday,0)),FALSE,TRUE)),TRUE,FALSE)</formula>
    </cfRule>
    <cfRule type="expression" dxfId="2242" priority="7554" stopIfTrue="1">
      <formula>IF(AND($B11&lt;&gt;"",AM11&lt;&gt;""),TRUE,FALSE)</formula>
    </cfRule>
    <cfRule type="expression" dxfId="2241" priority="7555" stopIfTrue="1">
      <formula>IF(AND($B11="",AM11&lt;&gt;""),TRUE,FALSE)</formula>
    </cfRule>
  </conditionalFormatting>
  <conditionalFormatting sqref="AF13">
    <cfRule type="expression" dxfId="2240" priority="7550" stopIfTrue="1">
      <formula>IF(AF$9=TODAY(),TRUE,FALSE)</formula>
    </cfRule>
    <cfRule type="expression" dxfId="2239" priority="7551" stopIfTrue="1">
      <formula>IF(WEEKDAY(AF$9)=7,TRUE,FALSE)</formula>
    </cfRule>
    <cfRule type="expression" dxfId="2238" priority="7552" stopIfTrue="1">
      <formula>IF(OR(WEEKDAY(AF$9)=1,IF(ISNA(MATCH(AF$9,Holiday,0)),FALSE,TRUE)),TRUE,FALSE)</formula>
    </cfRule>
  </conditionalFormatting>
  <conditionalFormatting sqref="AF13">
    <cfRule type="expression" dxfId="2237" priority="7548" stopIfTrue="1">
      <formula>IF(OR(WEEKDAY(AF$9)=7,WEEKDAY(AF$9)=1,IF(ISNA(MATCH(AF$9,Holiday,0)),FALSE,TRUE)),TRUE,FALSE)</formula>
    </cfRule>
    <cfRule type="expression" dxfId="2236" priority="7549" stopIfTrue="1">
      <formula>IF(AND($B13="",$R13&lt;&gt;""),TRUE,FALSE)</formula>
    </cfRule>
  </conditionalFormatting>
  <conditionalFormatting sqref="AF13">
    <cfRule type="expression" dxfId="2235" priority="7545" stopIfTrue="1">
      <formula>IF(OR(WEEKDAY(AF$9)=7,WEEKDAY(AF$9)=1,IF(ISNA(MATCH(AF$9,Holiday,0)),FALSE,TRUE)),TRUE,FALSE)</formula>
    </cfRule>
    <cfRule type="expression" dxfId="2234" priority="7546" stopIfTrue="1">
      <formula>IF(AND($B13&lt;&gt;"",AF13&lt;&gt;""),TRUE,FALSE)</formula>
    </cfRule>
    <cfRule type="expression" dxfId="2233" priority="7547" stopIfTrue="1">
      <formula>IF(AND($B13="",AF13&lt;&gt;""),TRUE,FALSE)</formula>
    </cfRule>
  </conditionalFormatting>
  <conditionalFormatting sqref="AF13">
    <cfRule type="expression" dxfId="2232" priority="7543" stopIfTrue="1">
      <formula>IF(OR(WEEKDAY(AF$9)=7,WEEKDAY(AF$9)=1,IF(ISNA(MATCH(AF$9,Holiday,0)),FALSE,TRUE)),TRUE,FALSE)</formula>
    </cfRule>
    <cfRule type="expression" dxfId="2231" priority="7544" stopIfTrue="1">
      <formula>IF(AND($B13="",$R13&lt;&gt;""),TRUE,FALSE)</formula>
    </cfRule>
  </conditionalFormatting>
  <conditionalFormatting sqref="AF13">
    <cfRule type="expression" dxfId="2230" priority="7540" stopIfTrue="1">
      <formula>IF(OR(WEEKDAY(AF$9)=7,WEEKDAY(AF$9)=1,IF(ISNA(MATCH(AF$9,Holiday,0)),FALSE,TRUE)),TRUE,FALSE)</formula>
    </cfRule>
    <cfRule type="expression" dxfId="2229" priority="7541" stopIfTrue="1">
      <formula>IF(AND($B13&lt;&gt;"",AF13&lt;&gt;""),TRUE,FALSE)</formula>
    </cfRule>
    <cfRule type="expression" dxfId="2228" priority="7542" stopIfTrue="1">
      <formula>IF(AND($B13="",AF13&lt;&gt;""),TRUE,FALSE)</formula>
    </cfRule>
  </conditionalFormatting>
  <conditionalFormatting sqref="AG13">
    <cfRule type="expression" dxfId="2227" priority="7537" stopIfTrue="1">
      <formula>IF(AG$9=TODAY(),TRUE,FALSE)</formula>
    </cfRule>
    <cfRule type="expression" dxfId="2226" priority="7538" stopIfTrue="1">
      <formula>IF(WEEKDAY(AG$9)=7,TRUE,FALSE)</formula>
    </cfRule>
    <cfRule type="expression" dxfId="2225" priority="7539" stopIfTrue="1">
      <formula>IF(OR(WEEKDAY(AG$9)=1,IF(ISNA(MATCH(AG$9,Holiday,0)),FALSE,TRUE)),TRUE,FALSE)</formula>
    </cfRule>
  </conditionalFormatting>
  <conditionalFormatting sqref="AG13">
    <cfRule type="expression" dxfId="2224" priority="7535" stopIfTrue="1">
      <formula>IF(OR(WEEKDAY(AG$9)=7,WEEKDAY(AG$9)=1,IF(ISNA(MATCH(AG$9,Holiday,0)),FALSE,TRUE)),TRUE,FALSE)</formula>
    </cfRule>
    <cfRule type="expression" dxfId="2223" priority="7536" stopIfTrue="1">
      <formula>IF(AND($B13="",$R13&lt;&gt;""),TRUE,FALSE)</formula>
    </cfRule>
  </conditionalFormatting>
  <conditionalFormatting sqref="AG13">
    <cfRule type="expression" dxfId="2222" priority="7532" stopIfTrue="1">
      <formula>IF(OR(WEEKDAY(AG$9)=7,WEEKDAY(AG$9)=1,IF(ISNA(MATCH(AG$9,Holiday,0)),FALSE,TRUE)),TRUE,FALSE)</formula>
    </cfRule>
    <cfRule type="expression" dxfId="2221" priority="7533" stopIfTrue="1">
      <formula>IF(AND($B13&lt;&gt;"",AG13&lt;&gt;""),TRUE,FALSE)</formula>
    </cfRule>
    <cfRule type="expression" dxfId="2220" priority="7534" stopIfTrue="1">
      <formula>IF(AND($B13="",AG13&lt;&gt;""),TRUE,FALSE)</formula>
    </cfRule>
  </conditionalFormatting>
  <conditionalFormatting sqref="AG13">
    <cfRule type="expression" dxfId="2219" priority="7530" stopIfTrue="1">
      <formula>IF(OR(WEEKDAY(AG$9)=7,WEEKDAY(AG$9)=1,IF(ISNA(MATCH(AG$9,Holiday,0)),FALSE,TRUE)),TRUE,FALSE)</formula>
    </cfRule>
    <cfRule type="expression" dxfId="2218" priority="7531" stopIfTrue="1">
      <formula>IF(AND($B13="",$R13&lt;&gt;""),TRUE,FALSE)</formula>
    </cfRule>
  </conditionalFormatting>
  <conditionalFormatting sqref="AG13">
    <cfRule type="expression" dxfId="2217" priority="7527" stopIfTrue="1">
      <formula>IF(OR(WEEKDAY(AG$9)=7,WEEKDAY(AG$9)=1,IF(ISNA(MATCH(AG$9,Holiday,0)),FALSE,TRUE)),TRUE,FALSE)</formula>
    </cfRule>
    <cfRule type="expression" dxfId="2216" priority="7528" stopIfTrue="1">
      <formula>IF(AND($B13&lt;&gt;"",AG13&lt;&gt;""),TRUE,FALSE)</formula>
    </cfRule>
    <cfRule type="expression" dxfId="2215" priority="7529" stopIfTrue="1">
      <formula>IF(AND($B13="",AG13&lt;&gt;""),TRUE,FALSE)</formula>
    </cfRule>
  </conditionalFormatting>
  <conditionalFormatting sqref="AH11">
    <cfRule type="expression" dxfId="2214" priority="7525" stopIfTrue="1">
      <formula>IF(OR(WEEKDAY(AH$9)=7,WEEKDAY(AH$9)=1,IF(ISNA(MATCH(AH$9,Holiday,0)),FALSE,TRUE)),TRUE,FALSE)</formula>
    </cfRule>
    <cfRule type="expression" dxfId="2213" priority="7526" stopIfTrue="1">
      <formula>IF(AND($B11="",$R11&lt;&gt;""),TRUE,FALSE)</formula>
    </cfRule>
  </conditionalFormatting>
  <conditionalFormatting sqref="AH11">
    <cfRule type="expression" dxfId="2212" priority="7522" stopIfTrue="1">
      <formula>IF(OR(WEEKDAY(AH$9)=7,WEEKDAY(AH$9)=1,IF(ISNA(MATCH(AH$9,Holiday,0)),FALSE,TRUE)),TRUE,FALSE)</formula>
    </cfRule>
    <cfRule type="expression" dxfId="2211" priority="7523" stopIfTrue="1">
      <formula>IF(AND($B11&lt;&gt;"",AH11&lt;&gt;""),TRUE,FALSE)</formula>
    </cfRule>
    <cfRule type="expression" dxfId="2210" priority="7524" stopIfTrue="1">
      <formula>IF(AND($B11="",AH11&lt;&gt;""),TRUE,FALSE)</formula>
    </cfRule>
  </conditionalFormatting>
  <conditionalFormatting sqref="AH13">
    <cfRule type="expression" dxfId="2209" priority="7519" stopIfTrue="1">
      <formula>IF(AH$9=TODAY(),TRUE,FALSE)</formula>
    </cfRule>
    <cfRule type="expression" dxfId="2208" priority="7520" stopIfTrue="1">
      <formula>IF(WEEKDAY(AH$9)=7,TRUE,FALSE)</formula>
    </cfRule>
    <cfRule type="expression" dxfId="2207" priority="7521" stopIfTrue="1">
      <formula>IF(OR(WEEKDAY(AH$9)=1,IF(ISNA(MATCH(AH$9,Holiday,0)),FALSE,TRUE)),TRUE,FALSE)</formula>
    </cfRule>
  </conditionalFormatting>
  <conditionalFormatting sqref="AH13">
    <cfRule type="expression" dxfId="2206" priority="7517" stopIfTrue="1">
      <formula>IF(OR(WEEKDAY(AH$9)=7,WEEKDAY(AH$9)=1,IF(ISNA(MATCH(AH$9,Holiday,0)),FALSE,TRUE)),TRUE,FALSE)</formula>
    </cfRule>
    <cfRule type="expression" dxfId="2205" priority="7518" stopIfTrue="1">
      <formula>IF(AND($B13="",$R13&lt;&gt;""),TRUE,FALSE)</formula>
    </cfRule>
  </conditionalFormatting>
  <conditionalFormatting sqref="AH13">
    <cfRule type="expression" dxfId="2204" priority="7514" stopIfTrue="1">
      <formula>IF(OR(WEEKDAY(AH$9)=7,WEEKDAY(AH$9)=1,IF(ISNA(MATCH(AH$9,Holiday,0)),FALSE,TRUE)),TRUE,FALSE)</formula>
    </cfRule>
    <cfRule type="expression" dxfId="2203" priority="7515" stopIfTrue="1">
      <formula>IF(AND($B13&lt;&gt;"",AH13&lt;&gt;""),TRUE,FALSE)</formula>
    </cfRule>
    <cfRule type="expression" dxfId="2202" priority="7516" stopIfTrue="1">
      <formula>IF(AND($B13="",AH13&lt;&gt;""),TRUE,FALSE)</formula>
    </cfRule>
  </conditionalFormatting>
  <conditionalFormatting sqref="AH13">
    <cfRule type="expression" dxfId="2201" priority="7512" stopIfTrue="1">
      <formula>IF(OR(WEEKDAY(AH$9)=7,WEEKDAY(AH$9)=1,IF(ISNA(MATCH(AH$9,Holiday,0)),FALSE,TRUE)),TRUE,FALSE)</formula>
    </cfRule>
    <cfRule type="expression" dxfId="2200" priority="7513" stopIfTrue="1">
      <formula>IF(AND($B13="",$R13&lt;&gt;""),TRUE,FALSE)</formula>
    </cfRule>
  </conditionalFormatting>
  <conditionalFormatting sqref="AH13">
    <cfRule type="expression" dxfId="2199" priority="7509" stopIfTrue="1">
      <formula>IF(OR(WEEKDAY(AH$9)=7,WEEKDAY(AH$9)=1,IF(ISNA(MATCH(AH$9,Holiday,0)),FALSE,TRUE)),TRUE,FALSE)</formula>
    </cfRule>
    <cfRule type="expression" dxfId="2198" priority="7510" stopIfTrue="1">
      <formula>IF(AND($B13&lt;&gt;"",AH13&lt;&gt;""),TRUE,FALSE)</formula>
    </cfRule>
    <cfRule type="expression" dxfId="2197" priority="7511" stopIfTrue="1">
      <formula>IF(AND($B13="",AH13&lt;&gt;""),TRUE,FALSE)</formula>
    </cfRule>
  </conditionalFormatting>
  <conditionalFormatting sqref="AI13">
    <cfRule type="expression" dxfId="2196" priority="7506" stopIfTrue="1">
      <formula>IF(AI$9=TODAY(),TRUE,FALSE)</formula>
    </cfRule>
    <cfRule type="expression" dxfId="2195" priority="7507" stopIfTrue="1">
      <formula>IF(WEEKDAY(AI$9)=7,TRUE,FALSE)</formula>
    </cfRule>
    <cfRule type="expression" dxfId="2194" priority="7508" stopIfTrue="1">
      <formula>IF(OR(WEEKDAY(AI$9)=1,IF(ISNA(MATCH(AI$9,Holiday,0)),FALSE,TRUE)),TRUE,FALSE)</formula>
    </cfRule>
  </conditionalFormatting>
  <conditionalFormatting sqref="AI13">
    <cfRule type="expression" dxfId="2193" priority="7504" stopIfTrue="1">
      <formula>IF(OR(WEEKDAY(AI$9)=7,WEEKDAY(AI$9)=1,IF(ISNA(MATCH(AI$9,Holiday,0)),FALSE,TRUE)),TRUE,FALSE)</formula>
    </cfRule>
    <cfRule type="expression" dxfId="2192" priority="7505" stopIfTrue="1">
      <formula>IF(AND($B13="",$R13&lt;&gt;""),TRUE,FALSE)</formula>
    </cfRule>
  </conditionalFormatting>
  <conditionalFormatting sqref="AI13">
    <cfRule type="expression" dxfId="2191" priority="7501" stopIfTrue="1">
      <formula>IF(OR(WEEKDAY(AI$9)=7,WEEKDAY(AI$9)=1,IF(ISNA(MATCH(AI$9,Holiday,0)),FALSE,TRUE)),TRUE,FALSE)</formula>
    </cfRule>
    <cfRule type="expression" dxfId="2190" priority="7502" stopIfTrue="1">
      <formula>IF(AND($B13&lt;&gt;"",AI13&lt;&gt;""),TRUE,FALSE)</formula>
    </cfRule>
    <cfRule type="expression" dxfId="2189" priority="7503" stopIfTrue="1">
      <formula>IF(AND($B13="",AI13&lt;&gt;""),TRUE,FALSE)</formula>
    </cfRule>
  </conditionalFormatting>
  <conditionalFormatting sqref="AI13">
    <cfRule type="expression" dxfId="2188" priority="7499" stopIfTrue="1">
      <formula>IF(OR(WEEKDAY(AI$9)=7,WEEKDAY(AI$9)=1,IF(ISNA(MATCH(AI$9,Holiday,0)),FALSE,TRUE)),TRUE,FALSE)</formula>
    </cfRule>
    <cfRule type="expression" dxfId="2187" priority="7500" stopIfTrue="1">
      <formula>IF(AND($B13="",$R13&lt;&gt;""),TRUE,FALSE)</formula>
    </cfRule>
  </conditionalFormatting>
  <conditionalFormatting sqref="AI13">
    <cfRule type="expression" dxfId="2186" priority="7496" stopIfTrue="1">
      <formula>IF(OR(WEEKDAY(AI$9)=7,WEEKDAY(AI$9)=1,IF(ISNA(MATCH(AI$9,Holiday,0)),FALSE,TRUE)),TRUE,FALSE)</formula>
    </cfRule>
    <cfRule type="expression" dxfId="2185" priority="7497" stopIfTrue="1">
      <formula>IF(AND($B13&lt;&gt;"",AI13&lt;&gt;""),TRUE,FALSE)</formula>
    </cfRule>
    <cfRule type="expression" dxfId="2184" priority="7498" stopIfTrue="1">
      <formula>IF(AND($B13="",AI13&lt;&gt;""),TRUE,FALSE)</formula>
    </cfRule>
  </conditionalFormatting>
  <conditionalFormatting sqref="AL13">
    <cfRule type="expression" dxfId="2183" priority="7493" stopIfTrue="1">
      <formula>IF(AL$9=TODAY(),TRUE,FALSE)</formula>
    </cfRule>
    <cfRule type="expression" dxfId="2182" priority="7494" stopIfTrue="1">
      <formula>IF(WEEKDAY(AL$9)=7,TRUE,FALSE)</formula>
    </cfRule>
    <cfRule type="expression" dxfId="2181" priority="7495" stopIfTrue="1">
      <formula>IF(OR(WEEKDAY(AL$9)=1,IF(ISNA(MATCH(AL$9,Holiday,0)),FALSE,TRUE)),TRUE,FALSE)</formula>
    </cfRule>
  </conditionalFormatting>
  <conditionalFormatting sqref="AL13">
    <cfRule type="expression" dxfId="2180" priority="7491" stopIfTrue="1">
      <formula>IF(OR(WEEKDAY(AL$9)=7,WEEKDAY(AL$9)=1,IF(ISNA(MATCH(AL$9,Holiday,0)),FALSE,TRUE)),TRUE,FALSE)</formula>
    </cfRule>
    <cfRule type="expression" dxfId="2179" priority="7492" stopIfTrue="1">
      <formula>IF(AND($B13="",$R13&lt;&gt;""),TRUE,FALSE)</formula>
    </cfRule>
  </conditionalFormatting>
  <conditionalFormatting sqref="AL13">
    <cfRule type="expression" dxfId="2178" priority="7488" stopIfTrue="1">
      <formula>IF(OR(WEEKDAY(AL$9)=7,WEEKDAY(AL$9)=1,IF(ISNA(MATCH(AL$9,Holiday,0)),FALSE,TRUE)),TRUE,FALSE)</formula>
    </cfRule>
    <cfRule type="expression" dxfId="2177" priority="7489" stopIfTrue="1">
      <formula>IF(AND($B13&lt;&gt;"",AL13&lt;&gt;""),TRUE,FALSE)</formula>
    </cfRule>
    <cfRule type="expression" dxfId="2176" priority="7490" stopIfTrue="1">
      <formula>IF(AND($B13="",AL13&lt;&gt;""),TRUE,FALSE)</formula>
    </cfRule>
  </conditionalFormatting>
  <conditionalFormatting sqref="AL13">
    <cfRule type="expression" dxfId="2175" priority="7486" stopIfTrue="1">
      <formula>IF(OR(WEEKDAY(AL$9)=7,WEEKDAY(AL$9)=1,IF(ISNA(MATCH(AL$9,Holiday,0)),FALSE,TRUE)),TRUE,FALSE)</formula>
    </cfRule>
    <cfRule type="expression" dxfId="2174" priority="7487" stopIfTrue="1">
      <formula>IF(AND($B13="",$R13&lt;&gt;""),TRUE,FALSE)</formula>
    </cfRule>
  </conditionalFormatting>
  <conditionalFormatting sqref="AL13">
    <cfRule type="expression" dxfId="2173" priority="7483" stopIfTrue="1">
      <formula>IF(OR(WEEKDAY(AL$9)=7,WEEKDAY(AL$9)=1,IF(ISNA(MATCH(AL$9,Holiday,0)),FALSE,TRUE)),TRUE,FALSE)</formula>
    </cfRule>
    <cfRule type="expression" dxfId="2172" priority="7484" stopIfTrue="1">
      <formula>IF(AND($B13&lt;&gt;"",AL13&lt;&gt;""),TRUE,FALSE)</formula>
    </cfRule>
    <cfRule type="expression" dxfId="2171" priority="7485" stopIfTrue="1">
      <formula>IF(AND($B13="",AL13&lt;&gt;""),TRUE,FALSE)</formula>
    </cfRule>
  </conditionalFormatting>
  <conditionalFormatting sqref="AM13">
    <cfRule type="expression" dxfId="2170" priority="7480" stopIfTrue="1">
      <formula>IF(AM$9=TODAY(),TRUE,FALSE)</formula>
    </cfRule>
    <cfRule type="expression" dxfId="2169" priority="7481" stopIfTrue="1">
      <formula>IF(WEEKDAY(AM$9)=7,TRUE,FALSE)</formula>
    </cfRule>
    <cfRule type="expression" dxfId="2168" priority="7482" stopIfTrue="1">
      <formula>IF(OR(WEEKDAY(AM$9)=1,IF(ISNA(MATCH(AM$9,Holiday,0)),FALSE,TRUE)),TRUE,FALSE)</formula>
    </cfRule>
  </conditionalFormatting>
  <conditionalFormatting sqref="AM13">
    <cfRule type="expression" dxfId="2167" priority="7478" stopIfTrue="1">
      <formula>IF(OR(WEEKDAY(AM$9)=7,WEEKDAY(AM$9)=1,IF(ISNA(MATCH(AM$9,Holiday,0)),FALSE,TRUE)),TRUE,FALSE)</formula>
    </cfRule>
    <cfRule type="expression" dxfId="2166" priority="7479" stopIfTrue="1">
      <formula>IF(AND($B13="",$R13&lt;&gt;""),TRUE,FALSE)</formula>
    </cfRule>
  </conditionalFormatting>
  <conditionalFormatting sqref="AM13">
    <cfRule type="expression" dxfId="2165" priority="7475" stopIfTrue="1">
      <formula>IF(OR(WEEKDAY(AM$9)=7,WEEKDAY(AM$9)=1,IF(ISNA(MATCH(AM$9,Holiday,0)),FALSE,TRUE)),TRUE,FALSE)</formula>
    </cfRule>
    <cfRule type="expression" dxfId="2164" priority="7476" stopIfTrue="1">
      <formula>IF(AND($B13&lt;&gt;"",AM13&lt;&gt;""),TRUE,FALSE)</formula>
    </cfRule>
    <cfRule type="expression" dxfId="2163" priority="7477" stopIfTrue="1">
      <formula>IF(AND($B13="",AM13&lt;&gt;""),TRUE,FALSE)</formula>
    </cfRule>
  </conditionalFormatting>
  <conditionalFormatting sqref="AM13">
    <cfRule type="expression" dxfId="2162" priority="7473" stopIfTrue="1">
      <formula>IF(OR(WEEKDAY(AM$9)=7,WEEKDAY(AM$9)=1,IF(ISNA(MATCH(AM$9,Holiday,0)),FALSE,TRUE)),TRUE,FALSE)</formula>
    </cfRule>
    <cfRule type="expression" dxfId="2161" priority="7474" stopIfTrue="1">
      <formula>IF(AND($B13="",$R13&lt;&gt;""),TRUE,FALSE)</formula>
    </cfRule>
  </conditionalFormatting>
  <conditionalFormatting sqref="AM13">
    <cfRule type="expression" dxfId="2160" priority="7470" stopIfTrue="1">
      <formula>IF(OR(WEEKDAY(AM$9)=7,WEEKDAY(AM$9)=1,IF(ISNA(MATCH(AM$9,Holiday,0)),FALSE,TRUE)),TRUE,FALSE)</formula>
    </cfRule>
    <cfRule type="expression" dxfId="2159" priority="7471" stopIfTrue="1">
      <formula>IF(AND($B13&lt;&gt;"",AM13&lt;&gt;""),TRUE,FALSE)</formula>
    </cfRule>
    <cfRule type="expression" dxfId="2158" priority="7472" stopIfTrue="1">
      <formula>IF(AND($B13="",AM13&lt;&gt;""),TRUE,FALSE)</formula>
    </cfRule>
  </conditionalFormatting>
  <conditionalFormatting sqref="AM13">
    <cfRule type="expression" dxfId="2157" priority="7467" stopIfTrue="1">
      <formula>IF(AM$9=TODAY(),TRUE,FALSE)</formula>
    </cfRule>
    <cfRule type="expression" dxfId="2156" priority="7468" stopIfTrue="1">
      <formula>IF(WEEKDAY(AM$9)=7,TRUE,FALSE)</formula>
    </cfRule>
    <cfRule type="expression" dxfId="2155" priority="7469" stopIfTrue="1">
      <formula>IF(OR(WEEKDAY(AM$9)=1,IF(ISNA(MATCH(AM$9,Holiday,0)),FALSE,TRUE)),TRUE,FALSE)</formula>
    </cfRule>
  </conditionalFormatting>
  <conditionalFormatting sqref="AM13">
    <cfRule type="expression" dxfId="2154" priority="7465" stopIfTrue="1">
      <formula>IF(OR(WEEKDAY(AM$9)=7,WEEKDAY(AM$9)=1,IF(ISNA(MATCH(AM$9,Holiday,0)),FALSE,TRUE)),TRUE,FALSE)</formula>
    </cfRule>
    <cfRule type="expression" dxfId="2153" priority="7466" stopIfTrue="1">
      <formula>IF(AND($B13="",$R13&lt;&gt;""),TRUE,FALSE)</formula>
    </cfRule>
  </conditionalFormatting>
  <conditionalFormatting sqref="AM13">
    <cfRule type="expression" dxfId="2152" priority="7462" stopIfTrue="1">
      <formula>IF(OR(WEEKDAY(AM$9)=7,WEEKDAY(AM$9)=1,IF(ISNA(MATCH(AM$9,Holiday,0)),FALSE,TRUE)),TRUE,FALSE)</formula>
    </cfRule>
    <cfRule type="expression" dxfId="2151" priority="7463" stopIfTrue="1">
      <formula>IF(AND($B13&lt;&gt;"",AM13&lt;&gt;""),TRUE,FALSE)</formula>
    </cfRule>
    <cfRule type="expression" dxfId="2150" priority="7464" stopIfTrue="1">
      <formula>IF(AND($B13="",AM13&lt;&gt;""),TRUE,FALSE)</formula>
    </cfRule>
  </conditionalFormatting>
  <conditionalFormatting sqref="AM13">
    <cfRule type="expression" dxfId="2149" priority="7460" stopIfTrue="1">
      <formula>IF(OR(WEEKDAY(AM$9)=7,WEEKDAY(AM$9)=1,IF(ISNA(MATCH(AM$9,Holiday,0)),FALSE,TRUE)),TRUE,FALSE)</formula>
    </cfRule>
    <cfRule type="expression" dxfId="2148" priority="7461" stopIfTrue="1">
      <formula>IF(AND($B13="",$R13&lt;&gt;""),TRUE,FALSE)</formula>
    </cfRule>
  </conditionalFormatting>
  <conditionalFormatting sqref="AM13">
    <cfRule type="expression" dxfId="2147" priority="7457" stopIfTrue="1">
      <formula>IF(OR(WEEKDAY(AM$9)=7,WEEKDAY(AM$9)=1,IF(ISNA(MATCH(AM$9,Holiday,0)),FALSE,TRUE)),TRUE,FALSE)</formula>
    </cfRule>
    <cfRule type="expression" dxfId="2146" priority="7458" stopIfTrue="1">
      <formula>IF(AND($B13&lt;&gt;"",AM13&lt;&gt;""),TRUE,FALSE)</formula>
    </cfRule>
    <cfRule type="expression" dxfId="2145" priority="7459" stopIfTrue="1">
      <formula>IF(AND($B13="",AM13&lt;&gt;""),TRUE,FALSE)</formula>
    </cfRule>
  </conditionalFormatting>
  <conditionalFormatting sqref="AI11">
    <cfRule type="expression" dxfId="2144" priority="7455" stopIfTrue="1">
      <formula>IF(OR(WEEKDAY(AI$9)=7,WEEKDAY(AI$9)=1,IF(ISNA(MATCH(AI$9,Holiday,0)),FALSE,TRUE)),TRUE,FALSE)</formula>
    </cfRule>
    <cfRule type="expression" dxfId="2143" priority="7456" stopIfTrue="1">
      <formula>IF(AND($B11="",$R11&lt;&gt;""),TRUE,FALSE)</formula>
    </cfRule>
  </conditionalFormatting>
  <conditionalFormatting sqref="AI11">
    <cfRule type="expression" dxfId="2142" priority="7452" stopIfTrue="1">
      <formula>IF(OR(WEEKDAY(AI$9)=7,WEEKDAY(AI$9)=1,IF(ISNA(MATCH(AI$9,Holiday,0)),FALSE,TRUE)),TRUE,FALSE)</formula>
    </cfRule>
    <cfRule type="expression" dxfId="2141" priority="7453" stopIfTrue="1">
      <formula>IF(AND($B11&lt;&gt;"",AI11&lt;&gt;""),TRUE,FALSE)</formula>
    </cfRule>
    <cfRule type="expression" dxfId="2140" priority="7454" stopIfTrue="1">
      <formula>IF(AND($B11="",AI11&lt;&gt;""),TRUE,FALSE)</formula>
    </cfRule>
  </conditionalFormatting>
  <conditionalFormatting sqref="AI11">
    <cfRule type="expression" dxfId="2139" priority="7450" stopIfTrue="1">
      <formula>IF(OR(WEEKDAY(AI$9)=7,WEEKDAY(AI$9)=1,IF(ISNA(MATCH(AI$9,Holiday,0)),FALSE,TRUE)),TRUE,FALSE)</formula>
    </cfRule>
    <cfRule type="expression" dxfId="2138" priority="7451" stopIfTrue="1">
      <formula>IF(AND($B11="",$R11&lt;&gt;""),TRUE,FALSE)</formula>
    </cfRule>
  </conditionalFormatting>
  <conditionalFormatting sqref="AI11">
    <cfRule type="expression" dxfId="2137" priority="7447" stopIfTrue="1">
      <formula>IF(OR(WEEKDAY(AI$9)=7,WEEKDAY(AI$9)=1,IF(ISNA(MATCH(AI$9,Holiday,0)),FALSE,TRUE)),TRUE,FALSE)</formula>
    </cfRule>
    <cfRule type="expression" dxfId="2136" priority="7448" stopIfTrue="1">
      <formula>IF(AND($B11&lt;&gt;"",AI11&lt;&gt;""),TRUE,FALSE)</formula>
    </cfRule>
    <cfRule type="expression" dxfId="2135" priority="7449" stopIfTrue="1">
      <formula>IF(AND($B11="",AI11&lt;&gt;""),TRUE,FALSE)</formula>
    </cfRule>
  </conditionalFormatting>
  <conditionalFormatting sqref="AL11">
    <cfRule type="expression" dxfId="2134" priority="7445" stopIfTrue="1">
      <formula>IF(OR(WEEKDAY(AL$9)=7,WEEKDAY(AL$9)=1,IF(ISNA(MATCH(AL$9,Holiday,0)),FALSE,TRUE)),TRUE,FALSE)</formula>
    </cfRule>
    <cfRule type="expression" dxfId="2133" priority="7446" stopIfTrue="1">
      <formula>IF(AND($B11="",$R11&lt;&gt;""),TRUE,FALSE)</formula>
    </cfRule>
  </conditionalFormatting>
  <conditionalFormatting sqref="AL11">
    <cfRule type="expression" dxfId="2132" priority="7442" stopIfTrue="1">
      <formula>IF(OR(WEEKDAY(AL$9)=7,WEEKDAY(AL$9)=1,IF(ISNA(MATCH(AL$9,Holiday,0)),FALSE,TRUE)),TRUE,FALSE)</formula>
    </cfRule>
    <cfRule type="expression" dxfId="2131" priority="7443" stopIfTrue="1">
      <formula>IF(AND($B11&lt;&gt;"",AL11&lt;&gt;""),TRUE,FALSE)</formula>
    </cfRule>
    <cfRule type="expression" dxfId="2130" priority="7444" stopIfTrue="1">
      <formula>IF(AND($B11="",AL11&lt;&gt;""),TRUE,FALSE)</formula>
    </cfRule>
  </conditionalFormatting>
  <conditionalFormatting sqref="AL11">
    <cfRule type="expression" dxfId="2129" priority="7440" stopIfTrue="1">
      <formula>IF(OR(WEEKDAY(AL$9)=7,WEEKDAY(AL$9)=1,IF(ISNA(MATCH(AL$9,Holiday,0)),FALSE,TRUE)),TRUE,FALSE)</formula>
    </cfRule>
    <cfRule type="expression" dxfId="2128" priority="7441" stopIfTrue="1">
      <formula>IF(AND($B11="",$R11&lt;&gt;""),TRUE,FALSE)</formula>
    </cfRule>
  </conditionalFormatting>
  <conditionalFormatting sqref="AL11">
    <cfRule type="expression" dxfId="2127" priority="7437" stopIfTrue="1">
      <formula>IF(OR(WEEKDAY(AL$9)=7,WEEKDAY(AL$9)=1,IF(ISNA(MATCH(AL$9,Holiday,0)),FALSE,TRUE)),TRUE,FALSE)</formula>
    </cfRule>
    <cfRule type="expression" dxfId="2126" priority="7438" stopIfTrue="1">
      <formula>IF(AND($B11&lt;&gt;"",AL11&lt;&gt;""),TRUE,FALSE)</formula>
    </cfRule>
    <cfRule type="expression" dxfId="2125" priority="7439" stopIfTrue="1">
      <formula>IF(AND($B11="",AL11&lt;&gt;""),TRUE,FALSE)</formula>
    </cfRule>
  </conditionalFormatting>
  <conditionalFormatting sqref="AM11">
    <cfRule type="expression" dxfId="2124" priority="7435" stopIfTrue="1">
      <formula>IF(OR(WEEKDAY(AM$9)=7,WEEKDAY(AM$9)=1,IF(ISNA(MATCH(AM$9,Holiday,0)),FALSE,TRUE)),TRUE,FALSE)</formula>
    </cfRule>
    <cfRule type="expression" dxfId="2123" priority="7436" stopIfTrue="1">
      <formula>IF(AND($B11="",$R11&lt;&gt;""),TRUE,FALSE)</formula>
    </cfRule>
  </conditionalFormatting>
  <conditionalFormatting sqref="AM11">
    <cfRule type="expression" dxfId="2122" priority="7432" stopIfTrue="1">
      <formula>IF(OR(WEEKDAY(AM$9)=7,WEEKDAY(AM$9)=1,IF(ISNA(MATCH(AM$9,Holiday,0)),FALSE,TRUE)),TRUE,FALSE)</formula>
    </cfRule>
    <cfRule type="expression" dxfId="2121" priority="7433" stopIfTrue="1">
      <formula>IF(AND($B11&lt;&gt;"",AM11&lt;&gt;""),TRUE,FALSE)</formula>
    </cfRule>
    <cfRule type="expression" dxfId="2120" priority="7434" stopIfTrue="1">
      <formula>IF(AND($B11="",AM11&lt;&gt;""),TRUE,FALSE)</formula>
    </cfRule>
  </conditionalFormatting>
  <conditionalFormatting sqref="AM11">
    <cfRule type="expression" dxfId="2119" priority="7430" stopIfTrue="1">
      <formula>IF(OR(WEEKDAY(AM$9)=7,WEEKDAY(AM$9)=1,IF(ISNA(MATCH(AM$9,Holiday,0)),FALSE,TRUE)),TRUE,FALSE)</formula>
    </cfRule>
    <cfRule type="expression" dxfId="2118" priority="7431" stopIfTrue="1">
      <formula>IF(AND($B11="",$R11&lt;&gt;""),TRUE,FALSE)</formula>
    </cfRule>
  </conditionalFormatting>
  <conditionalFormatting sqref="AM11">
    <cfRule type="expression" dxfId="2117" priority="7427" stopIfTrue="1">
      <formula>IF(OR(WEEKDAY(AM$9)=7,WEEKDAY(AM$9)=1,IF(ISNA(MATCH(AM$9,Holiday,0)),FALSE,TRUE)),TRUE,FALSE)</formula>
    </cfRule>
    <cfRule type="expression" dxfId="2116" priority="7428" stopIfTrue="1">
      <formula>IF(AND($B11&lt;&gt;"",AM11&lt;&gt;""),TRUE,FALSE)</formula>
    </cfRule>
    <cfRule type="expression" dxfId="2115" priority="7429" stopIfTrue="1">
      <formula>IF(AND($B11="",AM11&lt;&gt;""),TRUE,FALSE)</formula>
    </cfRule>
  </conditionalFormatting>
  <conditionalFormatting sqref="AM11">
    <cfRule type="expression" dxfId="2114" priority="7425" stopIfTrue="1">
      <formula>IF(OR(WEEKDAY(AM$9)=7,WEEKDAY(AM$9)=1,IF(ISNA(MATCH(AM$9,Holiday,0)),FALSE,TRUE)),TRUE,FALSE)</formula>
    </cfRule>
    <cfRule type="expression" dxfId="2113" priority="7426" stopIfTrue="1">
      <formula>IF(AND($B11="",$R11&lt;&gt;""),TRUE,FALSE)</formula>
    </cfRule>
  </conditionalFormatting>
  <conditionalFormatting sqref="AM11">
    <cfRule type="expression" dxfId="2112" priority="7422" stopIfTrue="1">
      <formula>IF(OR(WEEKDAY(AM$9)=7,WEEKDAY(AM$9)=1,IF(ISNA(MATCH(AM$9,Holiday,0)),FALSE,TRUE)),TRUE,FALSE)</formula>
    </cfRule>
    <cfRule type="expression" dxfId="2111" priority="7423" stopIfTrue="1">
      <formula>IF(AND($B11&lt;&gt;"",AM11&lt;&gt;""),TRUE,FALSE)</formula>
    </cfRule>
    <cfRule type="expression" dxfId="2110" priority="7424" stopIfTrue="1">
      <formula>IF(AND($B11="",AM11&lt;&gt;""),TRUE,FALSE)</formula>
    </cfRule>
  </conditionalFormatting>
  <conditionalFormatting sqref="AM11">
    <cfRule type="expression" dxfId="2109" priority="7420" stopIfTrue="1">
      <formula>IF(OR(WEEKDAY(AM$9)=7,WEEKDAY(AM$9)=1,IF(ISNA(MATCH(AM$9,Holiday,0)),FALSE,TRUE)),TRUE,FALSE)</formula>
    </cfRule>
    <cfRule type="expression" dxfId="2108" priority="7421" stopIfTrue="1">
      <formula>IF(AND($B11="",$R11&lt;&gt;""),TRUE,FALSE)</formula>
    </cfRule>
  </conditionalFormatting>
  <conditionalFormatting sqref="AM11">
    <cfRule type="expression" dxfId="2107" priority="7417" stopIfTrue="1">
      <formula>IF(OR(WEEKDAY(AM$9)=7,WEEKDAY(AM$9)=1,IF(ISNA(MATCH(AM$9,Holiday,0)),FALSE,TRUE)),TRUE,FALSE)</formula>
    </cfRule>
    <cfRule type="expression" dxfId="2106" priority="7418" stopIfTrue="1">
      <formula>IF(AND($B11&lt;&gt;"",AM11&lt;&gt;""),TRUE,FALSE)</formula>
    </cfRule>
    <cfRule type="expression" dxfId="2105" priority="7419" stopIfTrue="1">
      <formula>IF(AND($B11="",AM11&lt;&gt;""),TRUE,FALSE)</formula>
    </cfRule>
  </conditionalFormatting>
  <conditionalFormatting sqref="AL17">
    <cfRule type="expression" dxfId="2104" priority="6384" stopIfTrue="1">
      <formula>IF(AL$9=TODAY(),TRUE,FALSE)</formula>
    </cfRule>
    <cfRule type="expression" dxfId="2103" priority="6385" stopIfTrue="1">
      <formula>IF(WEEKDAY(AL$9)=7,TRUE,FALSE)</formula>
    </cfRule>
    <cfRule type="expression" dxfId="2102" priority="6386" stopIfTrue="1">
      <formula>IF(OR(WEEKDAY(AL$9)=1,IF(ISNA(MATCH(AL$9,Holiday,0)),FALSE,TRUE)),TRUE,FALSE)</formula>
    </cfRule>
  </conditionalFormatting>
  <conditionalFormatting sqref="AL17">
    <cfRule type="expression" dxfId="2101" priority="6382" stopIfTrue="1">
      <formula>IF(OR(WEEKDAY(AL$9)=7,WEEKDAY(AL$9)=1,IF(ISNA(MATCH(AL$9,Holiday,0)),FALSE,TRUE)),TRUE,FALSE)</formula>
    </cfRule>
    <cfRule type="expression" dxfId="2100" priority="6383" stopIfTrue="1">
      <formula>IF(AND($B17="",$R17&lt;&gt;""),TRUE,FALSE)</formula>
    </cfRule>
  </conditionalFormatting>
  <conditionalFormatting sqref="AL17">
    <cfRule type="expression" dxfId="2099" priority="6379" stopIfTrue="1">
      <formula>IF(OR(WEEKDAY(AL$9)=7,WEEKDAY(AL$9)=1,IF(ISNA(MATCH(AL$9,Holiday,0)),FALSE,TRUE)),TRUE,FALSE)</formula>
    </cfRule>
    <cfRule type="expression" dxfId="2098" priority="6380" stopIfTrue="1">
      <formula>IF(AND($B17&lt;&gt;"",AL17&lt;&gt;""),TRUE,FALSE)</formula>
    </cfRule>
    <cfRule type="expression" dxfId="2097" priority="6381" stopIfTrue="1">
      <formula>IF(AND($B17="",AL17&lt;&gt;""),TRUE,FALSE)</formula>
    </cfRule>
  </conditionalFormatting>
  <conditionalFormatting sqref="AL17">
    <cfRule type="expression" dxfId="2096" priority="6377" stopIfTrue="1">
      <formula>IF(OR(WEEKDAY(AL$9)=7,WEEKDAY(AL$9)=1,IF(ISNA(MATCH(AL$9,Holiday,0)),FALSE,TRUE)),TRUE,FALSE)</formula>
    </cfRule>
    <cfRule type="expression" dxfId="2095" priority="6378" stopIfTrue="1">
      <formula>IF(AND($B17="",$R17&lt;&gt;""),TRUE,FALSE)</formula>
    </cfRule>
  </conditionalFormatting>
  <conditionalFormatting sqref="AL17">
    <cfRule type="expression" dxfId="2094" priority="6374" stopIfTrue="1">
      <formula>IF(OR(WEEKDAY(AL$9)=7,WEEKDAY(AL$9)=1,IF(ISNA(MATCH(AL$9,Holiday,0)),FALSE,TRUE)),TRUE,FALSE)</formula>
    </cfRule>
    <cfRule type="expression" dxfId="2093" priority="6375" stopIfTrue="1">
      <formula>IF(AND($B17&lt;&gt;"",AL17&lt;&gt;""),TRUE,FALSE)</formula>
    </cfRule>
    <cfRule type="expression" dxfId="2092" priority="6376" stopIfTrue="1">
      <formula>IF(AND($B17="",AL17&lt;&gt;""),TRUE,FALSE)</formula>
    </cfRule>
  </conditionalFormatting>
  <conditionalFormatting sqref="AM17">
    <cfRule type="expression" dxfId="2091" priority="6371" stopIfTrue="1">
      <formula>IF(AM$9=TODAY(),TRUE,FALSE)</formula>
    </cfRule>
    <cfRule type="expression" dxfId="2090" priority="6372" stopIfTrue="1">
      <formula>IF(WEEKDAY(AM$9)=7,TRUE,FALSE)</formula>
    </cfRule>
    <cfRule type="expression" dxfId="2089" priority="6373" stopIfTrue="1">
      <formula>IF(OR(WEEKDAY(AM$9)=1,IF(ISNA(MATCH(AM$9,Holiday,0)),FALSE,TRUE)),TRUE,FALSE)</formula>
    </cfRule>
  </conditionalFormatting>
  <conditionalFormatting sqref="AM17">
    <cfRule type="expression" dxfId="2088" priority="6369" stopIfTrue="1">
      <formula>IF(OR(WEEKDAY(AM$9)=7,WEEKDAY(AM$9)=1,IF(ISNA(MATCH(AM$9,Holiday,0)),FALSE,TRUE)),TRUE,FALSE)</formula>
    </cfRule>
    <cfRule type="expression" dxfId="2087" priority="6370" stopIfTrue="1">
      <formula>IF(AND($B17="",$R17&lt;&gt;""),TRUE,FALSE)</formula>
    </cfRule>
  </conditionalFormatting>
  <conditionalFormatting sqref="AM17">
    <cfRule type="expression" dxfId="2086" priority="6366" stopIfTrue="1">
      <formula>IF(OR(WEEKDAY(AM$9)=7,WEEKDAY(AM$9)=1,IF(ISNA(MATCH(AM$9,Holiday,0)),FALSE,TRUE)),TRUE,FALSE)</formula>
    </cfRule>
    <cfRule type="expression" dxfId="2085" priority="6367" stopIfTrue="1">
      <formula>IF(AND($B17&lt;&gt;"",AM17&lt;&gt;""),TRUE,FALSE)</formula>
    </cfRule>
    <cfRule type="expression" dxfId="2084" priority="6368" stopIfTrue="1">
      <formula>IF(AND($B17="",AM17&lt;&gt;""),TRUE,FALSE)</formula>
    </cfRule>
  </conditionalFormatting>
  <conditionalFormatting sqref="AM17">
    <cfRule type="expression" dxfId="2083" priority="6364" stopIfTrue="1">
      <formula>IF(OR(WEEKDAY(AM$9)=7,WEEKDAY(AM$9)=1,IF(ISNA(MATCH(AM$9,Holiday,0)),FALSE,TRUE)),TRUE,FALSE)</formula>
    </cfRule>
    <cfRule type="expression" dxfId="2082" priority="6365" stopIfTrue="1">
      <formula>IF(AND($B17="",$R17&lt;&gt;""),TRUE,FALSE)</formula>
    </cfRule>
  </conditionalFormatting>
  <conditionalFormatting sqref="AM17">
    <cfRule type="expression" dxfId="2081" priority="6361" stopIfTrue="1">
      <formula>IF(OR(WEEKDAY(AM$9)=7,WEEKDAY(AM$9)=1,IF(ISNA(MATCH(AM$9,Holiday,0)),FALSE,TRUE)),TRUE,FALSE)</formula>
    </cfRule>
    <cfRule type="expression" dxfId="2080" priority="6362" stopIfTrue="1">
      <formula>IF(AND($B17&lt;&gt;"",AM17&lt;&gt;""),TRUE,FALSE)</formula>
    </cfRule>
    <cfRule type="expression" dxfId="2079" priority="6363" stopIfTrue="1">
      <formula>IF(AND($B17="",AM17&lt;&gt;""),TRUE,FALSE)</formula>
    </cfRule>
  </conditionalFormatting>
  <conditionalFormatting sqref="AM17">
    <cfRule type="expression" dxfId="2078" priority="6358" stopIfTrue="1">
      <formula>IF(AM$9=TODAY(),TRUE,FALSE)</formula>
    </cfRule>
    <cfRule type="expression" dxfId="2077" priority="6359" stopIfTrue="1">
      <formula>IF(WEEKDAY(AM$9)=7,TRUE,FALSE)</formula>
    </cfRule>
    <cfRule type="expression" dxfId="2076" priority="6360" stopIfTrue="1">
      <formula>IF(OR(WEEKDAY(AM$9)=1,IF(ISNA(MATCH(AM$9,Holiday,0)),FALSE,TRUE)),TRUE,FALSE)</formula>
    </cfRule>
  </conditionalFormatting>
  <conditionalFormatting sqref="AM17">
    <cfRule type="expression" dxfId="2075" priority="6356" stopIfTrue="1">
      <formula>IF(OR(WEEKDAY(AM$9)=7,WEEKDAY(AM$9)=1,IF(ISNA(MATCH(AM$9,Holiday,0)),FALSE,TRUE)),TRUE,FALSE)</formula>
    </cfRule>
    <cfRule type="expression" dxfId="2074" priority="6357" stopIfTrue="1">
      <formula>IF(AND($B17="",$R17&lt;&gt;""),TRUE,FALSE)</formula>
    </cfRule>
  </conditionalFormatting>
  <conditionalFormatting sqref="AM17">
    <cfRule type="expression" dxfId="2073" priority="6353" stopIfTrue="1">
      <formula>IF(OR(WEEKDAY(AM$9)=7,WEEKDAY(AM$9)=1,IF(ISNA(MATCH(AM$9,Holiday,0)),FALSE,TRUE)),TRUE,FALSE)</formula>
    </cfRule>
    <cfRule type="expression" dxfId="2072" priority="6354" stopIfTrue="1">
      <formula>IF(AND($B17&lt;&gt;"",AM17&lt;&gt;""),TRUE,FALSE)</formula>
    </cfRule>
    <cfRule type="expression" dxfId="2071" priority="6355" stopIfTrue="1">
      <formula>IF(AND($B17="",AM17&lt;&gt;""),TRUE,FALSE)</formula>
    </cfRule>
  </conditionalFormatting>
  <conditionalFormatting sqref="AM17">
    <cfRule type="expression" dxfId="2070" priority="6351" stopIfTrue="1">
      <formula>IF(OR(WEEKDAY(AM$9)=7,WEEKDAY(AM$9)=1,IF(ISNA(MATCH(AM$9,Holiday,0)),FALSE,TRUE)),TRUE,FALSE)</formula>
    </cfRule>
    <cfRule type="expression" dxfId="2069" priority="6352" stopIfTrue="1">
      <formula>IF(AND($B17="",$R17&lt;&gt;""),TRUE,FALSE)</formula>
    </cfRule>
  </conditionalFormatting>
  <conditionalFormatting sqref="AM17">
    <cfRule type="expression" dxfId="2068" priority="6348" stopIfTrue="1">
      <formula>IF(OR(WEEKDAY(AM$9)=7,WEEKDAY(AM$9)=1,IF(ISNA(MATCH(AM$9,Holiday,0)),FALSE,TRUE)),TRUE,FALSE)</formula>
    </cfRule>
    <cfRule type="expression" dxfId="2067" priority="6349" stopIfTrue="1">
      <formula>IF(AND($B17&lt;&gt;"",AM17&lt;&gt;""),TRUE,FALSE)</formula>
    </cfRule>
    <cfRule type="expression" dxfId="2066" priority="6350" stopIfTrue="1">
      <formula>IF(AND($B17="",AM17&lt;&gt;""),TRUE,FALSE)</formula>
    </cfRule>
  </conditionalFormatting>
  <conditionalFormatting sqref="AN17">
    <cfRule type="expression" dxfId="2065" priority="6345" stopIfTrue="1">
      <formula>IF(AN$9=TODAY(),TRUE,FALSE)</formula>
    </cfRule>
    <cfRule type="expression" dxfId="2064" priority="6346" stopIfTrue="1">
      <formula>IF(WEEKDAY(AN$9)=7,TRUE,FALSE)</formula>
    </cfRule>
    <cfRule type="expression" dxfId="2063" priority="6347" stopIfTrue="1">
      <formula>IF(OR(WEEKDAY(AN$9)=1,IF(ISNA(MATCH(AN$9,Holiday,0)),FALSE,TRUE)),TRUE,FALSE)</formula>
    </cfRule>
  </conditionalFormatting>
  <conditionalFormatting sqref="AN17">
    <cfRule type="expression" dxfId="2062" priority="6343" stopIfTrue="1">
      <formula>IF(OR(WEEKDAY(AN$9)=7,WEEKDAY(AN$9)=1,IF(ISNA(MATCH(AN$9,Holiday,0)),FALSE,TRUE)),TRUE,FALSE)</formula>
    </cfRule>
    <cfRule type="expression" dxfId="2061" priority="6344" stopIfTrue="1">
      <formula>IF(AND($B17="",$R17&lt;&gt;""),TRUE,FALSE)</formula>
    </cfRule>
  </conditionalFormatting>
  <conditionalFormatting sqref="AN17">
    <cfRule type="expression" dxfId="2060" priority="6340" stopIfTrue="1">
      <formula>IF(OR(WEEKDAY(AN$9)=7,WEEKDAY(AN$9)=1,IF(ISNA(MATCH(AN$9,Holiday,0)),FALSE,TRUE)),TRUE,FALSE)</formula>
    </cfRule>
    <cfRule type="expression" dxfId="2059" priority="6341" stopIfTrue="1">
      <formula>IF(AND($B17&lt;&gt;"",AN17&lt;&gt;""),TRUE,FALSE)</formula>
    </cfRule>
    <cfRule type="expression" dxfId="2058" priority="6342" stopIfTrue="1">
      <formula>IF(AND($B17="",AN17&lt;&gt;""),TRUE,FALSE)</formula>
    </cfRule>
  </conditionalFormatting>
  <conditionalFormatting sqref="AN17">
    <cfRule type="expression" dxfId="2057" priority="6338" stopIfTrue="1">
      <formula>IF(OR(WEEKDAY(AN$9)=7,WEEKDAY(AN$9)=1,IF(ISNA(MATCH(AN$9,Holiday,0)),FALSE,TRUE)),TRUE,FALSE)</formula>
    </cfRule>
    <cfRule type="expression" dxfId="2056" priority="6339" stopIfTrue="1">
      <formula>IF(AND($B17="",$R17&lt;&gt;""),TRUE,FALSE)</formula>
    </cfRule>
  </conditionalFormatting>
  <conditionalFormatting sqref="AN17">
    <cfRule type="expression" dxfId="2055" priority="6335" stopIfTrue="1">
      <formula>IF(OR(WEEKDAY(AN$9)=7,WEEKDAY(AN$9)=1,IF(ISNA(MATCH(AN$9,Holiday,0)),FALSE,TRUE)),TRUE,FALSE)</formula>
    </cfRule>
    <cfRule type="expression" dxfId="2054" priority="6336" stopIfTrue="1">
      <formula>IF(AND($B17&lt;&gt;"",AN17&lt;&gt;""),TRUE,FALSE)</formula>
    </cfRule>
    <cfRule type="expression" dxfId="2053" priority="6337" stopIfTrue="1">
      <formula>IF(AND($B17="",AN17&lt;&gt;""),TRUE,FALSE)</formula>
    </cfRule>
  </conditionalFormatting>
  <conditionalFormatting sqref="AN13">
    <cfRule type="expression" dxfId="2052" priority="6803" stopIfTrue="1">
      <formula>IF(AN$9=TODAY(),TRUE,FALSE)</formula>
    </cfRule>
    <cfRule type="expression" dxfId="2051" priority="6804" stopIfTrue="1">
      <formula>IF(WEEKDAY(AN$9)=7,TRUE,FALSE)</formula>
    </cfRule>
    <cfRule type="expression" dxfId="2050" priority="6805" stopIfTrue="1">
      <formula>IF(OR(WEEKDAY(AN$9)=1,IF(ISNA(MATCH(AN$9,Holiday,0)),FALSE,TRUE)),TRUE,FALSE)</formula>
    </cfRule>
  </conditionalFormatting>
  <conditionalFormatting sqref="AN13">
    <cfRule type="expression" dxfId="2049" priority="6801" stopIfTrue="1">
      <formula>IF(OR(WEEKDAY(AN$9)=7,WEEKDAY(AN$9)=1,IF(ISNA(MATCH(AN$9,Holiday,0)),FALSE,TRUE)),TRUE,FALSE)</formula>
    </cfRule>
    <cfRule type="expression" dxfId="2048" priority="6802" stopIfTrue="1">
      <formula>IF(AND($B13="",$R13&lt;&gt;""),TRUE,FALSE)</formula>
    </cfRule>
  </conditionalFormatting>
  <conditionalFormatting sqref="AN13">
    <cfRule type="expression" dxfId="2047" priority="6798" stopIfTrue="1">
      <formula>IF(OR(WEEKDAY(AN$9)=7,WEEKDAY(AN$9)=1,IF(ISNA(MATCH(AN$9,Holiday,0)),FALSE,TRUE)),TRUE,FALSE)</formula>
    </cfRule>
    <cfRule type="expression" dxfId="2046" priority="6799" stopIfTrue="1">
      <formula>IF(AND($B13&lt;&gt;"",AN13&lt;&gt;""),TRUE,FALSE)</formula>
    </cfRule>
    <cfRule type="expression" dxfId="2045" priority="6800" stopIfTrue="1">
      <formula>IF(AND($B13="",AN13&lt;&gt;""),TRUE,FALSE)</formula>
    </cfRule>
  </conditionalFormatting>
  <conditionalFormatting sqref="AN13">
    <cfRule type="expression" dxfId="2044" priority="6796" stopIfTrue="1">
      <formula>IF(OR(WEEKDAY(AN$9)=7,WEEKDAY(AN$9)=1,IF(ISNA(MATCH(AN$9,Holiday,0)),FALSE,TRUE)),TRUE,FALSE)</formula>
    </cfRule>
    <cfRule type="expression" dxfId="2043" priority="6797" stopIfTrue="1">
      <formula>IF(AND($B13="",$R13&lt;&gt;""),TRUE,FALSE)</formula>
    </cfRule>
  </conditionalFormatting>
  <conditionalFormatting sqref="AN13">
    <cfRule type="expression" dxfId="2042" priority="6793" stopIfTrue="1">
      <formula>IF(OR(WEEKDAY(AN$9)=7,WEEKDAY(AN$9)=1,IF(ISNA(MATCH(AN$9,Holiday,0)),FALSE,TRUE)),TRUE,FALSE)</formula>
    </cfRule>
    <cfRule type="expression" dxfId="2041" priority="6794" stopIfTrue="1">
      <formula>IF(AND($B13&lt;&gt;"",AN13&lt;&gt;""),TRUE,FALSE)</formula>
    </cfRule>
    <cfRule type="expression" dxfId="2040" priority="6795" stopIfTrue="1">
      <formula>IF(AND($B13="",AN13&lt;&gt;""),TRUE,FALSE)</formula>
    </cfRule>
  </conditionalFormatting>
  <conditionalFormatting sqref="AN13">
    <cfRule type="expression" dxfId="2039" priority="6790" stopIfTrue="1">
      <formula>IF(AN$9=TODAY(),TRUE,FALSE)</formula>
    </cfRule>
    <cfRule type="expression" dxfId="2038" priority="6791" stopIfTrue="1">
      <formula>IF(WEEKDAY(AN$9)=7,TRUE,FALSE)</formula>
    </cfRule>
    <cfRule type="expression" dxfId="2037" priority="6792" stopIfTrue="1">
      <formula>IF(OR(WEEKDAY(AN$9)=1,IF(ISNA(MATCH(AN$9,Holiday,0)),FALSE,TRUE)),TRUE,FALSE)</formula>
    </cfRule>
  </conditionalFormatting>
  <conditionalFormatting sqref="AN13">
    <cfRule type="expression" dxfId="2036" priority="6788" stopIfTrue="1">
      <formula>IF(OR(WEEKDAY(AN$9)=7,WEEKDAY(AN$9)=1,IF(ISNA(MATCH(AN$9,Holiday,0)),FALSE,TRUE)),TRUE,FALSE)</formula>
    </cfRule>
    <cfRule type="expression" dxfId="2035" priority="6789" stopIfTrue="1">
      <formula>IF(AND($B13="",$R13&lt;&gt;""),TRUE,FALSE)</formula>
    </cfRule>
  </conditionalFormatting>
  <conditionalFormatting sqref="AN13">
    <cfRule type="expression" dxfId="2034" priority="6785" stopIfTrue="1">
      <formula>IF(OR(WEEKDAY(AN$9)=7,WEEKDAY(AN$9)=1,IF(ISNA(MATCH(AN$9,Holiday,0)),FALSE,TRUE)),TRUE,FALSE)</formula>
    </cfRule>
    <cfRule type="expression" dxfId="2033" priority="6786" stopIfTrue="1">
      <formula>IF(AND($B13&lt;&gt;"",AN13&lt;&gt;""),TRUE,FALSE)</formula>
    </cfRule>
    <cfRule type="expression" dxfId="2032" priority="6787" stopIfTrue="1">
      <formula>IF(AND($B13="",AN13&lt;&gt;""),TRUE,FALSE)</formula>
    </cfRule>
  </conditionalFormatting>
  <conditionalFormatting sqref="AN13">
    <cfRule type="expression" dxfId="2031" priority="6783" stopIfTrue="1">
      <formula>IF(OR(WEEKDAY(AN$9)=7,WEEKDAY(AN$9)=1,IF(ISNA(MATCH(AN$9,Holiday,0)),FALSE,TRUE)),TRUE,FALSE)</formula>
    </cfRule>
    <cfRule type="expression" dxfId="2030" priority="6784" stopIfTrue="1">
      <formula>IF(AND($B13="",$R13&lt;&gt;""),TRUE,FALSE)</formula>
    </cfRule>
  </conditionalFormatting>
  <conditionalFormatting sqref="AN13">
    <cfRule type="expression" dxfId="2029" priority="6780" stopIfTrue="1">
      <formula>IF(OR(WEEKDAY(AN$9)=7,WEEKDAY(AN$9)=1,IF(ISNA(MATCH(AN$9,Holiday,0)),FALSE,TRUE)),TRUE,FALSE)</formula>
    </cfRule>
    <cfRule type="expression" dxfId="2028" priority="6781" stopIfTrue="1">
      <formula>IF(AND($B13&lt;&gt;"",AN13&lt;&gt;""),TRUE,FALSE)</formula>
    </cfRule>
    <cfRule type="expression" dxfId="2027" priority="6782" stopIfTrue="1">
      <formula>IF(AND($B13="",AN13&lt;&gt;""),TRUE,FALSE)</formula>
    </cfRule>
  </conditionalFormatting>
  <conditionalFormatting sqref="AO13">
    <cfRule type="expression" dxfId="2026" priority="6777" stopIfTrue="1">
      <formula>IF(AO$9=TODAY(),TRUE,FALSE)</formula>
    </cfRule>
    <cfRule type="expression" dxfId="2025" priority="6778" stopIfTrue="1">
      <formula>IF(WEEKDAY(AO$9)=7,TRUE,FALSE)</formula>
    </cfRule>
    <cfRule type="expression" dxfId="2024" priority="6779" stopIfTrue="1">
      <formula>IF(OR(WEEKDAY(AO$9)=1,IF(ISNA(MATCH(AO$9,Holiday,0)),FALSE,TRUE)),TRUE,FALSE)</formula>
    </cfRule>
  </conditionalFormatting>
  <conditionalFormatting sqref="AO13">
    <cfRule type="expression" dxfId="2023" priority="6775" stopIfTrue="1">
      <formula>IF(OR(WEEKDAY(AO$9)=7,WEEKDAY(AO$9)=1,IF(ISNA(MATCH(AO$9,Holiday,0)),FALSE,TRUE)),TRUE,FALSE)</formula>
    </cfRule>
    <cfRule type="expression" dxfId="2022" priority="6776" stopIfTrue="1">
      <formula>IF(AND($B13="",$R13&lt;&gt;""),TRUE,FALSE)</formula>
    </cfRule>
  </conditionalFormatting>
  <conditionalFormatting sqref="AO13">
    <cfRule type="expression" dxfId="2021" priority="6772" stopIfTrue="1">
      <formula>IF(OR(WEEKDAY(AO$9)=7,WEEKDAY(AO$9)=1,IF(ISNA(MATCH(AO$9,Holiday,0)),FALSE,TRUE)),TRUE,FALSE)</formula>
    </cfRule>
    <cfRule type="expression" dxfId="2020" priority="6773" stopIfTrue="1">
      <formula>IF(AND($B13&lt;&gt;"",AO13&lt;&gt;""),TRUE,FALSE)</formula>
    </cfRule>
    <cfRule type="expression" dxfId="2019" priority="6774" stopIfTrue="1">
      <formula>IF(AND($B13="",AO13&lt;&gt;""),TRUE,FALSE)</formula>
    </cfRule>
  </conditionalFormatting>
  <conditionalFormatting sqref="AO13">
    <cfRule type="expression" dxfId="2018" priority="6770" stopIfTrue="1">
      <formula>IF(OR(WEEKDAY(AO$9)=7,WEEKDAY(AO$9)=1,IF(ISNA(MATCH(AO$9,Holiday,0)),FALSE,TRUE)),TRUE,FALSE)</formula>
    </cfRule>
    <cfRule type="expression" dxfId="2017" priority="6771" stopIfTrue="1">
      <formula>IF(AND($B13="",$R13&lt;&gt;""),TRUE,FALSE)</formula>
    </cfRule>
  </conditionalFormatting>
  <conditionalFormatting sqref="AO13">
    <cfRule type="expression" dxfId="2016" priority="6767" stopIfTrue="1">
      <formula>IF(OR(WEEKDAY(AO$9)=7,WEEKDAY(AO$9)=1,IF(ISNA(MATCH(AO$9,Holiday,0)),FALSE,TRUE)),TRUE,FALSE)</formula>
    </cfRule>
    <cfRule type="expression" dxfId="2015" priority="6768" stopIfTrue="1">
      <formula>IF(AND($B13&lt;&gt;"",AO13&lt;&gt;""),TRUE,FALSE)</formula>
    </cfRule>
    <cfRule type="expression" dxfId="2014" priority="6769" stopIfTrue="1">
      <formula>IF(AND($B13="",AO13&lt;&gt;""),TRUE,FALSE)</formula>
    </cfRule>
  </conditionalFormatting>
  <conditionalFormatting sqref="AO13">
    <cfRule type="expression" dxfId="2013" priority="6764" stopIfTrue="1">
      <formula>IF(AO$9=TODAY(),TRUE,FALSE)</formula>
    </cfRule>
    <cfRule type="expression" dxfId="2012" priority="6765" stopIfTrue="1">
      <formula>IF(WEEKDAY(AO$9)=7,TRUE,FALSE)</formula>
    </cfRule>
    <cfRule type="expression" dxfId="2011" priority="6766" stopIfTrue="1">
      <formula>IF(OR(WEEKDAY(AO$9)=1,IF(ISNA(MATCH(AO$9,Holiday,0)),FALSE,TRUE)),TRUE,FALSE)</formula>
    </cfRule>
  </conditionalFormatting>
  <conditionalFormatting sqref="AO13">
    <cfRule type="expression" dxfId="2010" priority="6762" stopIfTrue="1">
      <formula>IF(OR(WEEKDAY(AO$9)=7,WEEKDAY(AO$9)=1,IF(ISNA(MATCH(AO$9,Holiday,0)),FALSE,TRUE)),TRUE,FALSE)</formula>
    </cfRule>
    <cfRule type="expression" dxfId="2009" priority="6763" stopIfTrue="1">
      <formula>IF(AND($B13="",$R13&lt;&gt;""),TRUE,FALSE)</formula>
    </cfRule>
  </conditionalFormatting>
  <conditionalFormatting sqref="AO13">
    <cfRule type="expression" dxfId="2008" priority="6759" stopIfTrue="1">
      <formula>IF(OR(WEEKDAY(AO$9)=7,WEEKDAY(AO$9)=1,IF(ISNA(MATCH(AO$9,Holiday,0)),FALSE,TRUE)),TRUE,FALSE)</formula>
    </cfRule>
    <cfRule type="expression" dxfId="2007" priority="6760" stopIfTrue="1">
      <formula>IF(AND($B13&lt;&gt;"",AO13&lt;&gt;""),TRUE,FALSE)</formula>
    </cfRule>
    <cfRule type="expression" dxfId="2006" priority="6761" stopIfTrue="1">
      <formula>IF(AND($B13="",AO13&lt;&gt;""),TRUE,FALSE)</formula>
    </cfRule>
  </conditionalFormatting>
  <conditionalFormatting sqref="AO13">
    <cfRule type="expression" dxfId="2005" priority="6757" stopIfTrue="1">
      <formula>IF(OR(WEEKDAY(AO$9)=7,WEEKDAY(AO$9)=1,IF(ISNA(MATCH(AO$9,Holiday,0)),FALSE,TRUE)),TRUE,FALSE)</formula>
    </cfRule>
    <cfRule type="expression" dxfId="2004" priority="6758" stopIfTrue="1">
      <formula>IF(AND($B13="",$R13&lt;&gt;""),TRUE,FALSE)</formula>
    </cfRule>
  </conditionalFormatting>
  <conditionalFormatting sqref="AO13">
    <cfRule type="expression" dxfId="2003" priority="6754" stopIfTrue="1">
      <formula>IF(OR(WEEKDAY(AO$9)=7,WEEKDAY(AO$9)=1,IF(ISNA(MATCH(AO$9,Holiday,0)),FALSE,TRUE)),TRUE,FALSE)</formula>
    </cfRule>
    <cfRule type="expression" dxfId="2002" priority="6755" stopIfTrue="1">
      <formula>IF(AND($B13&lt;&gt;"",AO13&lt;&gt;""),TRUE,FALSE)</formula>
    </cfRule>
    <cfRule type="expression" dxfId="2001" priority="6756" stopIfTrue="1">
      <formula>IF(AND($B13="",AO13&lt;&gt;""),TRUE,FALSE)</formula>
    </cfRule>
  </conditionalFormatting>
  <conditionalFormatting sqref="AN11">
    <cfRule type="expression" dxfId="2000" priority="6752" stopIfTrue="1">
      <formula>IF(OR(WEEKDAY(AN$9)=7,WEEKDAY(AN$9)=1,IF(ISNA(MATCH(AN$9,Holiday,0)),FALSE,TRUE)),TRUE,FALSE)</formula>
    </cfRule>
    <cfRule type="expression" dxfId="1999" priority="6753" stopIfTrue="1">
      <formula>IF(AND($B11="",$R11&lt;&gt;""),TRUE,FALSE)</formula>
    </cfRule>
  </conditionalFormatting>
  <conditionalFormatting sqref="AN11">
    <cfRule type="expression" dxfId="1998" priority="6749" stopIfTrue="1">
      <formula>IF(OR(WEEKDAY(AN$9)=7,WEEKDAY(AN$9)=1,IF(ISNA(MATCH(AN$9,Holiday,0)),FALSE,TRUE)),TRUE,FALSE)</formula>
    </cfRule>
    <cfRule type="expression" dxfId="1997" priority="6750" stopIfTrue="1">
      <formula>IF(AND($B11&lt;&gt;"",AN11&lt;&gt;""),TRUE,FALSE)</formula>
    </cfRule>
    <cfRule type="expression" dxfId="1996" priority="6751" stopIfTrue="1">
      <formula>IF(AND($B11="",AN11&lt;&gt;""),TRUE,FALSE)</formula>
    </cfRule>
  </conditionalFormatting>
  <conditionalFormatting sqref="AN11">
    <cfRule type="expression" dxfId="1995" priority="6747" stopIfTrue="1">
      <formula>IF(OR(WEEKDAY(AN$9)=7,WEEKDAY(AN$9)=1,IF(ISNA(MATCH(AN$9,Holiday,0)),FALSE,TRUE)),TRUE,FALSE)</formula>
    </cfRule>
    <cfRule type="expression" dxfId="1994" priority="6748" stopIfTrue="1">
      <formula>IF(AND($B11="",$R11&lt;&gt;""),TRUE,FALSE)</formula>
    </cfRule>
  </conditionalFormatting>
  <conditionalFormatting sqref="AN11">
    <cfRule type="expression" dxfId="1993" priority="6744" stopIfTrue="1">
      <formula>IF(OR(WEEKDAY(AN$9)=7,WEEKDAY(AN$9)=1,IF(ISNA(MATCH(AN$9,Holiday,0)),FALSE,TRUE)),TRUE,FALSE)</formula>
    </cfRule>
    <cfRule type="expression" dxfId="1992" priority="6745" stopIfTrue="1">
      <formula>IF(AND($B11&lt;&gt;"",AN11&lt;&gt;""),TRUE,FALSE)</formula>
    </cfRule>
    <cfRule type="expression" dxfId="1991" priority="6746" stopIfTrue="1">
      <formula>IF(AND($B11="",AN11&lt;&gt;""),TRUE,FALSE)</formula>
    </cfRule>
  </conditionalFormatting>
  <conditionalFormatting sqref="AN11">
    <cfRule type="expression" dxfId="1990" priority="6742" stopIfTrue="1">
      <formula>IF(OR(WEEKDAY(AN$9)=7,WEEKDAY(AN$9)=1,IF(ISNA(MATCH(AN$9,Holiday,0)),FALSE,TRUE)),TRUE,FALSE)</formula>
    </cfRule>
    <cfRule type="expression" dxfId="1989" priority="6743" stopIfTrue="1">
      <formula>IF(AND($B11="",$R11&lt;&gt;""),TRUE,FALSE)</formula>
    </cfRule>
  </conditionalFormatting>
  <conditionalFormatting sqref="AN11">
    <cfRule type="expression" dxfId="1988" priority="6739" stopIfTrue="1">
      <formula>IF(OR(WEEKDAY(AN$9)=7,WEEKDAY(AN$9)=1,IF(ISNA(MATCH(AN$9,Holiday,0)),FALSE,TRUE)),TRUE,FALSE)</formula>
    </cfRule>
    <cfRule type="expression" dxfId="1987" priority="6740" stopIfTrue="1">
      <formula>IF(AND($B11&lt;&gt;"",AN11&lt;&gt;""),TRUE,FALSE)</formula>
    </cfRule>
    <cfRule type="expression" dxfId="1986" priority="6741" stopIfTrue="1">
      <formula>IF(AND($B11="",AN11&lt;&gt;""),TRUE,FALSE)</formula>
    </cfRule>
  </conditionalFormatting>
  <conditionalFormatting sqref="AN11">
    <cfRule type="expression" dxfId="1985" priority="6737" stopIfTrue="1">
      <formula>IF(OR(WEEKDAY(AN$9)=7,WEEKDAY(AN$9)=1,IF(ISNA(MATCH(AN$9,Holiday,0)),FALSE,TRUE)),TRUE,FALSE)</formula>
    </cfRule>
    <cfRule type="expression" dxfId="1984" priority="6738" stopIfTrue="1">
      <formula>IF(AND($B11="",$R11&lt;&gt;""),TRUE,FALSE)</formula>
    </cfRule>
  </conditionalFormatting>
  <conditionalFormatting sqref="AN11">
    <cfRule type="expression" dxfId="1983" priority="6734" stopIfTrue="1">
      <formula>IF(OR(WEEKDAY(AN$9)=7,WEEKDAY(AN$9)=1,IF(ISNA(MATCH(AN$9,Holiday,0)),FALSE,TRUE)),TRUE,FALSE)</formula>
    </cfRule>
    <cfRule type="expression" dxfId="1982" priority="6735" stopIfTrue="1">
      <formula>IF(AND($B11&lt;&gt;"",AN11&lt;&gt;""),TRUE,FALSE)</formula>
    </cfRule>
    <cfRule type="expression" dxfId="1981" priority="6736" stopIfTrue="1">
      <formula>IF(AND($B11="",AN11&lt;&gt;""),TRUE,FALSE)</formula>
    </cfRule>
  </conditionalFormatting>
  <conditionalFormatting sqref="AN11">
    <cfRule type="expression" dxfId="1980" priority="6732" stopIfTrue="1">
      <formula>IF(OR(WEEKDAY(AN$9)=7,WEEKDAY(AN$9)=1,IF(ISNA(MATCH(AN$9,Holiday,0)),FALSE,TRUE)),TRUE,FALSE)</formula>
    </cfRule>
    <cfRule type="expression" dxfId="1979" priority="6733" stopIfTrue="1">
      <formula>IF(AND($B11="",$R11&lt;&gt;""),TRUE,FALSE)</formula>
    </cfRule>
  </conditionalFormatting>
  <conditionalFormatting sqref="AN11">
    <cfRule type="expression" dxfId="1978" priority="6729" stopIfTrue="1">
      <formula>IF(OR(WEEKDAY(AN$9)=7,WEEKDAY(AN$9)=1,IF(ISNA(MATCH(AN$9,Holiday,0)),FALSE,TRUE)),TRUE,FALSE)</formula>
    </cfRule>
    <cfRule type="expression" dxfId="1977" priority="6730" stopIfTrue="1">
      <formula>IF(AND($B11&lt;&gt;"",AN11&lt;&gt;""),TRUE,FALSE)</formula>
    </cfRule>
    <cfRule type="expression" dxfId="1976" priority="6731" stopIfTrue="1">
      <formula>IF(AND($B11="",AN11&lt;&gt;""),TRUE,FALSE)</formula>
    </cfRule>
  </conditionalFormatting>
  <conditionalFormatting sqref="AO11">
    <cfRule type="expression" dxfId="1975" priority="6727" stopIfTrue="1">
      <formula>IF(OR(WEEKDAY(AO$9)=7,WEEKDAY(AO$9)=1,IF(ISNA(MATCH(AO$9,Holiday,0)),FALSE,TRUE)),TRUE,FALSE)</formula>
    </cfRule>
    <cfRule type="expression" dxfId="1974" priority="6728" stopIfTrue="1">
      <formula>IF(AND($B11="",$R11&lt;&gt;""),TRUE,FALSE)</formula>
    </cfRule>
  </conditionalFormatting>
  <conditionalFormatting sqref="AO11">
    <cfRule type="expression" dxfId="1973" priority="6724" stopIfTrue="1">
      <formula>IF(OR(WEEKDAY(AO$9)=7,WEEKDAY(AO$9)=1,IF(ISNA(MATCH(AO$9,Holiday,0)),FALSE,TRUE)),TRUE,FALSE)</formula>
    </cfRule>
    <cfRule type="expression" dxfId="1972" priority="6725" stopIfTrue="1">
      <formula>IF(AND($B11&lt;&gt;"",AO11&lt;&gt;""),TRUE,FALSE)</formula>
    </cfRule>
    <cfRule type="expression" dxfId="1971" priority="6726" stopIfTrue="1">
      <formula>IF(AND($B11="",AO11&lt;&gt;""),TRUE,FALSE)</formula>
    </cfRule>
  </conditionalFormatting>
  <conditionalFormatting sqref="AO11">
    <cfRule type="expression" dxfId="1970" priority="6722" stopIfTrue="1">
      <formula>IF(OR(WEEKDAY(AO$9)=7,WEEKDAY(AO$9)=1,IF(ISNA(MATCH(AO$9,Holiday,0)),FALSE,TRUE)),TRUE,FALSE)</formula>
    </cfRule>
    <cfRule type="expression" dxfId="1969" priority="6723" stopIfTrue="1">
      <formula>IF(AND($B11="",$R11&lt;&gt;""),TRUE,FALSE)</formula>
    </cfRule>
  </conditionalFormatting>
  <conditionalFormatting sqref="AO11">
    <cfRule type="expression" dxfId="1968" priority="6719" stopIfTrue="1">
      <formula>IF(OR(WEEKDAY(AO$9)=7,WEEKDAY(AO$9)=1,IF(ISNA(MATCH(AO$9,Holiday,0)),FALSE,TRUE)),TRUE,FALSE)</formula>
    </cfRule>
    <cfRule type="expression" dxfId="1967" priority="6720" stopIfTrue="1">
      <formula>IF(AND($B11&lt;&gt;"",AO11&lt;&gt;""),TRUE,FALSE)</formula>
    </cfRule>
    <cfRule type="expression" dxfId="1966" priority="6721" stopIfTrue="1">
      <formula>IF(AND($B11="",AO11&lt;&gt;""),TRUE,FALSE)</formula>
    </cfRule>
  </conditionalFormatting>
  <conditionalFormatting sqref="AO11">
    <cfRule type="expression" dxfId="1965" priority="6717" stopIfTrue="1">
      <formula>IF(OR(WEEKDAY(AO$9)=7,WEEKDAY(AO$9)=1,IF(ISNA(MATCH(AO$9,Holiday,0)),FALSE,TRUE)),TRUE,FALSE)</formula>
    </cfRule>
    <cfRule type="expression" dxfId="1964" priority="6718" stopIfTrue="1">
      <formula>IF(AND($B11="",$R11&lt;&gt;""),TRUE,FALSE)</formula>
    </cfRule>
  </conditionalFormatting>
  <conditionalFormatting sqref="AO11">
    <cfRule type="expression" dxfId="1963" priority="6714" stopIfTrue="1">
      <formula>IF(OR(WEEKDAY(AO$9)=7,WEEKDAY(AO$9)=1,IF(ISNA(MATCH(AO$9,Holiday,0)),FALSE,TRUE)),TRUE,FALSE)</formula>
    </cfRule>
    <cfRule type="expression" dxfId="1962" priority="6715" stopIfTrue="1">
      <formula>IF(AND($B11&lt;&gt;"",AO11&lt;&gt;""),TRUE,FALSE)</formula>
    </cfRule>
    <cfRule type="expression" dxfId="1961" priority="6716" stopIfTrue="1">
      <formula>IF(AND($B11="",AO11&lt;&gt;""),TRUE,FALSE)</formula>
    </cfRule>
  </conditionalFormatting>
  <conditionalFormatting sqref="AO11">
    <cfRule type="expression" dxfId="1960" priority="6712" stopIfTrue="1">
      <formula>IF(OR(WEEKDAY(AO$9)=7,WEEKDAY(AO$9)=1,IF(ISNA(MATCH(AO$9,Holiday,0)),FALSE,TRUE)),TRUE,FALSE)</formula>
    </cfRule>
    <cfRule type="expression" dxfId="1959" priority="6713" stopIfTrue="1">
      <formula>IF(AND($B11="",$R11&lt;&gt;""),TRUE,FALSE)</formula>
    </cfRule>
  </conditionalFormatting>
  <conditionalFormatting sqref="AO11">
    <cfRule type="expression" dxfId="1958" priority="6709" stopIfTrue="1">
      <formula>IF(OR(WEEKDAY(AO$9)=7,WEEKDAY(AO$9)=1,IF(ISNA(MATCH(AO$9,Holiday,0)),FALSE,TRUE)),TRUE,FALSE)</formula>
    </cfRule>
    <cfRule type="expression" dxfId="1957" priority="6710" stopIfTrue="1">
      <formula>IF(AND($B11&lt;&gt;"",AO11&lt;&gt;""),TRUE,FALSE)</formula>
    </cfRule>
    <cfRule type="expression" dxfId="1956" priority="6711" stopIfTrue="1">
      <formula>IF(AND($B11="",AO11&lt;&gt;""),TRUE,FALSE)</formula>
    </cfRule>
  </conditionalFormatting>
  <conditionalFormatting sqref="AO11">
    <cfRule type="expression" dxfId="1955" priority="6707" stopIfTrue="1">
      <formula>IF(OR(WEEKDAY(AO$9)=7,WEEKDAY(AO$9)=1,IF(ISNA(MATCH(AO$9,Holiday,0)),FALSE,TRUE)),TRUE,FALSE)</formula>
    </cfRule>
    <cfRule type="expression" dxfId="1954" priority="6708" stopIfTrue="1">
      <formula>IF(AND($B11="",$R11&lt;&gt;""),TRUE,FALSE)</formula>
    </cfRule>
  </conditionalFormatting>
  <conditionalFormatting sqref="AO11">
    <cfRule type="expression" dxfId="1953" priority="6704" stopIfTrue="1">
      <formula>IF(OR(WEEKDAY(AO$9)=7,WEEKDAY(AO$9)=1,IF(ISNA(MATCH(AO$9,Holiday,0)),FALSE,TRUE)),TRUE,FALSE)</formula>
    </cfRule>
    <cfRule type="expression" dxfId="1952" priority="6705" stopIfTrue="1">
      <formula>IF(AND($B11&lt;&gt;"",AO11&lt;&gt;""),TRUE,FALSE)</formula>
    </cfRule>
    <cfRule type="expression" dxfId="1951" priority="6706" stopIfTrue="1">
      <formula>IF(AND($B11="",AO11&lt;&gt;""),TRUE,FALSE)</formula>
    </cfRule>
  </conditionalFormatting>
  <conditionalFormatting sqref="G11:G12">
    <cfRule type="expression" dxfId="1950" priority="6610" stopIfTrue="1">
      <formula>IF(AND($B11&lt;&gt;"",$J11&lt;&gt;"",$K11&lt;&gt;""),TRUE,FALSE)</formula>
    </cfRule>
    <cfRule type="expression" dxfId="1949" priority="6611" stopIfTrue="1">
      <formula>IF(AND($B11&lt;&gt;"",$K11="",$I11&lt;TODAY()),TRUE,FALSE)</formula>
    </cfRule>
    <cfRule type="expression" dxfId="1948" priority="6612" stopIfTrue="1">
      <formula>IF(OR(AND($B11&lt;&gt;"",$J11&lt;&gt;"",$P11&lt;100),TODAY()&gt;=$H11),TRUE,FALSE)</formula>
    </cfRule>
  </conditionalFormatting>
  <conditionalFormatting sqref="T15:U15">
    <cfRule type="expression" dxfId="1947" priority="6603" stopIfTrue="1">
      <formula>IF(OR(WEEKDAY(T$9)=7),TRUE,FALSE)</formula>
    </cfRule>
    <cfRule type="expression" dxfId="1946" priority="6604" stopIfTrue="1">
      <formula>OR(IF(OR(WEEKDAY(T$9)=1,IF(ISNA(MATCH(T$9,Holiday,0)),FALSE,TRUE)),TRUE,FALSE))</formula>
    </cfRule>
    <cfRule type="expression" dxfId="1945" priority="6605" stopIfTrue="1">
      <formula>OR(IF(T15&lt;&gt;"",TRUE,FALSE))</formula>
    </cfRule>
  </conditionalFormatting>
  <conditionalFormatting sqref="T16:U16">
    <cfRule type="expression" dxfId="1944" priority="6606" stopIfTrue="1">
      <formula>IF(WEEKDAY(T$9)=7,TRUE,FALSE)</formula>
    </cfRule>
    <cfRule type="expression" dxfId="1943" priority="6607" stopIfTrue="1">
      <formula>OR(IF(OR(WEEKDAY(T$9)=1,IF(ISNA(MATCH(T$9,Holiday,0)),FALSE,TRUE)),TRUE,FALSE))</formula>
    </cfRule>
    <cfRule type="expression" dxfId="1942" priority="6608" stopIfTrue="1">
      <formula>OR(IF(T16&lt;&gt;"",TRUE,FALSE))</formula>
    </cfRule>
  </conditionalFormatting>
  <conditionalFormatting sqref="B15:B16 D15:Q16">
    <cfRule type="expression" dxfId="1941" priority="6600" stopIfTrue="1">
      <formula>IF(AND($B15&lt;&gt;"",$J15&lt;&gt;"",$K15&lt;&gt;""),TRUE,FALSE)</formula>
    </cfRule>
    <cfRule type="expression" dxfId="1940" priority="6601" stopIfTrue="1">
      <formula>IF(AND($B15&lt;&gt;"",$K15="",$I15&lt;TODAY()),TRUE,FALSE)</formula>
    </cfRule>
    <cfRule type="expression" dxfId="1939" priority="6602" stopIfTrue="1">
      <formula>IF(OR(AND($B15&lt;&gt;"",$J15&lt;&gt;"",$P15&lt;100),TODAY()&gt;=$H15),TRUE,FALSE)</formula>
    </cfRule>
  </conditionalFormatting>
  <conditionalFormatting sqref="R15:CO16">
    <cfRule type="expression" dxfId="1938" priority="6599" stopIfTrue="1">
      <formula>IF(OR(WEEKDAY(R$9)=7,WEEKDAY(R$9)=1,IF(ISNA(MATCH(R$9,Holiday,0)),FALSE,TRUE)),TRUE,FALSE)</formula>
    </cfRule>
    <cfRule type="expression" dxfId="1937" priority="6609" stopIfTrue="1">
      <formula>IF(AND($B15="",$R15&lt;&gt;""),TRUE,FALSE)</formula>
    </cfRule>
  </conditionalFormatting>
  <conditionalFormatting sqref="R15:CO16">
    <cfRule type="expression" dxfId="1936" priority="6596" stopIfTrue="1">
      <formula>IF(OR(WEEKDAY(R$9)=7,WEEKDAY(R$9)=1,IF(ISNA(MATCH(R$9,Holiday,0)),FALSE,TRUE)),TRUE,FALSE)</formula>
    </cfRule>
    <cfRule type="expression" dxfId="1935" priority="6597" stopIfTrue="1">
      <formula>IF(AND($B15&lt;&gt;"",R15&lt;&gt;""),TRUE,FALSE)</formula>
    </cfRule>
    <cfRule type="expression" dxfId="1934" priority="6598" stopIfTrue="1">
      <formula>IF(AND($B15="",R15&lt;&gt;""),TRUE,FALSE)</formula>
    </cfRule>
  </conditionalFormatting>
  <conditionalFormatting sqref="AF15">
    <cfRule type="expression" dxfId="1933" priority="6593" stopIfTrue="1">
      <formula>IF(AF$9=TODAY(),TRUE,FALSE)</formula>
    </cfRule>
    <cfRule type="expression" dxfId="1932" priority="6594" stopIfTrue="1">
      <formula>IF(WEEKDAY(AF$9)=7,TRUE,FALSE)</formula>
    </cfRule>
    <cfRule type="expression" dxfId="1931" priority="6595" stopIfTrue="1">
      <formula>IF(OR(WEEKDAY(AF$9)=1,IF(ISNA(MATCH(AF$9,Holiday,0)),FALSE,TRUE)),TRUE,FALSE)</formula>
    </cfRule>
  </conditionalFormatting>
  <conditionalFormatting sqref="AF15">
    <cfRule type="expression" dxfId="1930" priority="6591" stopIfTrue="1">
      <formula>IF(OR(WEEKDAY(AF$9)=7,WEEKDAY(AF$9)=1,IF(ISNA(MATCH(AF$9,Holiday,0)),FALSE,TRUE)),TRUE,FALSE)</formula>
    </cfRule>
    <cfRule type="expression" dxfId="1929" priority="6592" stopIfTrue="1">
      <formula>IF(AND($B15="",$R15&lt;&gt;""),TRUE,FALSE)</formula>
    </cfRule>
  </conditionalFormatting>
  <conditionalFormatting sqref="AF15">
    <cfRule type="expression" dxfId="1928" priority="6588" stopIfTrue="1">
      <formula>IF(OR(WEEKDAY(AF$9)=7,WEEKDAY(AF$9)=1,IF(ISNA(MATCH(AF$9,Holiday,0)),FALSE,TRUE)),TRUE,FALSE)</formula>
    </cfRule>
    <cfRule type="expression" dxfId="1927" priority="6589" stopIfTrue="1">
      <formula>IF(AND($B15&lt;&gt;"",AF15&lt;&gt;""),TRUE,FALSE)</formula>
    </cfRule>
    <cfRule type="expression" dxfId="1926" priority="6590" stopIfTrue="1">
      <formula>IF(AND($B15="",AF15&lt;&gt;""),TRUE,FALSE)</formula>
    </cfRule>
  </conditionalFormatting>
  <conditionalFormatting sqref="AF15">
    <cfRule type="expression" dxfId="1925" priority="6586" stopIfTrue="1">
      <formula>IF(OR(WEEKDAY(AF$9)=7,WEEKDAY(AF$9)=1,IF(ISNA(MATCH(AF$9,Holiday,0)),FALSE,TRUE)),TRUE,FALSE)</formula>
    </cfRule>
    <cfRule type="expression" dxfId="1924" priority="6587" stopIfTrue="1">
      <formula>IF(AND($B15="",$R15&lt;&gt;""),TRUE,FALSE)</formula>
    </cfRule>
  </conditionalFormatting>
  <conditionalFormatting sqref="AF15">
    <cfRule type="expression" dxfId="1923" priority="6583" stopIfTrue="1">
      <formula>IF(OR(WEEKDAY(AF$9)=7,WEEKDAY(AF$9)=1,IF(ISNA(MATCH(AF$9,Holiday,0)),FALSE,TRUE)),TRUE,FALSE)</formula>
    </cfRule>
    <cfRule type="expression" dxfId="1922" priority="6584" stopIfTrue="1">
      <formula>IF(AND($B15&lt;&gt;"",AF15&lt;&gt;""),TRUE,FALSE)</formula>
    </cfRule>
    <cfRule type="expression" dxfId="1921" priority="6585" stopIfTrue="1">
      <formula>IF(AND($B15="",AF15&lt;&gt;""),TRUE,FALSE)</formula>
    </cfRule>
  </conditionalFormatting>
  <conditionalFormatting sqref="AG15">
    <cfRule type="expression" dxfId="1920" priority="6580" stopIfTrue="1">
      <formula>IF(AG$9=TODAY(),TRUE,FALSE)</formula>
    </cfRule>
    <cfRule type="expression" dxfId="1919" priority="6581" stopIfTrue="1">
      <formula>IF(WEEKDAY(AG$9)=7,TRUE,FALSE)</formula>
    </cfRule>
    <cfRule type="expression" dxfId="1918" priority="6582" stopIfTrue="1">
      <formula>IF(OR(WEEKDAY(AG$9)=1,IF(ISNA(MATCH(AG$9,Holiday,0)),FALSE,TRUE)),TRUE,FALSE)</formula>
    </cfRule>
  </conditionalFormatting>
  <conditionalFormatting sqref="AG15">
    <cfRule type="expression" dxfId="1917" priority="6578" stopIfTrue="1">
      <formula>IF(OR(WEEKDAY(AG$9)=7,WEEKDAY(AG$9)=1,IF(ISNA(MATCH(AG$9,Holiday,0)),FALSE,TRUE)),TRUE,FALSE)</formula>
    </cfRule>
    <cfRule type="expression" dxfId="1916" priority="6579" stopIfTrue="1">
      <formula>IF(AND($B15="",$R15&lt;&gt;""),TRUE,FALSE)</formula>
    </cfRule>
  </conditionalFormatting>
  <conditionalFormatting sqref="AG15">
    <cfRule type="expression" dxfId="1915" priority="6575" stopIfTrue="1">
      <formula>IF(OR(WEEKDAY(AG$9)=7,WEEKDAY(AG$9)=1,IF(ISNA(MATCH(AG$9,Holiday,0)),FALSE,TRUE)),TRUE,FALSE)</formula>
    </cfRule>
    <cfRule type="expression" dxfId="1914" priority="6576" stopIfTrue="1">
      <formula>IF(AND($B15&lt;&gt;"",AG15&lt;&gt;""),TRUE,FALSE)</formula>
    </cfRule>
    <cfRule type="expression" dxfId="1913" priority="6577" stopIfTrue="1">
      <formula>IF(AND($B15="",AG15&lt;&gt;""),TRUE,FALSE)</formula>
    </cfRule>
  </conditionalFormatting>
  <conditionalFormatting sqref="AG15">
    <cfRule type="expression" dxfId="1912" priority="6573" stopIfTrue="1">
      <formula>IF(OR(WEEKDAY(AG$9)=7,WEEKDAY(AG$9)=1,IF(ISNA(MATCH(AG$9,Holiday,0)),FALSE,TRUE)),TRUE,FALSE)</formula>
    </cfRule>
    <cfRule type="expression" dxfId="1911" priority="6574" stopIfTrue="1">
      <formula>IF(AND($B15="",$R15&lt;&gt;""),TRUE,FALSE)</formula>
    </cfRule>
  </conditionalFormatting>
  <conditionalFormatting sqref="AG15">
    <cfRule type="expression" dxfId="1910" priority="6570" stopIfTrue="1">
      <formula>IF(OR(WEEKDAY(AG$9)=7,WEEKDAY(AG$9)=1,IF(ISNA(MATCH(AG$9,Holiday,0)),FALSE,TRUE)),TRUE,FALSE)</formula>
    </cfRule>
    <cfRule type="expression" dxfId="1909" priority="6571" stopIfTrue="1">
      <formula>IF(AND($B15&lt;&gt;"",AG15&lt;&gt;""),TRUE,FALSE)</formula>
    </cfRule>
    <cfRule type="expression" dxfId="1908" priority="6572" stopIfTrue="1">
      <formula>IF(AND($B15="",AG15&lt;&gt;""),TRUE,FALSE)</formula>
    </cfRule>
  </conditionalFormatting>
  <conditionalFormatting sqref="AH15">
    <cfRule type="expression" dxfId="1907" priority="6567" stopIfTrue="1">
      <formula>IF(AH$9=TODAY(),TRUE,FALSE)</formula>
    </cfRule>
    <cfRule type="expression" dxfId="1906" priority="6568" stopIfTrue="1">
      <formula>IF(WEEKDAY(AH$9)=7,TRUE,FALSE)</formula>
    </cfRule>
    <cfRule type="expression" dxfId="1905" priority="6569" stopIfTrue="1">
      <formula>IF(OR(WEEKDAY(AH$9)=1,IF(ISNA(MATCH(AH$9,Holiday,0)),FALSE,TRUE)),TRUE,FALSE)</formula>
    </cfRule>
  </conditionalFormatting>
  <conditionalFormatting sqref="AH15">
    <cfRule type="expression" dxfId="1904" priority="6565" stopIfTrue="1">
      <formula>IF(OR(WEEKDAY(AH$9)=7,WEEKDAY(AH$9)=1,IF(ISNA(MATCH(AH$9,Holiday,0)),FALSE,TRUE)),TRUE,FALSE)</formula>
    </cfRule>
    <cfRule type="expression" dxfId="1903" priority="6566" stopIfTrue="1">
      <formula>IF(AND($B15="",$R15&lt;&gt;""),TRUE,FALSE)</formula>
    </cfRule>
  </conditionalFormatting>
  <conditionalFormatting sqref="AH15">
    <cfRule type="expression" dxfId="1902" priority="6562" stopIfTrue="1">
      <formula>IF(OR(WEEKDAY(AH$9)=7,WEEKDAY(AH$9)=1,IF(ISNA(MATCH(AH$9,Holiday,0)),FALSE,TRUE)),TRUE,FALSE)</formula>
    </cfRule>
    <cfRule type="expression" dxfId="1901" priority="6563" stopIfTrue="1">
      <formula>IF(AND($B15&lt;&gt;"",AH15&lt;&gt;""),TRUE,FALSE)</formula>
    </cfRule>
    <cfRule type="expression" dxfId="1900" priority="6564" stopIfTrue="1">
      <formula>IF(AND($B15="",AH15&lt;&gt;""),TRUE,FALSE)</formula>
    </cfRule>
  </conditionalFormatting>
  <conditionalFormatting sqref="AH15">
    <cfRule type="expression" dxfId="1899" priority="6560" stopIfTrue="1">
      <formula>IF(OR(WEEKDAY(AH$9)=7,WEEKDAY(AH$9)=1,IF(ISNA(MATCH(AH$9,Holiday,0)),FALSE,TRUE)),TRUE,FALSE)</formula>
    </cfRule>
    <cfRule type="expression" dxfId="1898" priority="6561" stopIfTrue="1">
      <formula>IF(AND($B15="",$R15&lt;&gt;""),TRUE,FALSE)</formula>
    </cfRule>
  </conditionalFormatting>
  <conditionalFormatting sqref="AH15">
    <cfRule type="expression" dxfId="1897" priority="6557" stopIfTrue="1">
      <formula>IF(OR(WEEKDAY(AH$9)=7,WEEKDAY(AH$9)=1,IF(ISNA(MATCH(AH$9,Holiday,0)),FALSE,TRUE)),TRUE,FALSE)</formula>
    </cfRule>
    <cfRule type="expression" dxfId="1896" priority="6558" stopIfTrue="1">
      <formula>IF(AND($B15&lt;&gt;"",AH15&lt;&gt;""),TRUE,FALSE)</formula>
    </cfRule>
    <cfRule type="expression" dxfId="1895" priority="6559" stopIfTrue="1">
      <formula>IF(AND($B15="",AH15&lt;&gt;""),TRUE,FALSE)</formula>
    </cfRule>
  </conditionalFormatting>
  <conditionalFormatting sqref="AI15">
    <cfRule type="expression" dxfId="1894" priority="6554" stopIfTrue="1">
      <formula>IF(AI$9=TODAY(),TRUE,FALSE)</formula>
    </cfRule>
    <cfRule type="expression" dxfId="1893" priority="6555" stopIfTrue="1">
      <formula>IF(WEEKDAY(AI$9)=7,TRUE,FALSE)</formula>
    </cfRule>
    <cfRule type="expression" dxfId="1892" priority="6556" stopIfTrue="1">
      <formula>IF(OR(WEEKDAY(AI$9)=1,IF(ISNA(MATCH(AI$9,Holiday,0)),FALSE,TRUE)),TRUE,FALSE)</formula>
    </cfRule>
  </conditionalFormatting>
  <conditionalFormatting sqref="AI15">
    <cfRule type="expression" dxfId="1891" priority="6552" stopIfTrue="1">
      <formula>IF(OR(WEEKDAY(AI$9)=7,WEEKDAY(AI$9)=1,IF(ISNA(MATCH(AI$9,Holiday,0)),FALSE,TRUE)),TRUE,FALSE)</formula>
    </cfRule>
    <cfRule type="expression" dxfId="1890" priority="6553" stopIfTrue="1">
      <formula>IF(AND($B15="",$R15&lt;&gt;""),TRUE,FALSE)</formula>
    </cfRule>
  </conditionalFormatting>
  <conditionalFormatting sqref="AI15">
    <cfRule type="expression" dxfId="1889" priority="6549" stopIfTrue="1">
      <formula>IF(OR(WEEKDAY(AI$9)=7,WEEKDAY(AI$9)=1,IF(ISNA(MATCH(AI$9,Holiday,0)),FALSE,TRUE)),TRUE,FALSE)</formula>
    </cfRule>
    <cfRule type="expression" dxfId="1888" priority="6550" stopIfTrue="1">
      <formula>IF(AND($B15&lt;&gt;"",AI15&lt;&gt;""),TRUE,FALSE)</formula>
    </cfRule>
    <cfRule type="expression" dxfId="1887" priority="6551" stopIfTrue="1">
      <formula>IF(AND($B15="",AI15&lt;&gt;""),TRUE,FALSE)</formula>
    </cfRule>
  </conditionalFormatting>
  <conditionalFormatting sqref="AI15">
    <cfRule type="expression" dxfId="1886" priority="6547" stopIfTrue="1">
      <formula>IF(OR(WEEKDAY(AI$9)=7,WEEKDAY(AI$9)=1,IF(ISNA(MATCH(AI$9,Holiday,0)),FALSE,TRUE)),TRUE,FALSE)</formula>
    </cfRule>
    <cfRule type="expression" dxfId="1885" priority="6548" stopIfTrue="1">
      <formula>IF(AND($B15="",$R15&lt;&gt;""),TRUE,FALSE)</formula>
    </cfRule>
  </conditionalFormatting>
  <conditionalFormatting sqref="AI15">
    <cfRule type="expression" dxfId="1884" priority="6544" stopIfTrue="1">
      <formula>IF(OR(WEEKDAY(AI$9)=7,WEEKDAY(AI$9)=1,IF(ISNA(MATCH(AI$9,Holiday,0)),FALSE,TRUE)),TRUE,FALSE)</formula>
    </cfRule>
    <cfRule type="expression" dxfId="1883" priority="6545" stopIfTrue="1">
      <formula>IF(AND($B15&lt;&gt;"",AI15&lt;&gt;""),TRUE,FALSE)</formula>
    </cfRule>
    <cfRule type="expression" dxfId="1882" priority="6546" stopIfTrue="1">
      <formula>IF(AND($B15="",AI15&lt;&gt;""),TRUE,FALSE)</formula>
    </cfRule>
  </conditionalFormatting>
  <conditionalFormatting sqref="AL15">
    <cfRule type="expression" dxfId="1881" priority="6541" stopIfTrue="1">
      <formula>IF(AL$9=TODAY(),TRUE,FALSE)</formula>
    </cfRule>
    <cfRule type="expression" dxfId="1880" priority="6542" stopIfTrue="1">
      <formula>IF(WEEKDAY(AL$9)=7,TRUE,FALSE)</formula>
    </cfRule>
    <cfRule type="expression" dxfId="1879" priority="6543" stopIfTrue="1">
      <formula>IF(OR(WEEKDAY(AL$9)=1,IF(ISNA(MATCH(AL$9,Holiday,0)),FALSE,TRUE)),TRUE,FALSE)</formula>
    </cfRule>
  </conditionalFormatting>
  <conditionalFormatting sqref="AL15">
    <cfRule type="expression" dxfId="1878" priority="6539" stopIfTrue="1">
      <formula>IF(OR(WEEKDAY(AL$9)=7,WEEKDAY(AL$9)=1,IF(ISNA(MATCH(AL$9,Holiday,0)),FALSE,TRUE)),TRUE,FALSE)</formula>
    </cfRule>
    <cfRule type="expression" dxfId="1877" priority="6540" stopIfTrue="1">
      <formula>IF(AND($B15="",$R15&lt;&gt;""),TRUE,FALSE)</formula>
    </cfRule>
  </conditionalFormatting>
  <conditionalFormatting sqref="AL15">
    <cfRule type="expression" dxfId="1876" priority="6536" stopIfTrue="1">
      <formula>IF(OR(WEEKDAY(AL$9)=7,WEEKDAY(AL$9)=1,IF(ISNA(MATCH(AL$9,Holiday,0)),FALSE,TRUE)),TRUE,FALSE)</formula>
    </cfRule>
    <cfRule type="expression" dxfId="1875" priority="6537" stopIfTrue="1">
      <formula>IF(AND($B15&lt;&gt;"",AL15&lt;&gt;""),TRUE,FALSE)</formula>
    </cfRule>
    <cfRule type="expression" dxfId="1874" priority="6538" stopIfTrue="1">
      <formula>IF(AND($B15="",AL15&lt;&gt;""),TRUE,FALSE)</formula>
    </cfRule>
  </conditionalFormatting>
  <conditionalFormatting sqref="AL15">
    <cfRule type="expression" dxfId="1873" priority="6534" stopIfTrue="1">
      <formula>IF(OR(WEEKDAY(AL$9)=7,WEEKDAY(AL$9)=1,IF(ISNA(MATCH(AL$9,Holiday,0)),FALSE,TRUE)),TRUE,FALSE)</formula>
    </cfRule>
    <cfRule type="expression" dxfId="1872" priority="6535" stopIfTrue="1">
      <formula>IF(AND($B15="",$R15&lt;&gt;""),TRUE,FALSE)</formula>
    </cfRule>
  </conditionalFormatting>
  <conditionalFormatting sqref="AL15">
    <cfRule type="expression" dxfId="1871" priority="6531" stopIfTrue="1">
      <formula>IF(OR(WEEKDAY(AL$9)=7,WEEKDAY(AL$9)=1,IF(ISNA(MATCH(AL$9,Holiday,0)),FALSE,TRUE)),TRUE,FALSE)</formula>
    </cfRule>
    <cfRule type="expression" dxfId="1870" priority="6532" stopIfTrue="1">
      <formula>IF(AND($B15&lt;&gt;"",AL15&lt;&gt;""),TRUE,FALSE)</formula>
    </cfRule>
    <cfRule type="expression" dxfId="1869" priority="6533" stopIfTrue="1">
      <formula>IF(AND($B15="",AL15&lt;&gt;""),TRUE,FALSE)</formula>
    </cfRule>
  </conditionalFormatting>
  <conditionalFormatting sqref="AM15">
    <cfRule type="expression" dxfId="1868" priority="6528" stopIfTrue="1">
      <formula>IF(AM$9=TODAY(),TRUE,FALSE)</formula>
    </cfRule>
    <cfRule type="expression" dxfId="1867" priority="6529" stopIfTrue="1">
      <formula>IF(WEEKDAY(AM$9)=7,TRUE,FALSE)</formula>
    </cfRule>
    <cfRule type="expression" dxfId="1866" priority="6530" stopIfTrue="1">
      <formula>IF(OR(WEEKDAY(AM$9)=1,IF(ISNA(MATCH(AM$9,Holiday,0)),FALSE,TRUE)),TRUE,FALSE)</formula>
    </cfRule>
  </conditionalFormatting>
  <conditionalFormatting sqref="AM15">
    <cfRule type="expression" dxfId="1865" priority="6526" stopIfTrue="1">
      <formula>IF(OR(WEEKDAY(AM$9)=7,WEEKDAY(AM$9)=1,IF(ISNA(MATCH(AM$9,Holiday,0)),FALSE,TRUE)),TRUE,FALSE)</formula>
    </cfRule>
    <cfRule type="expression" dxfId="1864" priority="6527" stopIfTrue="1">
      <formula>IF(AND($B15="",$R15&lt;&gt;""),TRUE,FALSE)</formula>
    </cfRule>
  </conditionalFormatting>
  <conditionalFormatting sqref="AM15">
    <cfRule type="expression" dxfId="1863" priority="6523" stopIfTrue="1">
      <formula>IF(OR(WEEKDAY(AM$9)=7,WEEKDAY(AM$9)=1,IF(ISNA(MATCH(AM$9,Holiday,0)),FALSE,TRUE)),TRUE,FALSE)</formula>
    </cfRule>
    <cfRule type="expression" dxfId="1862" priority="6524" stopIfTrue="1">
      <formula>IF(AND($B15&lt;&gt;"",AM15&lt;&gt;""),TRUE,FALSE)</formula>
    </cfRule>
    <cfRule type="expression" dxfId="1861" priority="6525" stopIfTrue="1">
      <formula>IF(AND($B15="",AM15&lt;&gt;""),TRUE,FALSE)</formula>
    </cfRule>
  </conditionalFormatting>
  <conditionalFormatting sqref="AM15">
    <cfRule type="expression" dxfId="1860" priority="6521" stopIfTrue="1">
      <formula>IF(OR(WEEKDAY(AM$9)=7,WEEKDAY(AM$9)=1,IF(ISNA(MATCH(AM$9,Holiday,0)),FALSE,TRUE)),TRUE,FALSE)</formula>
    </cfRule>
    <cfRule type="expression" dxfId="1859" priority="6522" stopIfTrue="1">
      <formula>IF(AND($B15="",$R15&lt;&gt;""),TRUE,FALSE)</formula>
    </cfRule>
  </conditionalFormatting>
  <conditionalFormatting sqref="AM15">
    <cfRule type="expression" dxfId="1858" priority="6518" stopIfTrue="1">
      <formula>IF(OR(WEEKDAY(AM$9)=7,WEEKDAY(AM$9)=1,IF(ISNA(MATCH(AM$9,Holiday,0)),FALSE,TRUE)),TRUE,FALSE)</formula>
    </cfRule>
    <cfRule type="expression" dxfId="1857" priority="6519" stopIfTrue="1">
      <formula>IF(AND($B15&lt;&gt;"",AM15&lt;&gt;""),TRUE,FALSE)</formula>
    </cfRule>
    <cfRule type="expression" dxfId="1856" priority="6520" stopIfTrue="1">
      <formula>IF(AND($B15="",AM15&lt;&gt;""),TRUE,FALSE)</formula>
    </cfRule>
  </conditionalFormatting>
  <conditionalFormatting sqref="AM15">
    <cfRule type="expression" dxfId="1855" priority="6515" stopIfTrue="1">
      <formula>IF(AM$9=TODAY(),TRUE,FALSE)</formula>
    </cfRule>
    <cfRule type="expression" dxfId="1854" priority="6516" stopIfTrue="1">
      <formula>IF(WEEKDAY(AM$9)=7,TRUE,FALSE)</formula>
    </cfRule>
    <cfRule type="expression" dxfId="1853" priority="6517" stopIfTrue="1">
      <formula>IF(OR(WEEKDAY(AM$9)=1,IF(ISNA(MATCH(AM$9,Holiday,0)),FALSE,TRUE)),TRUE,FALSE)</formula>
    </cfRule>
  </conditionalFormatting>
  <conditionalFormatting sqref="AM15">
    <cfRule type="expression" dxfId="1852" priority="6513" stopIfTrue="1">
      <formula>IF(OR(WEEKDAY(AM$9)=7,WEEKDAY(AM$9)=1,IF(ISNA(MATCH(AM$9,Holiday,0)),FALSE,TRUE)),TRUE,FALSE)</formula>
    </cfRule>
    <cfRule type="expression" dxfId="1851" priority="6514" stopIfTrue="1">
      <formula>IF(AND($B15="",$R15&lt;&gt;""),TRUE,FALSE)</formula>
    </cfRule>
  </conditionalFormatting>
  <conditionalFormatting sqref="AM15">
    <cfRule type="expression" dxfId="1850" priority="6510" stopIfTrue="1">
      <formula>IF(OR(WEEKDAY(AM$9)=7,WEEKDAY(AM$9)=1,IF(ISNA(MATCH(AM$9,Holiday,0)),FALSE,TRUE)),TRUE,FALSE)</formula>
    </cfRule>
    <cfRule type="expression" dxfId="1849" priority="6511" stopIfTrue="1">
      <formula>IF(AND($B15&lt;&gt;"",AM15&lt;&gt;""),TRUE,FALSE)</formula>
    </cfRule>
    <cfRule type="expression" dxfId="1848" priority="6512" stopIfTrue="1">
      <formula>IF(AND($B15="",AM15&lt;&gt;""),TRUE,FALSE)</formula>
    </cfRule>
  </conditionalFormatting>
  <conditionalFormatting sqref="AM15">
    <cfRule type="expression" dxfId="1847" priority="6508" stopIfTrue="1">
      <formula>IF(OR(WEEKDAY(AM$9)=7,WEEKDAY(AM$9)=1,IF(ISNA(MATCH(AM$9,Holiday,0)),FALSE,TRUE)),TRUE,FALSE)</formula>
    </cfRule>
    <cfRule type="expression" dxfId="1846" priority="6509" stopIfTrue="1">
      <formula>IF(AND($B15="",$R15&lt;&gt;""),TRUE,FALSE)</formula>
    </cfRule>
  </conditionalFormatting>
  <conditionalFormatting sqref="AM15">
    <cfRule type="expression" dxfId="1845" priority="6505" stopIfTrue="1">
      <formula>IF(OR(WEEKDAY(AM$9)=7,WEEKDAY(AM$9)=1,IF(ISNA(MATCH(AM$9,Holiday,0)),FALSE,TRUE)),TRUE,FALSE)</formula>
    </cfRule>
    <cfRule type="expression" dxfId="1844" priority="6506" stopIfTrue="1">
      <formula>IF(AND($B15&lt;&gt;"",AM15&lt;&gt;""),TRUE,FALSE)</formula>
    </cfRule>
    <cfRule type="expression" dxfId="1843" priority="6507" stopIfTrue="1">
      <formula>IF(AND($B15="",AM15&lt;&gt;""),TRUE,FALSE)</formula>
    </cfRule>
  </conditionalFormatting>
  <conditionalFormatting sqref="AN15">
    <cfRule type="expression" dxfId="1842" priority="6502" stopIfTrue="1">
      <formula>IF(AN$9=TODAY(),TRUE,FALSE)</formula>
    </cfRule>
    <cfRule type="expression" dxfId="1841" priority="6503" stopIfTrue="1">
      <formula>IF(WEEKDAY(AN$9)=7,TRUE,FALSE)</formula>
    </cfRule>
    <cfRule type="expression" dxfId="1840" priority="6504" stopIfTrue="1">
      <formula>IF(OR(WEEKDAY(AN$9)=1,IF(ISNA(MATCH(AN$9,Holiday,0)),FALSE,TRUE)),TRUE,FALSE)</formula>
    </cfRule>
  </conditionalFormatting>
  <conditionalFormatting sqref="AN15">
    <cfRule type="expression" dxfId="1839" priority="6500" stopIfTrue="1">
      <formula>IF(OR(WEEKDAY(AN$9)=7,WEEKDAY(AN$9)=1,IF(ISNA(MATCH(AN$9,Holiday,0)),FALSE,TRUE)),TRUE,FALSE)</formula>
    </cfRule>
    <cfRule type="expression" dxfId="1838" priority="6501" stopIfTrue="1">
      <formula>IF(AND($B15="",$R15&lt;&gt;""),TRUE,FALSE)</formula>
    </cfRule>
  </conditionalFormatting>
  <conditionalFormatting sqref="AN15">
    <cfRule type="expression" dxfId="1837" priority="6497" stopIfTrue="1">
      <formula>IF(OR(WEEKDAY(AN$9)=7,WEEKDAY(AN$9)=1,IF(ISNA(MATCH(AN$9,Holiday,0)),FALSE,TRUE)),TRUE,FALSE)</formula>
    </cfRule>
    <cfRule type="expression" dxfId="1836" priority="6498" stopIfTrue="1">
      <formula>IF(AND($B15&lt;&gt;"",AN15&lt;&gt;""),TRUE,FALSE)</formula>
    </cfRule>
    <cfRule type="expression" dxfId="1835" priority="6499" stopIfTrue="1">
      <formula>IF(AND($B15="",AN15&lt;&gt;""),TRUE,FALSE)</formula>
    </cfRule>
  </conditionalFormatting>
  <conditionalFormatting sqref="AN15">
    <cfRule type="expression" dxfId="1834" priority="6495" stopIfTrue="1">
      <formula>IF(OR(WEEKDAY(AN$9)=7,WEEKDAY(AN$9)=1,IF(ISNA(MATCH(AN$9,Holiday,0)),FALSE,TRUE)),TRUE,FALSE)</formula>
    </cfRule>
    <cfRule type="expression" dxfId="1833" priority="6496" stopIfTrue="1">
      <formula>IF(AND($B15="",$R15&lt;&gt;""),TRUE,FALSE)</formula>
    </cfRule>
  </conditionalFormatting>
  <conditionalFormatting sqref="AN15">
    <cfRule type="expression" dxfId="1832" priority="6492" stopIfTrue="1">
      <formula>IF(OR(WEEKDAY(AN$9)=7,WEEKDAY(AN$9)=1,IF(ISNA(MATCH(AN$9,Holiday,0)),FALSE,TRUE)),TRUE,FALSE)</formula>
    </cfRule>
    <cfRule type="expression" dxfId="1831" priority="6493" stopIfTrue="1">
      <formula>IF(AND($B15&lt;&gt;"",AN15&lt;&gt;""),TRUE,FALSE)</formula>
    </cfRule>
    <cfRule type="expression" dxfId="1830" priority="6494" stopIfTrue="1">
      <formula>IF(AND($B15="",AN15&lt;&gt;""),TRUE,FALSE)</formula>
    </cfRule>
  </conditionalFormatting>
  <conditionalFormatting sqref="AN15">
    <cfRule type="expression" dxfId="1829" priority="6489" stopIfTrue="1">
      <formula>IF(AN$9=TODAY(),TRUE,FALSE)</formula>
    </cfRule>
    <cfRule type="expression" dxfId="1828" priority="6490" stopIfTrue="1">
      <formula>IF(WEEKDAY(AN$9)=7,TRUE,FALSE)</formula>
    </cfRule>
    <cfRule type="expression" dxfId="1827" priority="6491" stopIfTrue="1">
      <formula>IF(OR(WEEKDAY(AN$9)=1,IF(ISNA(MATCH(AN$9,Holiday,0)),FALSE,TRUE)),TRUE,FALSE)</formula>
    </cfRule>
  </conditionalFormatting>
  <conditionalFormatting sqref="AN15">
    <cfRule type="expression" dxfId="1826" priority="6487" stopIfTrue="1">
      <formula>IF(OR(WEEKDAY(AN$9)=7,WEEKDAY(AN$9)=1,IF(ISNA(MATCH(AN$9,Holiday,0)),FALSE,TRUE)),TRUE,FALSE)</formula>
    </cfRule>
    <cfRule type="expression" dxfId="1825" priority="6488" stopIfTrue="1">
      <formula>IF(AND($B15="",$R15&lt;&gt;""),TRUE,FALSE)</formula>
    </cfRule>
  </conditionalFormatting>
  <conditionalFormatting sqref="AN15">
    <cfRule type="expression" dxfId="1824" priority="6484" stopIfTrue="1">
      <formula>IF(OR(WEEKDAY(AN$9)=7,WEEKDAY(AN$9)=1,IF(ISNA(MATCH(AN$9,Holiday,0)),FALSE,TRUE)),TRUE,FALSE)</formula>
    </cfRule>
    <cfRule type="expression" dxfId="1823" priority="6485" stopIfTrue="1">
      <formula>IF(AND($B15&lt;&gt;"",AN15&lt;&gt;""),TRUE,FALSE)</formula>
    </cfRule>
    <cfRule type="expression" dxfId="1822" priority="6486" stopIfTrue="1">
      <formula>IF(AND($B15="",AN15&lt;&gt;""),TRUE,FALSE)</formula>
    </cfRule>
  </conditionalFormatting>
  <conditionalFormatting sqref="AN15">
    <cfRule type="expression" dxfId="1821" priority="6482" stopIfTrue="1">
      <formula>IF(OR(WEEKDAY(AN$9)=7,WEEKDAY(AN$9)=1,IF(ISNA(MATCH(AN$9,Holiday,0)),FALSE,TRUE)),TRUE,FALSE)</formula>
    </cfRule>
    <cfRule type="expression" dxfId="1820" priority="6483" stopIfTrue="1">
      <formula>IF(AND($B15="",$R15&lt;&gt;""),TRUE,FALSE)</formula>
    </cfRule>
  </conditionalFormatting>
  <conditionalFormatting sqref="AN15">
    <cfRule type="expression" dxfId="1819" priority="6479" stopIfTrue="1">
      <formula>IF(OR(WEEKDAY(AN$9)=7,WEEKDAY(AN$9)=1,IF(ISNA(MATCH(AN$9,Holiday,0)),FALSE,TRUE)),TRUE,FALSE)</formula>
    </cfRule>
    <cfRule type="expression" dxfId="1818" priority="6480" stopIfTrue="1">
      <formula>IF(AND($B15&lt;&gt;"",AN15&lt;&gt;""),TRUE,FALSE)</formula>
    </cfRule>
    <cfRule type="expression" dxfId="1817" priority="6481" stopIfTrue="1">
      <formula>IF(AND($B15="",AN15&lt;&gt;""),TRUE,FALSE)</formula>
    </cfRule>
  </conditionalFormatting>
  <conditionalFormatting sqref="AO15">
    <cfRule type="expression" dxfId="1816" priority="6476" stopIfTrue="1">
      <formula>IF(AO$9=TODAY(),TRUE,FALSE)</formula>
    </cfRule>
    <cfRule type="expression" dxfId="1815" priority="6477" stopIfTrue="1">
      <formula>IF(WEEKDAY(AO$9)=7,TRUE,FALSE)</formula>
    </cfRule>
    <cfRule type="expression" dxfId="1814" priority="6478" stopIfTrue="1">
      <formula>IF(OR(WEEKDAY(AO$9)=1,IF(ISNA(MATCH(AO$9,Holiday,0)),FALSE,TRUE)),TRUE,FALSE)</formula>
    </cfRule>
  </conditionalFormatting>
  <conditionalFormatting sqref="AO15">
    <cfRule type="expression" dxfId="1813" priority="6474" stopIfTrue="1">
      <formula>IF(OR(WEEKDAY(AO$9)=7,WEEKDAY(AO$9)=1,IF(ISNA(MATCH(AO$9,Holiday,0)),FALSE,TRUE)),TRUE,FALSE)</formula>
    </cfRule>
    <cfRule type="expression" dxfId="1812" priority="6475" stopIfTrue="1">
      <formula>IF(AND($B15="",$R15&lt;&gt;""),TRUE,FALSE)</formula>
    </cfRule>
  </conditionalFormatting>
  <conditionalFormatting sqref="AO15">
    <cfRule type="expression" dxfId="1811" priority="6471" stopIfTrue="1">
      <formula>IF(OR(WEEKDAY(AO$9)=7,WEEKDAY(AO$9)=1,IF(ISNA(MATCH(AO$9,Holiday,0)),FALSE,TRUE)),TRUE,FALSE)</formula>
    </cfRule>
    <cfRule type="expression" dxfId="1810" priority="6472" stopIfTrue="1">
      <formula>IF(AND($B15&lt;&gt;"",AO15&lt;&gt;""),TRUE,FALSE)</formula>
    </cfRule>
    <cfRule type="expression" dxfId="1809" priority="6473" stopIfTrue="1">
      <formula>IF(AND($B15="",AO15&lt;&gt;""),TRUE,FALSE)</formula>
    </cfRule>
  </conditionalFormatting>
  <conditionalFormatting sqref="AO15">
    <cfRule type="expression" dxfId="1808" priority="6469" stopIfTrue="1">
      <formula>IF(OR(WEEKDAY(AO$9)=7,WEEKDAY(AO$9)=1,IF(ISNA(MATCH(AO$9,Holiday,0)),FALSE,TRUE)),TRUE,FALSE)</formula>
    </cfRule>
    <cfRule type="expression" dxfId="1807" priority="6470" stopIfTrue="1">
      <formula>IF(AND($B15="",$R15&lt;&gt;""),TRUE,FALSE)</formula>
    </cfRule>
  </conditionalFormatting>
  <conditionalFormatting sqref="AO15">
    <cfRule type="expression" dxfId="1806" priority="6466" stopIfTrue="1">
      <formula>IF(OR(WEEKDAY(AO$9)=7,WEEKDAY(AO$9)=1,IF(ISNA(MATCH(AO$9,Holiday,0)),FALSE,TRUE)),TRUE,FALSE)</formula>
    </cfRule>
    <cfRule type="expression" dxfId="1805" priority="6467" stopIfTrue="1">
      <formula>IF(AND($B15&lt;&gt;"",AO15&lt;&gt;""),TRUE,FALSE)</formula>
    </cfRule>
    <cfRule type="expression" dxfId="1804" priority="6468" stopIfTrue="1">
      <formula>IF(AND($B15="",AO15&lt;&gt;""),TRUE,FALSE)</formula>
    </cfRule>
  </conditionalFormatting>
  <conditionalFormatting sqref="AO15">
    <cfRule type="expression" dxfId="1803" priority="6463" stopIfTrue="1">
      <formula>IF(AO$9=TODAY(),TRUE,FALSE)</formula>
    </cfRule>
    <cfRule type="expression" dxfId="1802" priority="6464" stopIfTrue="1">
      <formula>IF(WEEKDAY(AO$9)=7,TRUE,FALSE)</formula>
    </cfRule>
    <cfRule type="expression" dxfId="1801" priority="6465" stopIfTrue="1">
      <formula>IF(OR(WEEKDAY(AO$9)=1,IF(ISNA(MATCH(AO$9,Holiday,0)),FALSE,TRUE)),TRUE,FALSE)</formula>
    </cfRule>
  </conditionalFormatting>
  <conditionalFormatting sqref="AO15">
    <cfRule type="expression" dxfId="1800" priority="6461" stopIfTrue="1">
      <formula>IF(OR(WEEKDAY(AO$9)=7,WEEKDAY(AO$9)=1,IF(ISNA(MATCH(AO$9,Holiday,0)),FALSE,TRUE)),TRUE,FALSE)</formula>
    </cfRule>
    <cfRule type="expression" dxfId="1799" priority="6462" stopIfTrue="1">
      <formula>IF(AND($B15="",$R15&lt;&gt;""),TRUE,FALSE)</formula>
    </cfRule>
  </conditionalFormatting>
  <conditionalFormatting sqref="AO15">
    <cfRule type="expression" dxfId="1798" priority="6458" stopIfTrue="1">
      <formula>IF(OR(WEEKDAY(AO$9)=7,WEEKDAY(AO$9)=1,IF(ISNA(MATCH(AO$9,Holiday,0)),FALSE,TRUE)),TRUE,FALSE)</formula>
    </cfRule>
    <cfRule type="expression" dxfId="1797" priority="6459" stopIfTrue="1">
      <formula>IF(AND($B15&lt;&gt;"",AO15&lt;&gt;""),TRUE,FALSE)</formula>
    </cfRule>
    <cfRule type="expression" dxfId="1796" priority="6460" stopIfTrue="1">
      <formula>IF(AND($B15="",AO15&lt;&gt;""),TRUE,FALSE)</formula>
    </cfRule>
  </conditionalFormatting>
  <conditionalFormatting sqref="AO15">
    <cfRule type="expression" dxfId="1795" priority="6456" stopIfTrue="1">
      <formula>IF(OR(WEEKDAY(AO$9)=7,WEEKDAY(AO$9)=1,IF(ISNA(MATCH(AO$9,Holiday,0)),FALSE,TRUE)),TRUE,FALSE)</formula>
    </cfRule>
    <cfRule type="expression" dxfId="1794" priority="6457" stopIfTrue="1">
      <formula>IF(AND($B15="",$R15&lt;&gt;""),TRUE,FALSE)</formula>
    </cfRule>
  </conditionalFormatting>
  <conditionalFormatting sqref="AO15">
    <cfRule type="expression" dxfId="1793" priority="6453" stopIfTrue="1">
      <formula>IF(OR(WEEKDAY(AO$9)=7,WEEKDAY(AO$9)=1,IF(ISNA(MATCH(AO$9,Holiday,0)),FALSE,TRUE)),TRUE,FALSE)</formula>
    </cfRule>
    <cfRule type="expression" dxfId="1792" priority="6454" stopIfTrue="1">
      <formula>IF(AND($B15&lt;&gt;"",AO15&lt;&gt;""),TRUE,FALSE)</formula>
    </cfRule>
    <cfRule type="expression" dxfId="1791" priority="6455" stopIfTrue="1">
      <formula>IF(AND($B15="",AO15&lt;&gt;""),TRUE,FALSE)</formula>
    </cfRule>
  </conditionalFormatting>
  <conditionalFormatting sqref="T17:U17">
    <cfRule type="expression" dxfId="1790" priority="6446" stopIfTrue="1">
      <formula>IF(OR(WEEKDAY(T$9)=7),TRUE,FALSE)</formula>
    </cfRule>
    <cfRule type="expression" dxfId="1789" priority="6447" stopIfTrue="1">
      <formula>OR(IF(OR(WEEKDAY(T$9)=1,IF(ISNA(MATCH(T$9,Holiday,0)),FALSE,TRUE)),TRUE,FALSE))</formula>
    </cfRule>
    <cfRule type="expression" dxfId="1788" priority="6448" stopIfTrue="1">
      <formula>OR(IF(T17&lt;&gt;"",TRUE,FALSE))</formula>
    </cfRule>
  </conditionalFormatting>
  <conditionalFormatting sqref="T18:U18">
    <cfRule type="expression" dxfId="1787" priority="6449" stopIfTrue="1">
      <formula>IF(WEEKDAY(T$9)=7,TRUE,FALSE)</formula>
    </cfRule>
    <cfRule type="expression" dxfId="1786" priority="6450" stopIfTrue="1">
      <formula>OR(IF(OR(WEEKDAY(T$9)=1,IF(ISNA(MATCH(T$9,Holiday,0)),FALSE,TRUE)),TRUE,FALSE))</formula>
    </cfRule>
    <cfRule type="expression" dxfId="1785" priority="6451" stopIfTrue="1">
      <formula>OR(IF(T18&lt;&gt;"",TRUE,FALSE))</formula>
    </cfRule>
  </conditionalFormatting>
  <conditionalFormatting sqref="B17:B18 D17:Q18">
    <cfRule type="expression" dxfId="1784" priority="6443" stopIfTrue="1">
      <formula>IF(AND($B17&lt;&gt;"",$J17&lt;&gt;"",$K17&lt;&gt;""),TRUE,FALSE)</formula>
    </cfRule>
    <cfRule type="expression" dxfId="1783" priority="6444" stopIfTrue="1">
      <formula>IF(AND($B17&lt;&gt;"",$K17="",$I17&lt;TODAY()),TRUE,FALSE)</formula>
    </cfRule>
    <cfRule type="expression" dxfId="1782" priority="6445" stopIfTrue="1">
      <formula>IF(OR(AND($B17&lt;&gt;"",$J17&lt;&gt;"",$P17&lt;100),TODAY()&gt;=$H17),TRUE,FALSE)</formula>
    </cfRule>
  </conditionalFormatting>
  <conditionalFormatting sqref="R17:CO18">
    <cfRule type="expression" dxfId="1781" priority="6442" stopIfTrue="1">
      <formula>IF(OR(WEEKDAY(R$9)=7,WEEKDAY(R$9)=1,IF(ISNA(MATCH(R$9,Holiday,0)),FALSE,TRUE)),TRUE,FALSE)</formula>
    </cfRule>
    <cfRule type="expression" dxfId="1780" priority="6452" stopIfTrue="1">
      <formula>IF(AND($B17="",$R17&lt;&gt;""),TRUE,FALSE)</formula>
    </cfRule>
  </conditionalFormatting>
  <conditionalFormatting sqref="R17:CO18">
    <cfRule type="expression" dxfId="1779" priority="6439" stopIfTrue="1">
      <formula>IF(OR(WEEKDAY(R$9)=7,WEEKDAY(R$9)=1,IF(ISNA(MATCH(R$9,Holiday,0)),FALSE,TRUE)),TRUE,FALSE)</formula>
    </cfRule>
    <cfRule type="expression" dxfId="1778" priority="6440" stopIfTrue="1">
      <formula>IF(AND($B17&lt;&gt;"",R17&lt;&gt;""),TRUE,FALSE)</formula>
    </cfRule>
    <cfRule type="expression" dxfId="1777" priority="6441" stopIfTrue="1">
      <formula>IF(AND($B17="",R17&lt;&gt;""),TRUE,FALSE)</formula>
    </cfRule>
  </conditionalFormatting>
  <conditionalFormatting sqref="AF17">
    <cfRule type="expression" dxfId="1776" priority="6436" stopIfTrue="1">
      <formula>IF(AF$9=TODAY(),TRUE,FALSE)</formula>
    </cfRule>
    <cfRule type="expression" dxfId="1775" priority="6437" stopIfTrue="1">
      <formula>IF(WEEKDAY(AF$9)=7,TRUE,FALSE)</formula>
    </cfRule>
    <cfRule type="expression" dxfId="1774" priority="6438" stopIfTrue="1">
      <formula>IF(OR(WEEKDAY(AF$9)=1,IF(ISNA(MATCH(AF$9,Holiday,0)),FALSE,TRUE)),TRUE,FALSE)</formula>
    </cfRule>
  </conditionalFormatting>
  <conditionalFormatting sqref="AF17">
    <cfRule type="expression" dxfId="1773" priority="6434" stopIfTrue="1">
      <formula>IF(OR(WEEKDAY(AF$9)=7,WEEKDAY(AF$9)=1,IF(ISNA(MATCH(AF$9,Holiday,0)),FALSE,TRUE)),TRUE,FALSE)</formula>
    </cfRule>
    <cfRule type="expression" dxfId="1772" priority="6435" stopIfTrue="1">
      <formula>IF(AND($B17="",$R17&lt;&gt;""),TRUE,FALSE)</formula>
    </cfRule>
  </conditionalFormatting>
  <conditionalFormatting sqref="AF17">
    <cfRule type="expression" dxfId="1771" priority="6431" stopIfTrue="1">
      <formula>IF(OR(WEEKDAY(AF$9)=7,WEEKDAY(AF$9)=1,IF(ISNA(MATCH(AF$9,Holiday,0)),FALSE,TRUE)),TRUE,FALSE)</formula>
    </cfRule>
    <cfRule type="expression" dxfId="1770" priority="6432" stopIfTrue="1">
      <formula>IF(AND($B17&lt;&gt;"",AF17&lt;&gt;""),TRUE,FALSE)</formula>
    </cfRule>
    <cfRule type="expression" dxfId="1769" priority="6433" stopIfTrue="1">
      <formula>IF(AND($B17="",AF17&lt;&gt;""),TRUE,FALSE)</formula>
    </cfRule>
  </conditionalFormatting>
  <conditionalFormatting sqref="AF17">
    <cfRule type="expression" dxfId="1768" priority="6429" stopIfTrue="1">
      <formula>IF(OR(WEEKDAY(AF$9)=7,WEEKDAY(AF$9)=1,IF(ISNA(MATCH(AF$9,Holiday,0)),FALSE,TRUE)),TRUE,FALSE)</formula>
    </cfRule>
    <cfRule type="expression" dxfId="1767" priority="6430" stopIfTrue="1">
      <formula>IF(AND($B17="",$R17&lt;&gt;""),TRUE,FALSE)</formula>
    </cfRule>
  </conditionalFormatting>
  <conditionalFormatting sqref="AF17">
    <cfRule type="expression" dxfId="1766" priority="6426" stopIfTrue="1">
      <formula>IF(OR(WEEKDAY(AF$9)=7,WEEKDAY(AF$9)=1,IF(ISNA(MATCH(AF$9,Holiday,0)),FALSE,TRUE)),TRUE,FALSE)</formula>
    </cfRule>
    <cfRule type="expression" dxfId="1765" priority="6427" stopIfTrue="1">
      <formula>IF(AND($B17&lt;&gt;"",AF17&lt;&gt;""),TRUE,FALSE)</formula>
    </cfRule>
    <cfRule type="expression" dxfId="1764" priority="6428" stopIfTrue="1">
      <formula>IF(AND($B17="",AF17&lt;&gt;""),TRUE,FALSE)</formula>
    </cfRule>
  </conditionalFormatting>
  <conditionalFormatting sqref="AG17">
    <cfRule type="expression" dxfId="1763" priority="6423" stopIfTrue="1">
      <formula>IF(AG$9=TODAY(),TRUE,FALSE)</formula>
    </cfRule>
    <cfRule type="expression" dxfId="1762" priority="6424" stopIfTrue="1">
      <formula>IF(WEEKDAY(AG$9)=7,TRUE,FALSE)</formula>
    </cfRule>
    <cfRule type="expression" dxfId="1761" priority="6425" stopIfTrue="1">
      <formula>IF(OR(WEEKDAY(AG$9)=1,IF(ISNA(MATCH(AG$9,Holiday,0)),FALSE,TRUE)),TRUE,FALSE)</formula>
    </cfRule>
  </conditionalFormatting>
  <conditionalFormatting sqref="AG17">
    <cfRule type="expression" dxfId="1760" priority="6421" stopIfTrue="1">
      <formula>IF(OR(WEEKDAY(AG$9)=7,WEEKDAY(AG$9)=1,IF(ISNA(MATCH(AG$9,Holiday,0)),FALSE,TRUE)),TRUE,FALSE)</formula>
    </cfRule>
    <cfRule type="expression" dxfId="1759" priority="6422" stopIfTrue="1">
      <formula>IF(AND($B17="",$R17&lt;&gt;""),TRUE,FALSE)</formula>
    </cfRule>
  </conditionalFormatting>
  <conditionalFormatting sqref="AG17">
    <cfRule type="expression" dxfId="1758" priority="6418" stopIfTrue="1">
      <formula>IF(OR(WEEKDAY(AG$9)=7,WEEKDAY(AG$9)=1,IF(ISNA(MATCH(AG$9,Holiday,0)),FALSE,TRUE)),TRUE,FALSE)</formula>
    </cfRule>
    <cfRule type="expression" dxfId="1757" priority="6419" stopIfTrue="1">
      <formula>IF(AND($B17&lt;&gt;"",AG17&lt;&gt;""),TRUE,FALSE)</formula>
    </cfRule>
    <cfRule type="expression" dxfId="1756" priority="6420" stopIfTrue="1">
      <formula>IF(AND($B17="",AG17&lt;&gt;""),TRUE,FALSE)</formula>
    </cfRule>
  </conditionalFormatting>
  <conditionalFormatting sqref="AG17">
    <cfRule type="expression" dxfId="1755" priority="6416" stopIfTrue="1">
      <formula>IF(OR(WEEKDAY(AG$9)=7,WEEKDAY(AG$9)=1,IF(ISNA(MATCH(AG$9,Holiday,0)),FALSE,TRUE)),TRUE,FALSE)</formula>
    </cfRule>
    <cfRule type="expression" dxfId="1754" priority="6417" stopIfTrue="1">
      <formula>IF(AND($B17="",$R17&lt;&gt;""),TRUE,FALSE)</formula>
    </cfRule>
  </conditionalFormatting>
  <conditionalFormatting sqref="AG17">
    <cfRule type="expression" dxfId="1753" priority="6413" stopIfTrue="1">
      <formula>IF(OR(WEEKDAY(AG$9)=7,WEEKDAY(AG$9)=1,IF(ISNA(MATCH(AG$9,Holiday,0)),FALSE,TRUE)),TRUE,FALSE)</formula>
    </cfRule>
    <cfRule type="expression" dxfId="1752" priority="6414" stopIfTrue="1">
      <formula>IF(AND($B17&lt;&gt;"",AG17&lt;&gt;""),TRUE,FALSE)</formula>
    </cfRule>
    <cfRule type="expression" dxfId="1751" priority="6415" stopIfTrue="1">
      <formula>IF(AND($B17="",AG17&lt;&gt;""),TRUE,FALSE)</formula>
    </cfRule>
  </conditionalFormatting>
  <conditionalFormatting sqref="AH17">
    <cfRule type="expression" dxfId="1750" priority="6410" stopIfTrue="1">
      <formula>IF(AH$9=TODAY(),TRUE,FALSE)</formula>
    </cfRule>
    <cfRule type="expression" dxfId="1749" priority="6411" stopIfTrue="1">
      <formula>IF(WEEKDAY(AH$9)=7,TRUE,FALSE)</formula>
    </cfRule>
    <cfRule type="expression" dxfId="1748" priority="6412" stopIfTrue="1">
      <formula>IF(OR(WEEKDAY(AH$9)=1,IF(ISNA(MATCH(AH$9,Holiday,0)),FALSE,TRUE)),TRUE,FALSE)</formula>
    </cfRule>
  </conditionalFormatting>
  <conditionalFormatting sqref="AH17">
    <cfRule type="expression" dxfId="1747" priority="6408" stopIfTrue="1">
      <formula>IF(OR(WEEKDAY(AH$9)=7,WEEKDAY(AH$9)=1,IF(ISNA(MATCH(AH$9,Holiday,0)),FALSE,TRUE)),TRUE,FALSE)</formula>
    </cfRule>
    <cfRule type="expression" dxfId="1746" priority="6409" stopIfTrue="1">
      <formula>IF(AND($B17="",$R17&lt;&gt;""),TRUE,FALSE)</formula>
    </cfRule>
  </conditionalFormatting>
  <conditionalFormatting sqref="AH17">
    <cfRule type="expression" dxfId="1745" priority="6405" stopIfTrue="1">
      <formula>IF(OR(WEEKDAY(AH$9)=7,WEEKDAY(AH$9)=1,IF(ISNA(MATCH(AH$9,Holiday,0)),FALSE,TRUE)),TRUE,FALSE)</formula>
    </cfRule>
    <cfRule type="expression" dxfId="1744" priority="6406" stopIfTrue="1">
      <formula>IF(AND($B17&lt;&gt;"",AH17&lt;&gt;""),TRUE,FALSE)</formula>
    </cfRule>
    <cfRule type="expression" dxfId="1743" priority="6407" stopIfTrue="1">
      <formula>IF(AND($B17="",AH17&lt;&gt;""),TRUE,FALSE)</formula>
    </cfRule>
  </conditionalFormatting>
  <conditionalFormatting sqref="AH17">
    <cfRule type="expression" dxfId="1742" priority="6403" stopIfTrue="1">
      <formula>IF(OR(WEEKDAY(AH$9)=7,WEEKDAY(AH$9)=1,IF(ISNA(MATCH(AH$9,Holiday,0)),FALSE,TRUE)),TRUE,FALSE)</formula>
    </cfRule>
    <cfRule type="expression" dxfId="1741" priority="6404" stopIfTrue="1">
      <formula>IF(AND($B17="",$R17&lt;&gt;""),TRUE,FALSE)</formula>
    </cfRule>
  </conditionalFormatting>
  <conditionalFormatting sqref="AH17">
    <cfRule type="expression" dxfId="1740" priority="6400" stopIfTrue="1">
      <formula>IF(OR(WEEKDAY(AH$9)=7,WEEKDAY(AH$9)=1,IF(ISNA(MATCH(AH$9,Holiday,0)),FALSE,TRUE)),TRUE,FALSE)</formula>
    </cfRule>
    <cfRule type="expression" dxfId="1739" priority="6401" stopIfTrue="1">
      <formula>IF(AND($B17&lt;&gt;"",AH17&lt;&gt;""),TRUE,FALSE)</formula>
    </cfRule>
    <cfRule type="expression" dxfId="1738" priority="6402" stopIfTrue="1">
      <formula>IF(AND($B17="",AH17&lt;&gt;""),TRUE,FALSE)</formula>
    </cfRule>
  </conditionalFormatting>
  <conditionalFormatting sqref="AI17">
    <cfRule type="expression" dxfId="1737" priority="6397" stopIfTrue="1">
      <formula>IF(AI$9=TODAY(),TRUE,FALSE)</formula>
    </cfRule>
    <cfRule type="expression" dxfId="1736" priority="6398" stopIfTrue="1">
      <formula>IF(WEEKDAY(AI$9)=7,TRUE,FALSE)</formula>
    </cfRule>
    <cfRule type="expression" dxfId="1735" priority="6399" stopIfTrue="1">
      <formula>IF(OR(WEEKDAY(AI$9)=1,IF(ISNA(MATCH(AI$9,Holiday,0)),FALSE,TRUE)),TRUE,FALSE)</formula>
    </cfRule>
  </conditionalFormatting>
  <conditionalFormatting sqref="AI17">
    <cfRule type="expression" dxfId="1734" priority="6395" stopIfTrue="1">
      <formula>IF(OR(WEEKDAY(AI$9)=7,WEEKDAY(AI$9)=1,IF(ISNA(MATCH(AI$9,Holiday,0)),FALSE,TRUE)),TRUE,FALSE)</formula>
    </cfRule>
    <cfRule type="expression" dxfId="1733" priority="6396" stopIfTrue="1">
      <formula>IF(AND($B17="",$R17&lt;&gt;""),TRUE,FALSE)</formula>
    </cfRule>
  </conditionalFormatting>
  <conditionalFormatting sqref="AI17">
    <cfRule type="expression" dxfId="1732" priority="6392" stopIfTrue="1">
      <formula>IF(OR(WEEKDAY(AI$9)=7,WEEKDAY(AI$9)=1,IF(ISNA(MATCH(AI$9,Holiday,0)),FALSE,TRUE)),TRUE,FALSE)</formula>
    </cfRule>
    <cfRule type="expression" dxfId="1731" priority="6393" stopIfTrue="1">
      <formula>IF(AND($B17&lt;&gt;"",AI17&lt;&gt;""),TRUE,FALSE)</formula>
    </cfRule>
    <cfRule type="expression" dxfId="1730" priority="6394" stopIfTrue="1">
      <formula>IF(AND($B17="",AI17&lt;&gt;""),TRUE,FALSE)</formula>
    </cfRule>
  </conditionalFormatting>
  <conditionalFormatting sqref="AI17">
    <cfRule type="expression" dxfId="1729" priority="6390" stopIfTrue="1">
      <formula>IF(OR(WEEKDAY(AI$9)=7,WEEKDAY(AI$9)=1,IF(ISNA(MATCH(AI$9,Holiday,0)),FALSE,TRUE)),TRUE,FALSE)</formula>
    </cfRule>
    <cfRule type="expression" dxfId="1728" priority="6391" stopIfTrue="1">
      <formula>IF(AND($B17="",$R17&lt;&gt;""),TRUE,FALSE)</formula>
    </cfRule>
  </conditionalFormatting>
  <conditionalFormatting sqref="AI17">
    <cfRule type="expression" dxfId="1727" priority="6387" stopIfTrue="1">
      <formula>IF(OR(WEEKDAY(AI$9)=7,WEEKDAY(AI$9)=1,IF(ISNA(MATCH(AI$9,Holiday,0)),FALSE,TRUE)),TRUE,FALSE)</formula>
    </cfRule>
    <cfRule type="expression" dxfId="1726" priority="6388" stopIfTrue="1">
      <formula>IF(AND($B17&lt;&gt;"",AI17&lt;&gt;""),TRUE,FALSE)</formula>
    </cfRule>
    <cfRule type="expression" dxfId="1725" priority="6389" stopIfTrue="1">
      <formula>IF(AND($B17="",AI17&lt;&gt;""),TRUE,FALSE)</formula>
    </cfRule>
  </conditionalFormatting>
  <conditionalFormatting sqref="AN17">
    <cfRule type="expression" dxfId="1724" priority="6332" stopIfTrue="1">
      <formula>IF(AN$9=TODAY(),TRUE,FALSE)</formula>
    </cfRule>
    <cfRule type="expression" dxfId="1723" priority="6333" stopIfTrue="1">
      <formula>IF(WEEKDAY(AN$9)=7,TRUE,FALSE)</formula>
    </cfRule>
    <cfRule type="expression" dxfId="1722" priority="6334" stopIfTrue="1">
      <formula>IF(OR(WEEKDAY(AN$9)=1,IF(ISNA(MATCH(AN$9,Holiday,0)),FALSE,TRUE)),TRUE,FALSE)</formula>
    </cfRule>
  </conditionalFormatting>
  <conditionalFormatting sqref="AN17">
    <cfRule type="expression" dxfId="1721" priority="6330" stopIfTrue="1">
      <formula>IF(OR(WEEKDAY(AN$9)=7,WEEKDAY(AN$9)=1,IF(ISNA(MATCH(AN$9,Holiday,0)),FALSE,TRUE)),TRUE,FALSE)</formula>
    </cfRule>
    <cfRule type="expression" dxfId="1720" priority="6331" stopIfTrue="1">
      <formula>IF(AND($B17="",$R17&lt;&gt;""),TRUE,FALSE)</formula>
    </cfRule>
  </conditionalFormatting>
  <conditionalFormatting sqref="AN17">
    <cfRule type="expression" dxfId="1719" priority="6327" stopIfTrue="1">
      <formula>IF(OR(WEEKDAY(AN$9)=7,WEEKDAY(AN$9)=1,IF(ISNA(MATCH(AN$9,Holiday,0)),FALSE,TRUE)),TRUE,FALSE)</formula>
    </cfRule>
    <cfRule type="expression" dxfId="1718" priority="6328" stopIfTrue="1">
      <formula>IF(AND($B17&lt;&gt;"",AN17&lt;&gt;""),TRUE,FALSE)</formula>
    </cfRule>
    <cfRule type="expression" dxfId="1717" priority="6329" stopIfTrue="1">
      <formula>IF(AND($B17="",AN17&lt;&gt;""),TRUE,FALSE)</formula>
    </cfRule>
  </conditionalFormatting>
  <conditionalFormatting sqref="AN17">
    <cfRule type="expression" dxfId="1716" priority="6325" stopIfTrue="1">
      <formula>IF(OR(WEEKDAY(AN$9)=7,WEEKDAY(AN$9)=1,IF(ISNA(MATCH(AN$9,Holiday,0)),FALSE,TRUE)),TRUE,FALSE)</formula>
    </cfRule>
    <cfRule type="expression" dxfId="1715" priority="6326" stopIfTrue="1">
      <formula>IF(AND($B17="",$R17&lt;&gt;""),TRUE,FALSE)</formula>
    </cfRule>
  </conditionalFormatting>
  <conditionalFormatting sqref="AN17">
    <cfRule type="expression" dxfId="1714" priority="6322" stopIfTrue="1">
      <formula>IF(OR(WEEKDAY(AN$9)=7,WEEKDAY(AN$9)=1,IF(ISNA(MATCH(AN$9,Holiday,0)),FALSE,TRUE)),TRUE,FALSE)</formula>
    </cfRule>
    <cfRule type="expression" dxfId="1713" priority="6323" stopIfTrue="1">
      <formula>IF(AND($B17&lt;&gt;"",AN17&lt;&gt;""),TRUE,FALSE)</formula>
    </cfRule>
    <cfRule type="expression" dxfId="1712" priority="6324" stopIfTrue="1">
      <formula>IF(AND($B17="",AN17&lt;&gt;""),TRUE,FALSE)</formula>
    </cfRule>
  </conditionalFormatting>
  <conditionalFormatting sqref="AO17">
    <cfRule type="expression" dxfId="1711" priority="6319" stopIfTrue="1">
      <formula>IF(AO$9=TODAY(),TRUE,FALSE)</formula>
    </cfRule>
    <cfRule type="expression" dxfId="1710" priority="6320" stopIfTrue="1">
      <formula>IF(WEEKDAY(AO$9)=7,TRUE,FALSE)</formula>
    </cfRule>
    <cfRule type="expression" dxfId="1709" priority="6321" stopIfTrue="1">
      <formula>IF(OR(WEEKDAY(AO$9)=1,IF(ISNA(MATCH(AO$9,Holiday,0)),FALSE,TRUE)),TRUE,FALSE)</formula>
    </cfRule>
  </conditionalFormatting>
  <conditionalFormatting sqref="AO17">
    <cfRule type="expression" dxfId="1708" priority="6317" stopIfTrue="1">
      <formula>IF(OR(WEEKDAY(AO$9)=7,WEEKDAY(AO$9)=1,IF(ISNA(MATCH(AO$9,Holiday,0)),FALSE,TRUE)),TRUE,FALSE)</formula>
    </cfRule>
    <cfRule type="expression" dxfId="1707" priority="6318" stopIfTrue="1">
      <formula>IF(AND($B17="",$R17&lt;&gt;""),TRUE,FALSE)</formula>
    </cfRule>
  </conditionalFormatting>
  <conditionalFormatting sqref="AO17">
    <cfRule type="expression" dxfId="1706" priority="6314" stopIfTrue="1">
      <formula>IF(OR(WEEKDAY(AO$9)=7,WEEKDAY(AO$9)=1,IF(ISNA(MATCH(AO$9,Holiday,0)),FALSE,TRUE)),TRUE,FALSE)</formula>
    </cfRule>
    <cfRule type="expression" dxfId="1705" priority="6315" stopIfTrue="1">
      <formula>IF(AND($B17&lt;&gt;"",AO17&lt;&gt;""),TRUE,FALSE)</formula>
    </cfRule>
    <cfRule type="expression" dxfId="1704" priority="6316" stopIfTrue="1">
      <formula>IF(AND($B17="",AO17&lt;&gt;""),TRUE,FALSE)</formula>
    </cfRule>
  </conditionalFormatting>
  <conditionalFormatting sqref="AO17">
    <cfRule type="expression" dxfId="1703" priority="6312" stopIfTrue="1">
      <formula>IF(OR(WEEKDAY(AO$9)=7,WEEKDAY(AO$9)=1,IF(ISNA(MATCH(AO$9,Holiday,0)),FALSE,TRUE)),TRUE,FALSE)</formula>
    </cfRule>
    <cfRule type="expression" dxfId="1702" priority="6313" stopIfTrue="1">
      <formula>IF(AND($B17="",$R17&lt;&gt;""),TRUE,FALSE)</formula>
    </cfRule>
  </conditionalFormatting>
  <conditionalFormatting sqref="AO17">
    <cfRule type="expression" dxfId="1701" priority="6309" stopIfTrue="1">
      <formula>IF(OR(WEEKDAY(AO$9)=7,WEEKDAY(AO$9)=1,IF(ISNA(MATCH(AO$9,Holiday,0)),FALSE,TRUE)),TRUE,FALSE)</formula>
    </cfRule>
    <cfRule type="expression" dxfId="1700" priority="6310" stopIfTrue="1">
      <formula>IF(AND($B17&lt;&gt;"",AO17&lt;&gt;""),TRUE,FALSE)</formula>
    </cfRule>
    <cfRule type="expression" dxfId="1699" priority="6311" stopIfTrue="1">
      <formula>IF(AND($B17="",AO17&lt;&gt;""),TRUE,FALSE)</formula>
    </cfRule>
  </conditionalFormatting>
  <conditionalFormatting sqref="AO17">
    <cfRule type="expression" dxfId="1698" priority="6306" stopIfTrue="1">
      <formula>IF(AO$9=TODAY(),TRUE,FALSE)</formula>
    </cfRule>
    <cfRule type="expression" dxfId="1697" priority="6307" stopIfTrue="1">
      <formula>IF(WEEKDAY(AO$9)=7,TRUE,FALSE)</formula>
    </cfRule>
    <cfRule type="expression" dxfId="1696" priority="6308" stopIfTrue="1">
      <formula>IF(OR(WEEKDAY(AO$9)=1,IF(ISNA(MATCH(AO$9,Holiday,0)),FALSE,TRUE)),TRUE,FALSE)</formula>
    </cfRule>
  </conditionalFormatting>
  <conditionalFormatting sqref="AO17">
    <cfRule type="expression" dxfId="1695" priority="6304" stopIfTrue="1">
      <formula>IF(OR(WEEKDAY(AO$9)=7,WEEKDAY(AO$9)=1,IF(ISNA(MATCH(AO$9,Holiday,0)),FALSE,TRUE)),TRUE,FALSE)</formula>
    </cfRule>
    <cfRule type="expression" dxfId="1694" priority="6305" stopIfTrue="1">
      <formula>IF(AND($B17="",$R17&lt;&gt;""),TRUE,FALSE)</formula>
    </cfRule>
  </conditionalFormatting>
  <conditionalFormatting sqref="AO17">
    <cfRule type="expression" dxfId="1693" priority="6301" stopIfTrue="1">
      <formula>IF(OR(WEEKDAY(AO$9)=7,WEEKDAY(AO$9)=1,IF(ISNA(MATCH(AO$9,Holiday,0)),FALSE,TRUE)),TRUE,FALSE)</formula>
    </cfRule>
    <cfRule type="expression" dxfId="1692" priority="6302" stopIfTrue="1">
      <formula>IF(AND($B17&lt;&gt;"",AO17&lt;&gt;""),TRUE,FALSE)</formula>
    </cfRule>
    <cfRule type="expression" dxfId="1691" priority="6303" stopIfTrue="1">
      <formula>IF(AND($B17="",AO17&lt;&gt;""),TRUE,FALSE)</formula>
    </cfRule>
  </conditionalFormatting>
  <conditionalFormatting sqref="AO17">
    <cfRule type="expression" dxfId="1690" priority="6299" stopIfTrue="1">
      <formula>IF(OR(WEEKDAY(AO$9)=7,WEEKDAY(AO$9)=1,IF(ISNA(MATCH(AO$9,Holiday,0)),FALSE,TRUE)),TRUE,FALSE)</formula>
    </cfRule>
    <cfRule type="expression" dxfId="1689" priority="6300" stopIfTrue="1">
      <formula>IF(AND($B17="",$R17&lt;&gt;""),TRUE,FALSE)</formula>
    </cfRule>
  </conditionalFormatting>
  <conditionalFormatting sqref="AO17">
    <cfRule type="expression" dxfId="1688" priority="6296" stopIfTrue="1">
      <formula>IF(OR(WEEKDAY(AO$9)=7,WEEKDAY(AO$9)=1,IF(ISNA(MATCH(AO$9,Holiday,0)),FALSE,TRUE)),TRUE,FALSE)</formula>
    </cfRule>
    <cfRule type="expression" dxfId="1687" priority="6297" stopIfTrue="1">
      <formula>IF(AND($B17&lt;&gt;"",AO17&lt;&gt;""),TRUE,FALSE)</formula>
    </cfRule>
    <cfRule type="expression" dxfId="1686" priority="6298" stopIfTrue="1">
      <formula>IF(AND($B17="",AO17&lt;&gt;""),TRUE,FALSE)</formula>
    </cfRule>
  </conditionalFormatting>
  <conditionalFormatting sqref="T21:U21">
    <cfRule type="expression" dxfId="1685" priority="6289" stopIfTrue="1">
      <formula>IF(OR(WEEKDAY(T$9)=7),TRUE,FALSE)</formula>
    </cfRule>
    <cfRule type="expression" dxfId="1684" priority="6290" stopIfTrue="1">
      <formula>OR(IF(OR(WEEKDAY(T$9)=1,IF(ISNA(MATCH(T$9,Holiday,0)),FALSE,TRUE)),TRUE,FALSE))</formula>
    </cfRule>
    <cfRule type="expression" dxfId="1683" priority="6291" stopIfTrue="1">
      <formula>OR(IF(T21&lt;&gt;"",TRUE,FALSE))</formula>
    </cfRule>
  </conditionalFormatting>
  <conditionalFormatting sqref="T22:U22">
    <cfRule type="expression" dxfId="1682" priority="6292" stopIfTrue="1">
      <formula>IF(WEEKDAY(T$9)=7,TRUE,FALSE)</formula>
    </cfRule>
    <cfRule type="expression" dxfId="1681" priority="6293" stopIfTrue="1">
      <formula>OR(IF(OR(WEEKDAY(T$9)=1,IF(ISNA(MATCH(T$9,Holiday,0)),FALSE,TRUE)),TRUE,FALSE))</formula>
    </cfRule>
    <cfRule type="expression" dxfId="1680" priority="6294" stopIfTrue="1">
      <formula>OR(IF(T22&lt;&gt;"",TRUE,FALSE))</formula>
    </cfRule>
  </conditionalFormatting>
  <conditionalFormatting sqref="B21:B22 D21:F22 H21:Q22">
    <cfRule type="expression" dxfId="1679" priority="6286" stopIfTrue="1">
      <formula>IF(AND($B21&lt;&gt;"",$J21&lt;&gt;"",$K21&lt;&gt;""),TRUE,FALSE)</formula>
    </cfRule>
    <cfRule type="expression" dxfId="1678" priority="6287" stopIfTrue="1">
      <formula>IF(AND($B21&lt;&gt;"",$K21="",$I21&lt;TODAY()),TRUE,FALSE)</formula>
    </cfRule>
    <cfRule type="expression" dxfId="1677" priority="6288" stopIfTrue="1">
      <formula>IF(OR(AND($B21&lt;&gt;"",$J21&lt;&gt;"",$P21&lt;100),TODAY()&gt;=$H21),TRUE,FALSE)</formula>
    </cfRule>
  </conditionalFormatting>
  <conditionalFormatting sqref="R21:CO22">
    <cfRule type="expression" dxfId="1676" priority="6285" stopIfTrue="1">
      <formula>IF(OR(WEEKDAY(R$9)=7,WEEKDAY(R$9)=1,IF(ISNA(MATCH(R$9,Holiday,0)),FALSE,TRUE)),TRUE,FALSE)</formula>
    </cfRule>
    <cfRule type="expression" dxfId="1675" priority="6295" stopIfTrue="1">
      <formula>IF(AND($B21="",$R21&lt;&gt;""),TRUE,FALSE)</formula>
    </cfRule>
  </conditionalFormatting>
  <conditionalFormatting sqref="R21:CO22">
    <cfRule type="expression" dxfId="1674" priority="6282" stopIfTrue="1">
      <formula>IF(OR(WEEKDAY(R$9)=7,WEEKDAY(R$9)=1,IF(ISNA(MATCH(R$9,Holiday,0)),FALSE,TRUE)),TRUE,FALSE)</formula>
    </cfRule>
    <cfRule type="expression" dxfId="1673" priority="6283" stopIfTrue="1">
      <formula>IF(AND($B21&lt;&gt;"",R21&lt;&gt;""),TRUE,FALSE)</formula>
    </cfRule>
    <cfRule type="expression" dxfId="1672" priority="6284" stopIfTrue="1">
      <formula>IF(AND($B21="",R21&lt;&gt;""),TRUE,FALSE)</formula>
    </cfRule>
  </conditionalFormatting>
  <conditionalFormatting sqref="AF21">
    <cfRule type="expression" dxfId="1671" priority="6279" stopIfTrue="1">
      <formula>IF(AF$9=TODAY(),TRUE,FALSE)</formula>
    </cfRule>
    <cfRule type="expression" dxfId="1670" priority="6280" stopIfTrue="1">
      <formula>IF(WEEKDAY(AF$9)=7,TRUE,FALSE)</formula>
    </cfRule>
    <cfRule type="expression" dxfId="1669" priority="6281" stopIfTrue="1">
      <formula>IF(OR(WEEKDAY(AF$9)=1,IF(ISNA(MATCH(AF$9,Holiday,0)),FALSE,TRUE)),TRUE,FALSE)</formula>
    </cfRule>
  </conditionalFormatting>
  <conditionalFormatting sqref="AF21">
    <cfRule type="expression" dxfId="1668" priority="6277" stopIfTrue="1">
      <formula>IF(OR(WEEKDAY(AF$9)=7,WEEKDAY(AF$9)=1,IF(ISNA(MATCH(AF$9,Holiday,0)),FALSE,TRUE)),TRUE,FALSE)</formula>
    </cfRule>
    <cfRule type="expression" dxfId="1667" priority="6278" stopIfTrue="1">
      <formula>IF(AND($B21="",$R21&lt;&gt;""),TRUE,FALSE)</formula>
    </cfRule>
  </conditionalFormatting>
  <conditionalFormatting sqref="AF21">
    <cfRule type="expression" dxfId="1666" priority="6274" stopIfTrue="1">
      <formula>IF(OR(WEEKDAY(AF$9)=7,WEEKDAY(AF$9)=1,IF(ISNA(MATCH(AF$9,Holiday,0)),FALSE,TRUE)),TRUE,FALSE)</formula>
    </cfRule>
    <cfRule type="expression" dxfId="1665" priority="6275" stopIfTrue="1">
      <formula>IF(AND($B21&lt;&gt;"",AF21&lt;&gt;""),TRUE,FALSE)</formula>
    </cfRule>
    <cfRule type="expression" dxfId="1664" priority="6276" stopIfTrue="1">
      <formula>IF(AND($B21="",AF21&lt;&gt;""),TRUE,FALSE)</formula>
    </cfRule>
  </conditionalFormatting>
  <conditionalFormatting sqref="AF21">
    <cfRule type="expression" dxfId="1663" priority="6272" stopIfTrue="1">
      <formula>IF(OR(WEEKDAY(AF$9)=7,WEEKDAY(AF$9)=1,IF(ISNA(MATCH(AF$9,Holiday,0)),FALSE,TRUE)),TRUE,FALSE)</formula>
    </cfRule>
    <cfRule type="expression" dxfId="1662" priority="6273" stopIfTrue="1">
      <formula>IF(AND($B21="",$R21&lt;&gt;""),TRUE,FALSE)</formula>
    </cfRule>
  </conditionalFormatting>
  <conditionalFormatting sqref="AF21">
    <cfRule type="expression" dxfId="1661" priority="6269" stopIfTrue="1">
      <formula>IF(OR(WEEKDAY(AF$9)=7,WEEKDAY(AF$9)=1,IF(ISNA(MATCH(AF$9,Holiday,0)),FALSE,TRUE)),TRUE,FALSE)</formula>
    </cfRule>
    <cfRule type="expression" dxfId="1660" priority="6270" stopIfTrue="1">
      <formula>IF(AND($B21&lt;&gt;"",AF21&lt;&gt;""),TRUE,FALSE)</formula>
    </cfRule>
    <cfRule type="expression" dxfId="1659" priority="6271" stopIfTrue="1">
      <formula>IF(AND($B21="",AF21&lt;&gt;""),TRUE,FALSE)</formula>
    </cfRule>
  </conditionalFormatting>
  <conditionalFormatting sqref="AG21">
    <cfRule type="expression" dxfId="1658" priority="6266" stopIfTrue="1">
      <formula>IF(AG$9=TODAY(),TRUE,FALSE)</formula>
    </cfRule>
    <cfRule type="expression" dxfId="1657" priority="6267" stopIfTrue="1">
      <formula>IF(WEEKDAY(AG$9)=7,TRUE,FALSE)</formula>
    </cfRule>
    <cfRule type="expression" dxfId="1656" priority="6268" stopIfTrue="1">
      <formula>IF(OR(WEEKDAY(AG$9)=1,IF(ISNA(MATCH(AG$9,Holiday,0)),FALSE,TRUE)),TRUE,FALSE)</formula>
    </cfRule>
  </conditionalFormatting>
  <conditionalFormatting sqref="AG21">
    <cfRule type="expression" dxfId="1655" priority="6264" stopIfTrue="1">
      <formula>IF(OR(WEEKDAY(AG$9)=7,WEEKDAY(AG$9)=1,IF(ISNA(MATCH(AG$9,Holiday,0)),FALSE,TRUE)),TRUE,FALSE)</formula>
    </cfRule>
    <cfRule type="expression" dxfId="1654" priority="6265" stopIfTrue="1">
      <formula>IF(AND($B21="",$R21&lt;&gt;""),TRUE,FALSE)</formula>
    </cfRule>
  </conditionalFormatting>
  <conditionalFormatting sqref="AG21">
    <cfRule type="expression" dxfId="1653" priority="6261" stopIfTrue="1">
      <formula>IF(OR(WEEKDAY(AG$9)=7,WEEKDAY(AG$9)=1,IF(ISNA(MATCH(AG$9,Holiday,0)),FALSE,TRUE)),TRUE,FALSE)</formula>
    </cfRule>
    <cfRule type="expression" dxfId="1652" priority="6262" stopIfTrue="1">
      <formula>IF(AND($B21&lt;&gt;"",AG21&lt;&gt;""),TRUE,FALSE)</formula>
    </cfRule>
    <cfRule type="expression" dxfId="1651" priority="6263" stopIfTrue="1">
      <formula>IF(AND($B21="",AG21&lt;&gt;""),TRUE,FALSE)</formula>
    </cfRule>
  </conditionalFormatting>
  <conditionalFormatting sqref="AG21">
    <cfRule type="expression" dxfId="1650" priority="6259" stopIfTrue="1">
      <formula>IF(OR(WEEKDAY(AG$9)=7,WEEKDAY(AG$9)=1,IF(ISNA(MATCH(AG$9,Holiday,0)),FALSE,TRUE)),TRUE,FALSE)</formula>
    </cfRule>
    <cfRule type="expression" dxfId="1649" priority="6260" stopIfTrue="1">
      <formula>IF(AND($B21="",$R21&lt;&gt;""),TRUE,FALSE)</formula>
    </cfRule>
  </conditionalFormatting>
  <conditionalFormatting sqref="AG21">
    <cfRule type="expression" dxfId="1648" priority="6256" stopIfTrue="1">
      <formula>IF(OR(WEEKDAY(AG$9)=7,WEEKDAY(AG$9)=1,IF(ISNA(MATCH(AG$9,Holiday,0)),FALSE,TRUE)),TRUE,FALSE)</formula>
    </cfRule>
    <cfRule type="expression" dxfId="1647" priority="6257" stopIfTrue="1">
      <formula>IF(AND($B21&lt;&gt;"",AG21&lt;&gt;""),TRUE,FALSE)</formula>
    </cfRule>
    <cfRule type="expression" dxfId="1646" priority="6258" stopIfTrue="1">
      <formula>IF(AND($B21="",AG21&lt;&gt;""),TRUE,FALSE)</formula>
    </cfRule>
  </conditionalFormatting>
  <conditionalFormatting sqref="AH21">
    <cfRule type="expression" dxfId="1645" priority="6253" stopIfTrue="1">
      <formula>IF(AH$9=TODAY(),TRUE,FALSE)</formula>
    </cfRule>
    <cfRule type="expression" dxfId="1644" priority="6254" stopIfTrue="1">
      <formula>IF(WEEKDAY(AH$9)=7,TRUE,FALSE)</formula>
    </cfRule>
    <cfRule type="expression" dxfId="1643" priority="6255" stopIfTrue="1">
      <formula>IF(OR(WEEKDAY(AH$9)=1,IF(ISNA(MATCH(AH$9,Holiday,0)),FALSE,TRUE)),TRUE,FALSE)</formula>
    </cfRule>
  </conditionalFormatting>
  <conditionalFormatting sqref="AH21">
    <cfRule type="expression" dxfId="1642" priority="6251" stopIfTrue="1">
      <formula>IF(OR(WEEKDAY(AH$9)=7,WEEKDAY(AH$9)=1,IF(ISNA(MATCH(AH$9,Holiday,0)),FALSE,TRUE)),TRUE,FALSE)</formula>
    </cfRule>
    <cfRule type="expression" dxfId="1641" priority="6252" stopIfTrue="1">
      <formula>IF(AND($B21="",$R21&lt;&gt;""),TRUE,FALSE)</formula>
    </cfRule>
  </conditionalFormatting>
  <conditionalFormatting sqref="AH21">
    <cfRule type="expression" dxfId="1640" priority="6248" stopIfTrue="1">
      <formula>IF(OR(WEEKDAY(AH$9)=7,WEEKDAY(AH$9)=1,IF(ISNA(MATCH(AH$9,Holiday,0)),FALSE,TRUE)),TRUE,FALSE)</formula>
    </cfRule>
    <cfRule type="expression" dxfId="1639" priority="6249" stopIfTrue="1">
      <formula>IF(AND($B21&lt;&gt;"",AH21&lt;&gt;""),TRUE,FALSE)</formula>
    </cfRule>
    <cfRule type="expression" dxfId="1638" priority="6250" stopIfTrue="1">
      <formula>IF(AND($B21="",AH21&lt;&gt;""),TRUE,FALSE)</formula>
    </cfRule>
  </conditionalFormatting>
  <conditionalFormatting sqref="AH21">
    <cfRule type="expression" dxfId="1637" priority="6246" stopIfTrue="1">
      <formula>IF(OR(WEEKDAY(AH$9)=7,WEEKDAY(AH$9)=1,IF(ISNA(MATCH(AH$9,Holiday,0)),FALSE,TRUE)),TRUE,FALSE)</formula>
    </cfRule>
    <cfRule type="expression" dxfId="1636" priority="6247" stopIfTrue="1">
      <formula>IF(AND($B21="",$R21&lt;&gt;""),TRUE,FALSE)</formula>
    </cfRule>
  </conditionalFormatting>
  <conditionalFormatting sqref="AH21">
    <cfRule type="expression" dxfId="1635" priority="6243" stopIfTrue="1">
      <formula>IF(OR(WEEKDAY(AH$9)=7,WEEKDAY(AH$9)=1,IF(ISNA(MATCH(AH$9,Holiday,0)),FALSE,TRUE)),TRUE,FALSE)</formula>
    </cfRule>
    <cfRule type="expression" dxfId="1634" priority="6244" stopIfTrue="1">
      <formula>IF(AND($B21&lt;&gt;"",AH21&lt;&gt;""),TRUE,FALSE)</formula>
    </cfRule>
    <cfRule type="expression" dxfId="1633" priority="6245" stopIfTrue="1">
      <formula>IF(AND($B21="",AH21&lt;&gt;""),TRUE,FALSE)</formula>
    </cfRule>
  </conditionalFormatting>
  <conditionalFormatting sqref="AI21">
    <cfRule type="expression" dxfId="1632" priority="6240" stopIfTrue="1">
      <formula>IF(AI$9=TODAY(),TRUE,FALSE)</formula>
    </cfRule>
    <cfRule type="expression" dxfId="1631" priority="6241" stopIfTrue="1">
      <formula>IF(WEEKDAY(AI$9)=7,TRUE,FALSE)</formula>
    </cfRule>
    <cfRule type="expression" dxfId="1630" priority="6242" stopIfTrue="1">
      <formula>IF(OR(WEEKDAY(AI$9)=1,IF(ISNA(MATCH(AI$9,Holiday,0)),FALSE,TRUE)),TRUE,FALSE)</formula>
    </cfRule>
  </conditionalFormatting>
  <conditionalFormatting sqref="AI21">
    <cfRule type="expression" dxfId="1629" priority="6238" stopIfTrue="1">
      <formula>IF(OR(WEEKDAY(AI$9)=7,WEEKDAY(AI$9)=1,IF(ISNA(MATCH(AI$9,Holiday,0)),FALSE,TRUE)),TRUE,FALSE)</formula>
    </cfRule>
    <cfRule type="expression" dxfId="1628" priority="6239" stopIfTrue="1">
      <formula>IF(AND($B21="",$R21&lt;&gt;""),TRUE,FALSE)</formula>
    </cfRule>
  </conditionalFormatting>
  <conditionalFormatting sqref="AI21">
    <cfRule type="expression" dxfId="1627" priority="6235" stopIfTrue="1">
      <formula>IF(OR(WEEKDAY(AI$9)=7,WEEKDAY(AI$9)=1,IF(ISNA(MATCH(AI$9,Holiday,0)),FALSE,TRUE)),TRUE,FALSE)</formula>
    </cfRule>
    <cfRule type="expression" dxfId="1626" priority="6236" stopIfTrue="1">
      <formula>IF(AND($B21&lt;&gt;"",AI21&lt;&gt;""),TRUE,FALSE)</formula>
    </cfRule>
    <cfRule type="expression" dxfId="1625" priority="6237" stopIfTrue="1">
      <formula>IF(AND($B21="",AI21&lt;&gt;""),TRUE,FALSE)</formula>
    </cfRule>
  </conditionalFormatting>
  <conditionalFormatting sqref="AI21">
    <cfRule type="expression" dxfId="1624" priority="6233" stopIfTrue="1">
      <formula>IF(OR(WEEKDAY(AI$9)=7,WEEKDAY(AI$9)=1,IF(ISNA(MATCH(AI$9,Holiday,0)),FALSE,TRUE)),TRUE,FALSE)</formula>
    </cfRule>
    <cfRule type="expression" dxfId="1623" priority="6234" stopIfTrue="1">
      <formula>IF(AND($B21="",$R21&lt;&gt;""),TRUE,FALSE)</formula>
    </cfRule>
  </conditionalFormatting>
  <conditionalFormatting sqref="AI21">
    <cfRule type="expression" dxfId="1622" priority="6230" stopIfTrue="1">
      <formula>IF(OR(WEEKDAY(AI$9)=7,WEEKDAY(AI$9)=1,IF(ISNA(MATCH(AI$9,Holiday,0)),FALSE,TRUE)),TRUE,FALSE)</formula>
    </cfRule>
    <cfRule type="expression" dxfId="1621" priority="6231" stopIfTrue="1">
      <formula>IF(AND($B21&lt;&gt;"",AI21&lt;&gt;""),TRUE,FALSE)</formula>
    </cfRule>
    <cfRule type="expression" dxfId="1620" priority="6232" stopIfTrue="1">
      <formula>IF(AND($B21="",AI21&lt;&gt;""),TRUE,FALSE)</formula>
    </cfRule>
  </conditionalFormatting>
  <conditionalFormatting sqref="AL21">
    <cfRule type="expression" dxfId="1619" priority="6227" stopIfTrue="1">
      <formula>IF(AL$9=TODAY(),TRUE,FALSE)</formula>
    </cfRule>
    <cfRule type="expression" dxfId="1618" priority="6228" stopIfTrue="1">
      <formula>IF(WEEKDAY(AL$9)=7,TRUE,FALSE)</formula>
    </cfRule>
    <cfRule type="expression" dxfId="1617" priority="6229" stopIfTrue="1">
      <formula>IF(OR(WEEKDAY(AL$9)=1,IF(ISNA(MATCH(AL$9,Holiday,0)),FALSE,TRUE)),TRUE,FALSE)</formula>
    </cfRule>
  </conditionalFormatting>
  <conditionalFormatting sqref="AL21">
    <cfRule type="expression" dxfId="1616" priority="6225" stopIfTrue="1">
      <formula>IF(OR(WEEKDAY(AL$9)=7,WEEKDAY(AL$9)=1,IF(ISNA(MATCH(AL$9,Holiday,0)),FALSE,TRUE)),TRUE,FALSE)</formula>
    </cfRule>
    <cfRule type="expression" dxfId="1615" priority="6226" stopIfTrue="1">
      <formula>IF(AND($B21="",$R21&lt;&gt;""),TRUE,FALSE)</formula>
    </cfRule>
  </conditionalFormatting>
  <conditionalFormatting sqref="AL21">
    <cfRule type="expression" dxfId="1614" priority="6222" stopIfTrue="1">
      <formula>IF(OR(WEEKDAY(AL$9)=7,WEEKDAY(AL$9)=1,IF(ISNA(MATCH(AL$9,Holiday,0)),FALSE,TRUE)),TRUE,FALSE)</formula>
    </cfRule>
    <cfRule type="expression" dxfId="1613" priority="6223" stopIfTrue="1">
      <formula>IF(AND($B21&lt;&gt;"",AL21&lt;&gt;""),TRUE,FALSE)</formula>
    </cfRule>
    <cfRule type="expression" dxfId="1612" priority="6224" stopIfTrue="1">
      <formula>IF(AND($B21="",AL21&lt;&gt;""),TRUE,FALSE)</formula>
    </cfRule>
  </conditionalFormatting>
  <conditionalFormatting sqref="AL21">
    <cfRule type="expression" dxfId="1611" priority="6220" stopIfTrue="1">
      <formula>IF(OR(WEEKDAY(AL$9)=7,WEEKDAY(AL$9)=1,IF(ISNA(MATCH(AL$9,Holiday,0)),FALSE,TRUE)),TRUE,FALSE)</formula>
    </cfRule>
    <cfRule type="expression" dxfId="1610" priority="6221" stopIfTrue="1">
      <formula>IF(AND($B21="",$R21&lt;&gt;""),TRUE,FALSE)</formula>
    </cfRule>
  </conditionalFormatting>
  <conditionalFormatting sqref="AL21">
    <cfRule type="expression" dxfId="1609" priority="6217" stopIfTrue="1">
      <formula>IF(OR(WEEKDAY(AL$9)=7,WEEKDAY(AL$9)=1,IF(ISNA(MATCH(AL$9,Holiday,0)),FALSE,TRUE)),TRUE,FALSE)</formula>
    </cfRule>
    <cfRule type="expression" dxfId="1608" priority="6218" stopIfTrue="1">
      <formula>IF(AND($B21&lt;&gt;"",AL21&lt;&gt;""),TRUE,FALSE)</formula>
    </cfRule>
    <cfRule type="expression" dxfId="1607" priority="6219" stopIfTrue="1">
      <formula>IF(AND($B21="",AL21&lt;&gt;""),TRUE,FALSE)</formula>
    </cfRule>
  </conditionalFormatting>
  <conditionalFormatting sqref="AM21">
    <cfRule type="expression" dxfId="1606" priority="6214" stopIfTrue="1">
      <formula>IF(AM$9=TODAY(),TRUE,FALSE)</formula>
    </cfRule>
    <cfRule type="expression" dxfId="1605" priority="6215" stopIfTrue="1">
      <formula>IF(WEEKDAY(AM$9)=7,TRUE,FALSE)</formula>
    </cfRule>
    <cfRule type="expression" dxfId="1604" priority="6216" stopIfTrue="1">
      <formula>IF(OR(WEEKDAY(AM$9)=1,IF(ISNA(MATCH(AM$9,Holiday,0)),FALSE,TRUE)),TRUE,FALSE)</formula>
    </cfRule>
  </conditionalFormatting>
  <conditionalFormatting sqref="AM21">
    <cfRule type="expression" dxfId="1603" priority="6212" stopIfTrue="1">
      <formula>IF(OR(WEEKDAY(AM$9)=7,WEEKDAY(AM$9)=1,IF(ISNA(MATCH(AM$9,Holiday,0)),FALSE,TRUE)),TRUE,FALSE)</formula>
    </cfRule>
    <cfRule type="expression" dxfId="1602" priority="6213" stopIfTrue="1">
      <formula>IF(AND($B21="",$R21&lt;&gt;""),TRUE,FALSE)</formula>
    </cfRule>
  </conditionalFormatting>
  <conditionalFormatting sqref="AM21">
    <cfRule type="expression" dxfId="1601" priority="6209" stopIfTrue="1">
      <formula>IF(OR(WEEKDAY(AM$9)=7,WEEKDAY(AM$9)=1,IF(ISNA(MATCH(AM$9,Holiday,0)),FALSE,TRUE)),TRUE,FALSE)</formula>
    </cfRule>
    <cfRule type="expression" dxfId="1600" priority="6210" stopIfTrue="1">
      <formula>IF(AND($B21&lt;&gt;"",AM21&lt;&gt;""),TRUE,FALSE)</formula>
    </cfRule>
    <cfRule type="expression" dxfId="1599" priority="6211" stopIfTrue="1">
      <formula>IF(AND($B21="",AM21&lt;&gt;""),TRUE,FALSE)</formula>
    </cfRule>
  </conditionalFormatting>
  <conditionalFormatting sqref="AM21">
    <cfRule type="expression" dxfId="1598" priority="6207" stopIfTrue="1">
      <formula>IF(OR(WEEKDAY(AM$9)=7,WEEKDAY(AM$9)=1,IF(ISNA(MATCH(AM$9,Holiday,0)),FALSE,TRUE)),TRUE,FALSE)</formula>
    </cfRule>
    <cfRule type="expression" dxfId="1597" priority="6208" stopIfTrue="1">
      <formula>IF(AND($B21="",$R21&lt;&gt;""),TRUE,FALSE)</formula>
    </cfRule>
  </conditionalFormatting>
  <conditionalFormatting sqref="AM21">
    <cfRule type="expression" dxfId="1596" priority="6204" stopIfTrue="1">
      <formula>IF(OR(WEEKDAY(AM$9)=7,WEEKDAY(AM$9)=1,IF(ISNA(MATCH(AM$9,Holiday,0)),FALSE,TRUE)),TRUE,FALSE)</formula>
    </cfRule>
    <cfRule type="expression" dxfId="1595" priority="6205" stopIfTrue="1">
      <formula>IF(AND($B21&lt;&gt;"",AM21&lt;&gt;""),TRUE,FALSE)</formula>
    </cfRule>
    <cfRule type="expression" dxfId="1594" priority="6206" stopIfTrue="1">
      <formula>IF(AND($B21="",AM21&lt;&gt;""),TRUE,FALSE)</formula>
    </cfRule>
  </conditionalFormatting>
  <conditionalFormatting sqref="AM21">
    <cfRule type="expression" dxfId="1593" priority="6201" stopIfTrue="1">
      <formula>IF(AM$9=TODAY(),TRUE,FALSE)</formula>
    </cfRule>
    <cfRule type="expression" dxfId="1592" priority="6202" stopIfTrue="1">
      <formula>IF(WEEKDAY(AM$9)=7,TRUE,FALSE)</formula>
    </cfRule>
    <cfRule type="expression" dxfId="1591" priority="6203" stopIfTrue="1">
      <formula>IF(OR(WEEKDAY(AM$9)=1,IF(ISNA(MATCH(AM$9,Holiday,0)),FALSE,TRUE)),TRUE,FALSE)</formula>
    </cfRule>
  </conditionalFormatting>
  <conditionalFormatting sqref="AM21">
    <cfRule type="expression" dxfId="1590" priority="6199" stopIfTrue="1">
      <formula>IF(OR(WEEKDAY(AM$9)=7,WEEKDAY(AM$9)=1,IF(ISNA(MATCH(AM$9,Holiday,0)),FALSE,TRUE)),TRUE,FALSE)</formula>
    </cfRule>
    <cfRule type="expression" dxfId="1589" priority="6200" stopIfTrue="1">
      <formula>IF(AND($B21="",$R21&lt;&gt;""),TRUE,FALSE)</formula>
    </cfRule>
  </conditionalFormatting>
  <conditionalFormatting sqref="AM21">
    <cfRule type="expression" dxfId="1588" priority="6196" stopIfTrue="1">
      <formula>IF(OR(WEEKDAY(AM$9)=7,WEEKDAY(AM$9)=1,IF(ISNA(MATCH(AM$9,Holiday,0)),FALSE,TRUE)),TRUE,FALSE)</formula>
    </cfRule>
    <cfRule type="expression" dxfId="1587" priority="6197" stopIfTrue="1">
      <formula>IF(AND($B21&lt;&gt;"",AM21&lt;&gt;""),TRUE,FALSE)</formula>
    </cfRule>
    <cfRule type="expression" dxfId="1586" priority="6198" stopIfTrue="1">
      <formula>IF(AND($B21="",AM21&lt;&gt;""),TRUE,FALSE)</formula>
    </cfRule>
  </conditionalFormatting>
  <conditionalFormatting sqref="AM21">
    <cfRule type="expression" dxfId="1585" priority="6194" stopIfTrue="1">
      <formula>IF(OR(WEEKDAY(AM$9)=7,WEEKDAY(AM$9)=1,IF(ISNA(MATCH(AM$9,Holiday,0)),FALSE,TRUE)),TRUE,FALSE)</formula>
    </cfRule>
    <cfRule type="expression" dxfId="1584" priority="6195" stopIfTrue="1">
      <formula>IF(AND($B21="",$R21&lt;&gt;""),TRUE,FALSE)</formula>
    </cfRule>
  </conditionalFormatting>
  <conditionalFormatting sqref="AM21">
    <cfRule type="expression" dxfId="1583" priority="6191" stopIfTrue="1">
      <formula>IF(OR(WEEKDAY(AM$9)=7,WEEKDAY(AM$9)=1,IF(ISNA(MATCH(AM$9,Holiday,0)),FALSE,TRUE)),TRUE,FALSE)</formula>
    </cfRule>
    <cfRule type="expression" dxfId="1582" priority="6192" stopIfTrue="1">
      <formula>IF(AND($B21&lt;&gt;"",AM21&lt;&gt;""),TRUE,FALSE)</formula>
    </cfRule>
    <cfRule type="expression" dxfId="1581" priority="6193" stopIfTrue="1">
      <formula>IF(AND($B21="",AM21&lt;&gt;""),TRUE,FALSE)</formula>
    </cfRule>
  </conditionalFormatting>
  <conditionalFormatting sqref="AN21">
    <cfRule type="expression" dxfId="1580" priority="6188" stopIfTrue="1">
      <formula>IF(AN$9=TODAY(),TRUE,FALSE)</formula>
    </cfRule>
    <cfRule type="expression" dxfId="1579" priority="6189" stopIfTrue="1">
      <formula>IF(WEEKDAY(AN$9)=7,TRUE,FALSE)</formula>
    </cfRule>
    <cfRule type="expression" dxfId="1578" priority="6190" stopIfTrue="1">
      <formula>IF(OR(WEEKDAY(AN$9)=1,IF(ISNA(MATCH(AN$9,Holiday,0)),FALSE,TRUE)),TRUE,FALSE)</formula>
    </cfRule>
  </conditionalFormatting>
  <conditionalFormatting sqref="AN21">
    <cfRule type="expression" dxfId="1577" priority="6186" stopIfTrue="1">
      <formula>IF(OR(WEEKDAY(AN$9)=7,WEEKDAY(AN$9)=1,IF(ISNA(MATCH(AN$9,Holiday,0)),FALSE,TRUE)),TRUE,FALSE)</formula>
    </cfRule>
    <cfRule type="expression" dxfId="1576" priority="6187" stopIfTrue="1">
      <formula>IF(AND($B21="",$R21&lt;&gt;""),TRUE,FALSE)</formula>
    </cfRule>
  </conditionalFormatting>
  <conditionalFormatting sqref="AN21">
    <cfRule type="expression" dxfId="1575" priority="6183" stopIfTrue="1">
      <formula>IF(OR(WEEKDAY(AN$9)=7,WEEKDAY(AN$9)=1,IF(ISNA(MATCH(AN$9,Holiday,0)),FALSE,TRUE)),TRUE,FALSE)</formula>
    </cfRule>
    <cfRule type="expression" dxfId="1574" priority="6184" stopIfTrue="1">
      <formula>IF(AND($B21&lt;&gt;"",AN21&lt;&gt;""),TRUE,FALSE)</formula>
    </cfRule>
    <cfRule type="expression" dxfId="1573" priority="6185" stopIfTrue="1">
      <formula>IF(AND($B21="",AN21&lt;&gt;""),TRUE,FALSE)</formula>
    </cfRule>
  </conditionalFormatting>
  <conditionalFormatting sqref="AN21">
    <cfRule type="expression" dxfId="1572" priority="6181" stopIfTrue="1">
      <formula>IF(OR(WEEKDAY(AN$9)=7,WEEKDAY(AN$9)=1,IF(ISNA(MATCH(AN$9,Holiday,0)),FALSE,TRUE)),TRUE,FALSE)</formula>
    </cfRule>
    <cfRule type="expression" dxfId="1571" priority="6182" stopIfTrue="1">
      <formula>IF(AND($B21="",$R21&lt;&gt;""),TRUE,FALSE)</formula>
    </cfRule>
  </conditionalFormatting>
  <conditionalFormatting sqref="AN21">
    <cfRule type="expression" dxfId="1570" priority="6178" stopIfTrue="1">
      <formula>IF(OR(WEEKDAY(AN$9)=7,WEEKDAY(AN$9)=1,IF(ISNA(MATCH(AN$9,Holiday,0)),FALSE,TRUE)),TRUE,FALSE)</formula>
    </cfRule>
    <cfRule type="expression" dxfId="1569" priority="6179" stopIfTrue="1">
      <formula>IF(AND($B21&lt;&gt;"",AN21&lt;&gt;""),TRUE,FALSE)</formula>
    </cfRule>
    <cfRule type="expression" dxfId="1568" priority="6180" stopIfTrue="1">
      <formula>IF(AND($B21="",AN21&lt;&gt;""),TRUE,FALSE)</formula>
    </cfRule>
  </conditionalFormatting>
  <conditionalFormatting sqref="AN21">
    <cfRule type="expression" dxfId="1567" priority="6175" stopIfTrue="1">
      <formula>IF(AN$9=TODAY(),TRUE,FALSE)</formula>
    </cfRule>
    <cfRule type="expression" dxfId="1566" priority="6176" stopIfTrue="1">
      <formula>IF(WEEKDAY(AN$9)=7,TRUE,FALSE)</formula>
    </cfRule>
    <cfRule type="expression" dxfId="1565" priority="6177" stopIfTrue="1">
      <formula>IF(OR(WEEKDAY(AN$9)=1,IF(ISNA(MATCH(AN$9,Holiday,0)),FALSE,TRUE)),TRUE,FALSE)</formula>
    </cfRule>
  </conditionalFormatting>
  <conditionalFormatting sqref="AN21">
    <cfRule type="expression" dxfId="1564" priority="6173" stopIfTrue="1">
      <formula>IF(OR(WEEKDAY(AN$9)=7,WEEKDAY(AN$9)=1,IF(ISNA(MATCH(AN$9,Holiday,0)),FALSE,TRUE)),TRUE,FALSE)</formula>
    </cfRule>
    <cfRule type="expression" dxfId="1563" priority="6174" stopIfTrue="1">
      <formula>IF(AND($B21="",$R21&lt;&gt;""),TRUE,FALSE)</formula>
    </cfRule>
  </conditionalFormatting>
  <conditionalFormatting sqref="AN21">
    <cfRule type="expression" dxfId="1562" priority="6170" stopIfTrue="1">
      <formula>IF(OR(WEEKDAY(AN$9)=7,WEEKDAY(AN$9)=1,IF(ISNA(MATCH(AN$9,Holiday,0)),FALSE,TRUE)),TRUE,FALSE)</formula>
    </cfRule>
    <cfRule type="expression" dxfId="1561" priority="6171" stopIfTrue="1">
      <formula>IF(AND($B21&lt;&gt;"",AN21&lt;&gt;""),TRUE,FALSE)</formula>
    </cfRule>
    <cfRule type="expression" dxfId="1560" priority="6172" stopIfTrue="1">
      <formula>IF(AND($B21="",AN21&lt;&gt;""),TRUE,FALSE)</formula>
    </cfRule>
  </conditionalFormatting>
  <conditionalFormatting sqref="AN21">
    <cfRule type="expression" dxfId="1559" priority="6168" stopIfTrue="1">
      <formula>IF(OR(WEEKDAY(AN$9)=7,WEEKDAY(AN$9)=1,IF(ISNA(MATCH(AN$9,Holiday,0)),FALSE,TRUE)),TRUE,FALSE)</formula>
    </cfRule>
    <cfRule type="expression" dxfId="1558" priority="6169" stopIfTrue="1">
      <formula>IF(AND($B21="",$R21&lt;&gt;""),TRUE,FALSE)</formula>
    </cfRule>
  </conditionalFormatting>
  <conditionalFormatting sqref="AN21">
    <cfRule type="expression" dxfId="1557" priority="6165" stopIfTrue="1">
      <formula>IF(OR(WEEKDAY(AN$9)=7,WEEKDAY(AN$9)=1,IF(ISNA(MATCH(AN$9,Holiday,0)),FALSE,TRUE)),TRUE,FALSE)</formula>
    </cfRule>
    <cfRule type="expression" dxfId="1556" priority="6166" stopIfTrue="1">
      <formula>IF(AND($B21&lt;&gt;"",AN21&lt;&gt;""),TRUE,FALSE)</formula>
    </cfRule>
    <cfRule type="expression" dxfId="1555" priority="6167" stopIfTrue="1">
      <formula>IF(AND($B21="",AN21&lt;&gt;""),TRUE,FALSE)</formula>
    </cfRule>
  </conditionalFormatting>
  <conditionalFormatting sqref="AO21">
    <cfRule type="expression" dxfId="1554" priority="6162" stopIfTrue="1">
      <formula>IF(AO$9=TODAY(),TRUE,FALSE)</formula>
    </cfRule>
    <cfRule type="expression" dxfId="1553" priority="6163" stopIfTrue="1">
      <formula>IF(WEEKDAY(AO$9)=7,TRUE,FALSE)</formula>
    </cfRule>
    <cfRule type="expression" dxfId="1552" priority="6164" stopIfTrue="1">
      <formula>IF(OR(WEEKDAY(AO$9)=1,IF(ISNA(MATCH(AO$9,Holiday,0)),FALSE,TRUE)),TRUE,FALSE)</formula>
    </cfRule>
  </conditionalFormatting>
  <conditionalFormatting sqref="AO21">
    <cfRule type="expression" dxfId="1551" priority="6160" stopIfTrue="1">
      <formula>IF(OR(WEEKDAY(AO$9)=7,WEEKDAY(AO$9)=1,IF(ISNA(MATCH(AO$9,Holiday,0)),FALSE,TRUE)),TRUE,FALSE)</formula>
    </cfRule>
    <cfRule type="expression" dxfId="1550" priority="6161" stopIfTrue="1">
      <formula>IF(AND($B21="",$R21&lt;&gt;""),TRUE,FALSE)</formula>
    </cfRule>
  </conditionalFormatting>
  <conditionalFormatting sqref="AO21">
    <cfRule type="expression" dxfId="1549" priority="6157" stopIfTrue="1">
      <formula>IF(OR(WEEKDAY(AO$9)=7,WEEKDAY(AO$9)=1,IF(ISNA(MATCH(AO$9,Holiday,0)),FALSE,TRUE)),TRUE,FALSE)</formula>
    </cfRule>
    <cfRule type="expression" dxfId="1548" priority="6158" stopIfTrue="1">
      <formula>IF(AND($B21&lt;&gt;"",AO21&lt;&gt;""),TRUE,FALSE)</formula>
    </cfRule>
    <cfRule type="expression" dxfId="1547" priority="6159" stopIfTrue="1">
      <formula>IF(AND($B21="",AO21&lt;&gt;""),TRUE,FALSE)</formula>
    </cfRule>
  </conditionalFormatting>
  <conditionalFormatting sqref="AO21">
    <cfRule type="expression" dxfId="1546" priority="6155" stopIfTrue="1">
      <formula>IF(OR(WEEKDAY(AO$9)=7,WEEKDAY(AO$9)=1,IF(ISNA(MATCH(AO$9,Holiday,0)),FALSE,TRUE)),TRUE,FALSE)</formula>
    </cfRule>
    <cfRule type="expression" dxfId="1545" priority="6156" stopIfTrue="1">
      <formula>IF(AND($B21="",$R21&lt;&gt;""),TRUE,FALSE)</formula>
    </cfRule>
  </conditionalFormatting>
  <conditionalFormatting sqref="AO21">
    <cfRule type="expression" dxfId="1544" priority="6152" stopIfTrue="1">
      <formula>IF(OR(WEEKDAY(AO$9)=7,WEEKDAY(AO$9)=1,IF(ISNA(MATCH(AO$9,Holiday,0)),FALSE,TRUE)),TRUE,FALSE)</formula>
    </cfRule>
    <cfRule type="expression" dxfId="1543" priority="6153" stopIfTrue="1">
      <formula>IF(AND($B21&lt;&gt;"",AO21&lt;&gt;""),TRUE,FALSE)</formula>
    </cfRule>
    <cfRule type="expression" dxfId="1542" priority="6154" stopIfTrue="1">
      <formula>IF(AND($B21="",AO21&lt;&gt;""),TRUE,FALSE)</formula>
    </cfRule>
  </conditionalFormatting>
  <conditionalFormatting sqref="AO21">
    <cfRule type="expression" dxfId="1541" priority="6149" stopIfTrue="1">
      <formula>IF(AO$9=TODAY(),TRUE,FALSE)</formula>
    </cfRule>
    <cfRule type="expression" dxfId="1540" priority="6150" stopIfTrue="1">
      <formula>IF(WEEKDAY(AO$9)=7,TRUE,FALSE)</formula>
    </cfRule>
    <cfRule type="expression" dxfId="1539" priority="6151" stopIfTrue="1">
      <formula>IF(OR(WEEKDAY(AO$9)=1,IF(ISNA(MATCH(AO$9,Holiday,0)),FALSE,TRUE)),TRUE,FALSE)</formula>
    </cfRule>
  </conditionalFormatting>
  <conditionalFormatting sqref="AO21">
    <cfRule type="expression" dxfId="1538" priority="6147" stopIfTrue="1">
      <formula>IF(OR(WEEKDAY(AO$9)=7,WEEKDAY(AO$9)=1,IF(ISNA(MATCH(AO$9,Holiday,0)),FALSE,TRUE)),TRUE,FALSE)</formula>
    </cfRule>
    <cfRule type="expression" dxfId="1537" priority="6148" stopIfTrue="1">
      <formula>IF(AND($B21="",$R21&lt;&gt;""),TRUE,FALSE)</formula>
    </cfRule>
  </conditionalFormatting>
  <conditionalFormatting sqref="AO21">
    <cfRule type="expression" dxfId="1536" priority="6144" stopIfTrue="1">
      <formula>IF(OR(WEEKDAY(AO$9)=7,WEEKDAY(AO$9)=1,IF(ISNA(MATCH(AO$9,Holiday,0)),FALSE,TRUE)),TRUE,FALSE)</formula>
    </cfRule>
    <cfRule type="expression" dxfId="1535" priority="6145" stopIfTrue="1">
      <formula>IF(AND($B21&lt;&gt;"",AO21&lt;&gt;""),TRUE,FALSE)</formula>
    </cfRule>
    <cfRule type="expression" dxfId="1534" priority="6146" stopIfTrue="1">
      <formula>IF(AND($B21="",AO21&lt;&gt;""),TRUE,FALSE)</formula>
    </cfRule>
  </conditionalFormatting>
  <conditionalFormatting sqref="AO21">
    <cfRule type="expression" dxfId="1533" priority="6142" stopIfTrue="1">
      <formula>IF(OR(WEEKDAY(AO$9)=7,WEEKDAY(AO$9)=1,IF(ISNA(MATCH(AO$9,Holiday,0)),FALSE,TRUE)),TRUE,FALSE)</formula>
    </cfRule>
    <cfRule type="expression" dxfId="1532" priority="6143" stopIfTrue="1">
      <formula>IF(AND($B21="",$R21&lt;&gt;""),TRUE,FALSE)</formula>
    </cfRule>
  </conditionalFormatting>
  <conditionalFormatting sqref="AO21">
    <cfRule type="expression" dxfId="1531" priority="6139" stopIfTrue="1">
      <formula>IF(OR(WEEKDAY(AO$9)=7,WEEKDAY(AO$9)=1,IF(ISNA(MATCH(AO$9,Holiday,0)),FALSE,TRUE)),TRUE,FALSE)</formula>
    </cfRule>
    <cfRule type="expression" dxfId="1530" priority="6140" stopIfTrue="1">
      <formula>IF(AND($B21&lt;&gt;"",AO21&lt;&gt;""),TRUE,FALSE)</formula>
    </cfRule>
    <cfRule type="expression" dxfId="1529" priority="6141" stopIfTrue="1">
      <formula>IF(AND($B21="",AO21&lt;&gt;""),TRUE,FALSE)</formula>
    </cfRule>
  </conditionalFormatting>
  <conditionalFormatting sqref="T19:U19">
    <cfRule type="expression" dxfId="1528" priority="6132" stopIfTrue="1">
      <formula>IF(OR(WEEKDAY(T$9)=7),TRUE,FALSE)</formula>
    </cfRule>
    <cfRule type="expression" dxfId="1527" priority="6133" stopIfTrue="1">
      <formula>OR(IF(OR(WEEKDAY(T$9)=1,IF(ISNA(MATCH(T$9,Holiday,0)),FALSE,TRUE)),TRUE,FALSE))</formula>
    </cfRule>
    <cfRule type="expression" dxfId="1526" priority="6134" stopIfTrue="1">
      <formula>OR(IF(T19&lt;&gt;"",TRUE,FALSE))</formula>
    </cfRule>
  </conditionalFormatting>
  <conditionalFormatting sqref="T20:U20">
    <cfRule type="expression" dxfId="1525" priority="6135" stopIfTrue="1">
      <formula>IF(WEEKDAY(T$9)=7,TRUE,FALSE)</formula>
    </cfRule>
    <cfRule type="expression" dxfId="1524" priority="6136" stopIfTrue="1">
      <formula>OR(IF(OR(WEEKDAY(T$9)=1,IF(ISNA(MATCH(T$9,Holiday,0)),FALSE,TRUE)),TRUE,FALSE))</formula>
    </cfRule>
    <cfRule type="expression" dxfId="1523" priority="6137" stopIfTrue="1">
      <formula>OR(IF(T20&lt;&gt;"",TRUE,FALSE))</formula>
    </cfRule>
  </conditionalFormatting>
  <conditionalFormatting sqref="B19:B20 D19:F20 H19:Q20">
    <cfRule type="expression" dxfId="1522" priority="6129" stopIfTrue="1">
      <formula>IF(AND($B19&lt;&gt;"",$J19&lt;&gt;"",$K19&lt;&gt;""),TRUE,FALSE)</formula>
    </cfRule>
    <cfRule type="expression" dxfId="1521" priority="6130" stopIfTrue="1">
      <formula>IF(AND($B19&lt;&gt;"",$K19="",$I19&lt;TODAY()),TRUE,FALSE)</formula>
    </cfRule>
    <cfRule type="expression" dxfId="1520" priority="6131" stopIfTrue="1">
      <formula>IF(OR(AND($B19&lt;&gt;"",$J19&lt;&gt;"",$P19&lt;100),TODAY()&gt;=$H19),TRUE,FALSE)</formula>
    </cfRule>
  </conditionalFormatting>
  <conditionalFormatting sqref="R19:CO20">
    <cfRule type="expression" dxfId="1519" priority="6128" stopIfTrue="1">
      <formula>IF(OR(WEEKDAY(R$9)=7,WEEKDAY(R$9)=1,IF(ISNA(MATCH(R$9,Holiday,0)),FALSE,TRUE)),TRUE,FALSE)</formula>
    </cfRule>
    <cfRule type="expression" dxfId="1518" priority="6138" stopIfTrue="1">
      <formula>IF(AND($B19="",$R19&lt;&gt;""),TRUE,FALSE)</formula>
    </cfRule>
  </conditionalFormatting>
  <conditionalFormatting sqref="R19:CO20">
    <cfRule type="expression" dxfId="1517" priority="6125" stopIfTrue="1">
      <formula>IF(OR(WEEKDAY(R$9)=7,WEEKDAY(R$9)=1,IF(ISNA(MATCH(R$9,Holiday,0)),FALSE,TRUE)),TRUE,FALSE)</formula>
    </cfRule>
    <cfRule type="expression" dxfId="1516" priority="6126" stopIfTrue="1">
      <formula>IF(AND($B19&lt;&gt;"",R19&lt;&gt;""),TRUE,FALSE)</formula>
    </cfRule>
    <cfRule type="expression" dxfId="1515" priority="6127" stopIfTrue="1">
      <formula>IF(AND($B19="",R19&lt;&gt;""),TRUE,FALSE)</formula>
    </cfRule>
  </conditionalFormatting>
  <conditionalFormatting sqref="AF19">
    <cfRule type="expression" dxfId="1514" priority="6122" stopIfTrue="1">
      <formula>IF(AF$9=TODAY(),TRUE,FALSE)</formula>
    </cfRule>
    <cfRule type="expression" dxfId="1513" priority="6123" stopIfTrue="1">
      <formula>IF(WEEKDAY(AF$9)=7,TRUE,FALSE)</formula>
    </cfRule>
    <cfRule type="expression" dxfId="1512" priority="6124" stopIfTrue="1">
      <formula>IF(OR(WEEKDAY(AF$9)=1,IF(ISNA(MATCH(AF$9,Holiday,0)),FALSE,TRUE)),TRUE,FALSE)</formula>
    </cfRule>
  </conditionalFormatting>
  <conditionalFormatting sqref="AF19">
    <cfRule type="expression" dxfId="1511" priority="6120" stopIfTrue="1">
      <formula>IF(OR(WEEKDAY(AF$9)=7,WEEKDAY(AF$9)=1,IF(ISNA(MATCH(AF$9,Holiday,0)),FALSE,TRUE)),TRUE,FALSE)</formula>
    </cfRule>
    <cfRule type="expression" dxfId="1510" priority="6121" stopIfTrue="1">
      <formula>IF(AND($B19="",$R19&lt;&gt;""),TRUE,FALSE)</formula>
    </cfRule>
  </conditionalFormatting>
  <conditionalFormatting sqref="AF19">
    <cfRule type="expression" dxfId="1509" priority="6117" stopIfTrue="1">
      <formula>IF(OR(WEEKDAY(AF$9)=7,WEEKDAY(AF$9)=1,IF(ISNA(MATCH(AF$9,Holiday,0)),FALSE,TRUE)),TRUE,FALSE)</formula>
    </cfRule>
    <cfRule type="expression" dxfId="1508" priority="6118" stopIfTrue="1">
      <formula>IF(AND($B19&lt;&gt;"",AF19&lt;&gt;""),TRUE,FALSE)</formula>
    </cfRule>
    <cfRule type="expression" dxfId="1507" priority="6119" stopIfTrue="1">
      <formula>IF(AND($B19="",AF19&lt;&gt;""),TRUE,FALSE)</formula>
    </cfRule>
  </conditionalFormatting>
  <conditionalFormatting sqref="AF19">
    <cfRule type="expression" dxfId="1506" priority="6115" stopIfTrue="1">
      <formula>IF(OR(WEEKDAY(AF$9)=7,WEEKDAY(AF$9)=1,IF(ISNA(MATCH(AF$9,Holiday,0)),FALSE,TRUE)),TRUE,FALSE)</formula>
    </cfRule>
    <cfRule type="expression" dxfId="1505" priority="6116" stopIfTrue="1">
      <formula>IF(AND($B19="",$R19&lt;&gt;""),TRUE,FALSE)</formula>
    </cfRule>
  </conditionalFormatting>
  <conditionalFormatting sqref="AF19">
    <cfRule type="expression" dxfId="1504" priority="6112" stopIfTrue="1">
      <formula>IF(OR(WEEKDAY(AF$9)=7,WEEKDAY(AF$9)=1,IF(ISNA(MATCH(AF$9,Holiday,0)),FALSE,TRUE)),TRUE,FALSE)</formula>
    </cfRule>
    <cfRule type="expression" dxfId="1503" priority="6113" stopIfTrue="1">
      <formula>IF(AND($B19&lt;&gt;"",AF19&lt;&gt;""),TRUE,FALSE)</formula>
    </cfRule>
    <cfRule type="expression" dxfId="1502" priority="6114" stopIfTrue="1">
      <formula>IF(AND($B19="",AF19&lt;&gt;""),TRUE,FALSE)</formula>
    </cfRule>
  </conditionalFormatting>
  <conditionalFormatting sqref="AG19">
    <cfRule type="expression" dxfId="1501" priority="6109" stopIfTrue="1">
      <formula>IF(AG$9=TODAY(),TRUE,FALSE)</formula>
    </cfRule>
    <cfRule type="expression" dxfId="1500" priority="6110" stopIfTrue="1">
      <formula>IF(WEEKDAY(AG$9)=7,TRUE,FALSE)</formula>
    </cfRule>
    <cfRule type="expression" dxfId="1499" priority="6111" stopIfTrue="1">
      <formula>IF(OR(WEEKDAY(AG$9)=1,IF(ISNA(MATCH(AG$9,Holiday,0)),FALSE,TRUE)),TRUE,FALSE)</formula>
    </cfRule>
  </conditionalFormatting>
  <conditionalFormatting sqref="AG19">
    <cfRule type="expression" dxfId="1498" priority="6107" stopIfTrue="1">
      <formula>IF(OR(WEEKDAY(AG$9)=7,WEEKDAY(AG$9)=1,IF(ISNA(MATCH(AG$9,Holiday,0)),FALSE,TRUE)),TRUE,FALSE)</formula>
    </cfRule>
    <cfRule type="expression" dxfId="1497" priority="6108" stopIfTrue="1">
      <formula>IF(AND($B19="",$R19&lt;&gt;""),TRUE,FALSE)</formula>
    </cfRule>
  </conditionalFormatting>
  <conditionalFormatting sqref="AG19">
    <cfRule type="expression" dxfId="1496" priority="6104" stopIfTrue="1">
      <formula>IF(OR(WEEKDAY(AG$9)=7,WEEKDAY(AG$9)=1,IF(ISNA(MATCH(AG$9,Holiday,0)),FALSE,TRUE)),TRUE,FALSE)</formula>
    </cfRule>
    <cfRule type="expression" dxfId="1495" priority="6105" stopIfTrue="1">
      <formula>IF(AND($B19&lt;&gt;"",AG19&lt;&gt;""),TRUE,FALSE)</formula>
    </cfRule>
    <cfRule type="expression" dxfId="1494" priority="6106" stopIfTrue="1">
      <formula>IF(AND($B19="",AG19&lt;&gt;""),TRUE,FALSE)</formula>
    </cfRule>
  </conditionalFormatting>
  <conditionalFormatting sqref="AG19">
    <cfRule type="expression" dxfId="1493" priority="6102" stopIfTrue="1">
      <formula>IF(OR(WEEKDAY(AG$9)=7,WEEKDAY(AG$9)=1,IF(ISNA(MATCH(AG$9,Holiday,0)),FALSE,TRUE)),TRUE,FALSE)</formula>
    </cfRule>
    <cfRule type="expression" dxfId="1492" priority="6103" stopIfTrue="1">
      <formula>IF(AND($B19="",$R19&lt;&gt;""),TRUE,FALSE)</formula>
    </cfRule>
  </conditionalFormatting>
  <conditionalFormatting sqref="AG19">
    <cfRule type="expression" dxfId="1491" priority="6099" stopIfTrue="1">
      <formula>IF(OR(WEEKDAY(AG$9)=7,WEEKDAY(AG$9)=1,IF(ISNA(MATCH(AG$9,Holiday,0)),FALSE,TRUE)),TRUE,FALSE)</formula>
    </cfRule>
    <cfRule type="expression" dxfId="1490" priority="6100" stopIfTrue="1">
      <formula>IF(AND($B19&lt;&gt;"",AG19&lt;&gt;""),TRUE,FALSE)</formula>
    </cfRule>
    <cfRule type="expression" dxfId="1489" priority="6101" stopIfTrue="1">
      <formula>IF(AND($B19="",AG19&lt;&gt;""),TRUE,FALSE)</formula>
    </cfRule>
  </conditionalFormatting>
  <conditionalFormatting sqref="AH19">
    <cfRule type="expression" dxfId="1488" priority="6096" stopIfTrue="1">
      <formula>IF(AH$9=TODAY(),TRUE,FALSE)</formula>
    </cfRule>
    <cfRule type="expression" dxfId="1487" priority="6097" stopIfTrue="1">
      <formula>IF(WEEKDAY(AH$9)=7,TRUE,FALSE)</formula>
    </cfRule>
    <cfRule type="expression" dxfId="1486" priority="6098" stopIfTrue="1">
      <formula>IF(OR(WEEKDAY(AH$9)=1,IF(ISNA(MATCH(AH$9,Holiday,0)),FALSE,TRUE)),TRUE,FALSE)</formula>
    </cfRule>
  </conditionalFormatting>
  <conditionalFormatting sqref="AH19">
    <cfRule type="expression" dxfId="1485" priority="6094" stopIfTrue="1">
      <formula>IF(OR(WEEKDAY(AH$9)=7,WEEKDAY(AH$9)=1,IF(ISNA(MATCH(AH$9,Holiday,0)),FALSE,TRUE)),TRUE,FALSE)</formula>
    </cfRule>
    <cfRule type="expression" dxfId="1484" priority="6095" stopIfTrue="1">
      <formula>IF(AND($B19="",$R19&lt;&gt;""),TRUE,FALSE)</formula>
    </cfRule>
  </conditionalFormatting>
  <conditionalFormatting sqref="AH19">
    <cfRule type="expression" dxfId="1483" priority="6091" stopIfTrue="1">
      <formula>IF(OR(WEEKDAY(AH$9)=7,WEEKDAY(AH$9)=1,IF(ISNA(MATCH(AH$9,Holiday,0)),FALSE,TRUE)),TRUE,FALSE)</formula>
    </cfRule>
    <cfRule type="expression" dxfId="1482" priority="6092" stopIfTrue="1">
      <formula>IF(AND($B19&lt;&gt;"",AH19&lt;&gt;""),TRUE,FALSE)</formula>
    </cfRule>
    <cfRule type="expression" dxfId="1481" priority="6093" stopIfTrue="1">
      <formula>IF(AND($B19="",AH19&lt;&gt;""),TRUE,FALSE)</formula>
    </cfRule>
  </conditionalFormatting>
  <conditionalFormatting sqref="AH19">
    <cfRule type="expression" dxfId="1480" priority="6089" stopIfTrue="1">
      <formula>IF(OR(WEEKDAY(AH$9)=7,WEEKDAY(AH$9)=1,IF(ISNA(MATCH(AH$9,Holiday,0)),FALSE,TRUE)),TRUE,FALSE)</formula>
    </cfRule>
    <cfRule type="expression" dxfId="1479" priority="6090" stopIfTrue="1">
      <formula>IF(AND($B19="",$R19&lt;&gt;""),TRUE,FALSE)</formula>
    </cfRule>
  </conditionalFormatting>
  <conditionalFormatting sqref="AH19">
    <cfRule type="expression" dxfId="1478" priority="6086" stopIfTrue="1">
      <formula>IF(OR(WEEKDAY(AH$9)=7,WEEKDAY(AH$9)=1,IF(ISNA(MATCH(AH$9,Holiday,0)),FALSE,TRUE)),TRUE,FALSE)</formula>
    </cfRule>
    <cfRule type="expression" dxfId="1477" priority="6087" stopIfTrue="1">
      <formula>IF(AND($B19&lt;&gt;"",AH19&lt;&gt;""),TRUE,FALSE)</formula>
    </cfRule>
    <cfRule type="expression" dxfId="1476" priority="6088" stopIfTrue="1">
      <formula>IF(AND($B19="",AH19&lt;&gt;""),TRUE,FALSE)</formula>
    </cfRule>
  </conditionalFormatting>
  <conditionalFormatting sqref="AI19">
    <cfRule type="expression" dxfId="1475" priority="6083" stopIfTrue="1">
      <formula>IF(AI$9=TODAY(),TRUE,FALSE)</formula>
    </cfRule>
    <cfRule type="expression" dxfId="1474" priority="6084" stopIfTrue="1">
      <formula>IF(WEEKDAY(AI$9)=7,TRUE,FALSE)</formula>
    </cfRule>
    <cfRule type="expression" dxfId="1473" priority="6085" stopIfTrue="1">
      <formula>IF(OR(WEEKDAY(AI$9)=1,IF(ISNA(MATCH(AI$9,Holiday,0)),FALSE,TRUE)),TRUE,FALSE)</formula>
    </cfRule>
  </conditionalFormatting>
  <conditionalFormatting sqref="AI19">
    <cfRule type="expression" dxfId="1472" priority="6081" stopIfTrue="1">
      <formula>IF(OR(WEEKDAY(AI$9)=7,WEEKDAY(AI$9)=1,IF(ISNA(MATCH(AI$9,Holiday,0)),FALSE,TRUE)),TRUE,FALSE)</formula>
    </cfRule>
    <cfRule type="expression" dxfId="1471" priority="6082" stopIfTrue="1">
      <formula>IF(AND($B19="",$R19&lt;&gt;""),TRUE,FALSE)</formula>
    </cfRule>
  </conditionalFormatting>
  <conditionalFormatting sqref="AI19">
    <cfRule type="expression" dxfId="1470" priority="6078" stopIfTrue="1">
      <formula>IF(OR(WEEKDAY(AI$9)=7,WEEKDAY(AI$9)=1,IF(ISNA(MATCH(AI$9,Holiday,0)),FALSE,TRUE)),TRUE,FALSE)</formula>
    </cfRule>
    <cfRule type="expression" dxfId="1469" priority="6079" stopIfTrue="1">
      <formula>IF(AND($B19&lt;&gt;"",AI19&lt;&gt;""),TRUE,FALSE)</formula>
    </cfRule>
    <cfRule type="expression" dxfId="1468" priority="6080" stopIfTrue="1">
      <formula>IF(AND($B19="",AI19&lt;&gt;""),TRUE,FALSE)</formula>
    </cfRule>
  </conditionalFormatting>
  <conditionalFormatting sqref="AI19">
    <cfRule type="expression" dxfId="1467" priority="6076" stopIfTrue="1">
      <formula>IF(OR(WEEKDAY(AI$9)=7,WEEKDAY(AI$9)=1,IF(ISNA(MATCH(AI$9,Holiday,0)),FALSE,TRUE)),TRUE,FALSE)</formula>
    </cfRule>
    <cfRule type="expression" dxfId="1466" priority="6077" stopIfTrue="1">
      <formula>IF(AND($B19="",$R19&lt;&gt;""),TRUE,FALSE)</formula>
    </cfRule>
  </conditionalFormatting>
  <conditionalFormatting sqref="AI19">
    <cfRule type="expression" dxfId="1465" priority="6073" stopIfTrue="1">
      <formula>IF(OR(WEEKDAY(AI$9)=7,WEEKDAY(AI$9)=1,IF(ISNA(MATCH(AI$9,Holiday,0)),FALSE,TRUE)),TRUE,FALSE)</formula>
    </cfRule>
    <cfRule type="expression" dxfId="1464" priority="6074" stopIfTrue="1">
      <formula>IF(AND($B19&lt;&gt;"",AI19&lt;&gt;""),TRUE,FALSE)</formula>
    </cfRule>
    <cfRule type="expression" dxfId="1463" priority="6075" stopIfTrue="1">
      <formula>IF(AND($B19="",AI19&lt;&gt;""),TRUE,FALSE)</formula>
    </cfRule>
  </conditionalFormatting>
  <conditionalFormatting sqref="AL19">
    <cfRule type="expression" dxfId="1462" priority="6070" stopIfTrue="1">
      <formula>IF(AL$9=TODAY(),TRUE,FALSE)</formula>
    </cfRule>
    <cfRule type="expression" dxfId="1461" priority="6071" stopIfTrue="1">
      <formula>IF(WEEKDAY(AL$9)=7,TRUE,FALSE)</formula>
    </cfRule>
    <cfRule type="expression" dxfId="1460" priority="6072" stopIfTrue="1">
      <formula>IF(OR(WEEKDAY(AL$9)=1,IF(ISNA(MATCH(AL$9,Holiday,0)),FALSE,TRUE)),TRUE,FALSE)</formula>
    </cfRule>
  </conditionalFormatting>
  <conditionalFormatting sqref="AL19">
    <cfRule type="expression" dxfId="1459" priority="6068" stopIfTrue="1">
      <formula>IF(OR(WEEKDAY(AL$9)=7,WEEKDAY(AL$9)=1,IF(ISNA(MATCH(AL$9,Holiday,0)),FALSE,TRUE)),TRUE,FALSE)</formula>
    </cfRule>
    <cfRule type="expression" dxfId="1458" priority="6069" stopIfTrue="1">
      <formula>IF(AND($B19="",$R19&lt;&gt;""),TRUE,FALSE)</formula>
    </cfRule>
  </conditionalFormatting>
  <conditionalFormatting sqref="AL19">
    <cfRule type="expression" dxfId="1457" priority="6065" stopIfTrue="1">
      <formula>IF(OR(WEEKDAY(AL$9)=7,WEEKDAY(AL$9)=1,IF(ISNA(MATCH(AL$9,Holiday,0)),FALSE,TRUE)),TRUE,FALSE)</formula>
    </cfRule>
    <cfRule type="expression" dxfId="1456" priority="6066" stopIfTrue="1">
      <formula>IF(AND($B19&lt;&gt;"",AL19&lt;&gt;""),TRUE,FALSE)</formula>
    </cfRule>
    <cfRule type="expression" dxfId="1455" priority="6067" stopIfTrue="1">
      <formula>IF(AND($B19="",AL19&lt;&gt;""),TRUE,FALSE)</formula>
    </cfRule>
  </conditionalFormatting>
  <conditionalFormatting sqref="AL19">
    <cfRule type="expression" dxfId="1454" priority="6063" stopIfTrue="1">
      <formula>IF(OR(WEEKDAY(AL$9)=7,WEEKDAY(AL$9)=1,IF(ISNA(MATCH(AL$9,Holiday,0)),FALSE,TRUE)),TRUE,FALSE)</formula>
    </cfRule>
    <cfRule type="expression" dxfId="1453" priority="6064" stopIfTrue="1">
      <formula>IF(AND($B19="",$R19&lt;&gt;""),TRUE,FALSE)</formula>
    </cfRule>
  </conditionalFormatting>
  <conditionalFormatting sqref="AL19">
    <cfRule type="expression" dxfId="1452" priority="6060" stopIfTrue="1">
      <formula>IF(OR(WEEKDAY(AL$9)=7,WEEKDAY(AL$9)=1,IF(ISNA(MATCH(AL$9,Holiday,0)),FALSE,TRUE)),TRUE,FALSE)</formula>
    </cfRule>
    <cfRule type="expression" dxfId="1451" priority="6061" stopIfTrue="1">
      <formula>IF(AND($B19&lt;&gt;"",AL19&lt;&gt;""),TRUE,FALSE)</formula>
    </cfRule>
    <cfRule type="expression" dxfId="1450" priority="6062" stopIfTrue="1">
      <formula>IF(AND($B19="",AL19&lt;&gt;""),TRUE,FALSE)</formula>
    </cfRule>
  </conditionalFormatting>
  <conditionalFormatting sqref="AM19">
    <cfRule type="expression" dxfId="1449" priority="6057" stopIfTrue="1">
      <formula>IF(AM$9=TODAY(),TRUE,FALSE)</formula>
    </cfRule>
    <cfRule type="expression" dxfId="1448" priority="6058" stopIfTrue="1">
      <formula>IF(WEEKDAY(AM$9)=7,TRUE,FALSE)</formula>
    </cfRule>
    <cfRule type="expression" dxfId="1447" priority="6059" stopIfTrue="1">
      <formula>IF(OR(WEEKDAY(AM$9)=1,IF(ISNA(MATCH(AM$9,Holiday,0)),FALSE,TRUE)),TRUE,FALSE)</formula>
    </cfRule>
  </conditionalFormatting>
  <conditionalFormatting sqref="AM19">
    <cfRule type="expression" dxfId="1446" priority="6055" stopIfTrue="1">
      <formula>IF(OR(WEEKDAY(AM$9)=7,WEEKDAY(AM$9)=1,IF(ISNA(MATCH(AM$9,Holiday,0)),FALSE,TRUE)),TRUE,FALSE)</formula>
    </cfRule>
    <cfRule type="expression" dxfId="1445" priority="6056" stopIfTrue="1">
      <formula>IF(AND($B19="",$R19&lt;&gt;""),TRUE,FALSE)</formula>
    </cfRule>
  </conditionalFormatting>
  <conditionalFormatting sqref="AM19">
    <cfRule type="expression" dxfId="1444" priority="6052" stopIfTrue="1">
      <formula>IF(OR(WEEKDAY(AM$9)=7,WEEKDAY(AM$9)=1,IF(ISNA(MATCH(AM$9,Holiday,0)),FALSE,TRUE)),TRUE,FALSE)</formula>
    </cfRule>
    <cfRule type="expression" dxfId="1443" priority="6053" stopIfTrue="1">
      <formula>IF(AND($B19&lt;&gt;"",AM19&lt;&gt;""),TRUE,FALSE)</formula>
    </cfRule>
    <cfRule type="expression" dxfId="1442" priority="6054" stopIfTrue="1">
      <formula>IF(AND($B19="",AM19&lt;&gt;""),TRUE,FALSE)</formula>
    </cfRule>
  </conditionalFormatting>
  <conditionalFormatting sqref="AM19">
    <cfRule type="expression" dxfId="1441" priority="6050" stopIfTrue="1">
      <formula>IF(OR(WEEKDAY(AM$9)=7,WEEKDAY(AM$9)=1,IF(ISNA(MATCH(AM$9,Holiday,0)),FALSE,TRUE)),TRUE,FALSE)</formula>
    </cfRule>
    <cfRule type="expression" dxfId="1440" priority="6051" stopIfTrue="1">
      <formula>IF(AND($B19="",$R19&lt;&gt;""),TRUE,FALSE)</formula>
    </cfRule>
  </conditionalFormatting>
  <conditionalFormatting sqref="AM19">
    <cfRule type="expression" dxfId="1439" priority="6047" stopIfTrue="1">
      <formula>IF(OR(WEEKDAY(AM$9)=7,WEEKDAY(AM$9)=1,IF(ISNA(MATCH(AM$9,Holiday,0)),FALSE,TRUE)),TRUE,FALSE)</formula>
    </cfRule>
    <cfRule type="expression" dxfId="1438" priority="6048" stopIfTrue="1">
      <formula>IF(AND($B19&lt;&gt;"",AM19&lt;&gt;""),TRUE,FALSE)</formula>
    </cfRule>
    <cfRule type="expression" dxfId="1437" priority="6049" stopIfTrue="1">
      <formula>IF(AND($B19="",AM19&lt;&gt;""),TRUE,FALSE)</formula>
    </cfRule>
  </conditionalFormatting>
  <conditionalFormatting sqref="AM19">
    <cfRule type="expression" dxfId="1436" priority="6044" stopIfTrue="1">
      <formula>IF(AM$9=TODAY(),TRUE,FALSE)</formula>
    </cfRule>
    <cfRule type="expression" dxfId="1435" priority="6045" stopIfTrue="1">
      <formula>IF(WEEKDAY(AM$9)=7,TRUE,FALSE)</formula>
    </cfRule>
    <cfRule type="expression" dxfId="1434" priority="6046" stopIfTrue="1">
      <formula>IF(OR(WEEKDAY(AM$9)=1,IF(ISNA(MATCH(AM$9,Holiday,0)),FALSE,TRUE)),TRUE,FALSE)</formula>
    </cfRule>
  </conditionalFormatting>
  <conditionalFormatting sqref="AM19">
    <cfRule type="expression" dxfId="1433" priority="6042" stopIfTrue="1">
      <formula>IF(OR(WEEKDAY(AM$9)=7,WEEKDAY(AM$9)=1,IF(ISNA(MATCH(AM$9,Holiday,0)),FALSE,TRUE)),TRUE,FALSE)</formula>
    </cfRule>
    <cfRule type="expression" dxfId="1432" priority="6043" stopIfTrue="1">
      <formula>IF(AND($B19="",$R19&lt;&gt;""),TRUE,FALSE)</formula>
    </cfRule>
  </conditionalFormatting>
  <conditionalFormatting sqref="AM19">
    <cfRule type="expression" dxfId="1431" priority="6039" stopIfTrue="1">
      <formula>IF(OR(WEEKDAY(AM$9)=7,WEEKDAY(AM$9)=1,IF(ISNA(MATCH(AM$9,Holiday,0)),FALSE,TRUE)),TRUE,FALSE)</formula>
    </cfRule>
    <cfRule type="expression" dxfId="1430" priority="6040" stopIfTrue="1">
      <formula>IF(AND($B19&lt;&gt;"",AM19&lt;&gt;""),TRUE,FALSE)</formula>
    </cfRule>
    <cfRule type="expression" dxfId="1429" priority="6041" stopIfTrue="1">
      <formula>IF(AND($B19="",AM19&lt;&gt;""),TRUE,FALSE)</formula>
    </cfRule>
  </conditionalFormatting>
  <conditionalFormatting sqref="AM19">
    <cfRule type="expression" dxfId="1428" priority="6037" stopIfTrue="1">
      <formula>IF(OR(WEEKDAY(AM$9)=7,WEEKDAY(AM$9)=1,IF(ISNA(MATCH(AM$9,Holiday,0)),FALSE,TRUE)),TRUE,FALSE)</formula>
    </cfRule>
    <cfRule type="expression" dxfId="1427" priority="6038" stopIfTrue="1">
      <formula>IF(AND($B19="",$R19&lt;&gt;""),TRUE,FALSE)</formula>
    </cfRule>
  </conditionalFormatting>
  <conditionalFormatting sqref="AM19">
    <cfRule type="expression" dxfId="1426" priority="6034" stopIfTrue="1">
      <formula>IF(OR(WEEKDAY(AM$9)=7,WEEKDAY(AM$9)=1,IF(ISNA(MATCH(AM$9,Holiday,0)),FALSE,TRUE)),TRUE,FALSE)</formula>
    </cfRule>
    <cfRule type="expression" dxfId="1425" priority="6035" stopIfTrue="1">
      <formula>IF(AND($B19&lt;&gt;"",AM19&lt;&gt;""),TRUE,FALSE)</formula>
    </cfRule>
    <cfRule type="expression" dxfId="1424" priority="6036" stopIfTrue="1">
      <formula>IF(AND($B19="",AM19&lt;&gt;""),TRUE,FALSE)</formula>
    </cfRule>
  </conditionalFormatting>
  <conditionalFormatting sqref="AN19">
    <cfRule type="expression" dxfId="1423" priority="6031" stopIfTrue="1">
      <formula>IF(AN$9=TODAY(),TRUE,FALSE)</formula>
    </cfRule>
    <cfRule type="expression" dxfId="1422" priority="6032" stopIfTrue="1">
      <formula>IF(WEEKDAY(AN$9)=7,TRUE,FALSE)</formula>
    </cfRule>
    <cfRule type="expression" dxfId="1421" priority="6033" stopIfTrue="1">
      <formula>IF(OR(WEEKDAY(AN$9)=1,IF(ISNA(MATCH(AN$9,Holiday,0)),FALSE,TRUE)),TRUE,FALSE)</formula>
    </cfRule>
  </conditionalFormatting>
  <conditionalFormatting sqref="AN19">
    <cfRule type="expression" dxfId="1420" priority="6029" stopIfTrue="1">
      <formula>IF(OR(WEEKDAY(AN$9)=7,WEEKDAY(AN$9)=1,IF(ISNA(MATCH(AN$9,Holiday,0)),FALSE,TRUE)),TRUE,FALSE)</formula>
    </cfRule>
    <cfRule type="expression" dxfId="1419" priority="6030" stopIfTrue="1">
      <formula>IF(AND($B19="",$R19&lt;&gt;""),TRUE,FALSE)</formula>
    </cfRule>
  </conditionalFormatting>
  <conditionalFormatting sqref="AN19">
    <cfRule type="expression" dxfId="1418" priority="6026" stopIfTrue="1">
      <formula>IF(OR(WEEKDAY(AN$9)=7,WEEKDAY(AN$9)=1,IF(ISNA(MATCH(AN$9,Holiday,0)),FALSE,TRUE)),TRUE,FALSE)</formula>
    </cfRule>
    <cfRule type="expression" dxfId="1417" priority="6027" stopIfTrue="1">
      <formula>IF(AND($B19&lt;&gt;"",AN19&lt;&gt;""),TRUE,FALSE)</formula>
    </cfRule>
    <cfRule type="expression" dxfId="1416" priority="6028" stopIfTrue="1">
      <formula>IF(AND($B19="",AN19&lt;&gt;""),TRUE,FALSE)</formula>
    </cfRule>
  </conditionalFormatting>
  <conditionalFormatting sqref="AN19">
    <cfRule type="expression" dxfId="1415" priority="6024" stopIfTrue="1">
      <formula>IF(OR(WEEKDAY(AN$9)=7,WEEKDAY(AN$9)=1,IF(ISNA(MATCH(AN$9,Holiday,0)),FALSE,TRUE)),TRUE,FALSE)</formula>
    </cfRule>
    <cfRule type="expression" dxfId="1414" priority="6025" stopIfTrue="1">
      <formula>IF(AND($B19="",$R19&lt;&gt;""),TRUE,FALSE)</formula>
    </cfRule>
  </conditionalFormatting>
  <conditionalFormatting sqref="AN19">
    <cfRule type="expression" dxfId="1413" priority="6021" stopIfTrue="1">
      <formula>IF(OR(WEEKDAY(AN$9)=7,WEEKDAY(AN$9)=1,IF(ISNA(MATCH(AN$9,Holiday,0)),FALSE,TRUE)),TRUE,FALSE)</formula>
    </cfRule>
    <cfRule type="expression" dxfId="1412" priority="6022" stopIfTrue="1">
      <formula>IF(AND($B19&lt;&gt;"",AN19&lt;&gt;""),TRUE,FALSE)</formula>
    </cfRule>
    <cfRule type="expression" dxfId="1411" priority="6023" stopIfTrue="1">
      <formula>IF(AND($B19="",AN19&lt;&gt;""),TRUE,FALSE)</formula>
    </cfRule>
  </conditionalFormatting>
  <conditionalFormatting sqref="AN19">
    <cfRule type="expression" dxfId="1410" priority="6018" stopIfTrue="1">
      <formula>IF(AN$9=TODAY(),TRUE,FALSE)</formula>
    </cfRule>
    <cfRule type="expression" dxfId="1409" priority="6019" stopIfTrue="1">
      <formula>IF(WEEKDAY(AN$9)=7,TRUE,FALSE)</formula>
    </cfRule>
    <cfRule type="expression" dxfId="1408" priority="6020" stopIfTrue="1">
      <formula>IF(OR(WEEKDAY(AN$9)=1,IF(ISNA(MATCH(AN$9,Holiday,0)),FALSE,TRUE)),TRUE,FALSE)</formula>
    </cfRule>
  </conditionalFormatting>
  <conditionalFormatting sqref="AN19">
    <cfRule type="expression" dxfId="1407" priority="6016" stopIfTrue="1">
      <formula>IF(OR(WEEKDAY(AN$9)=7,WEEKDAY(AN$9)=1,IF(ISNA(MATCH(AN$9,Holiday,0)),FALSE,TRUE)),TRUE,FALSE)</formula>
    </cfRule>
    <cfRule type="expression" dxfId="1406" priority="6017" stopIfTrue="1">
      <formula>IF(AND($B19="",$R19&lt;&gt;""),TRUE,FALSE)</formula>
    </cfRule>
  </conditionalFormatting>
  <conditionalFormatting sqref="AN19">
    <cfRule type="expression" dxfId="1405" priority="6013" stopIfTrue="1">
      <formula>IF(OR(WEEKDAY(AN$9)=7,WEEKDAY(AN$9)=1,IF(ISNA(MATCH(AN$9,Holiday,0)),FALSE,TRUE)),TRUE,FALSE)</formula>
    </cfRule>
    <cfRule type="expression" dxfId="1404" priority="6014" stopIfTrue="1">
      <formula>IF(AND($B19&lt;&gt;"",AN19&lt;&gt;""),TRUE,FALSE)</formula>
    </cfRule>
    <cfRule type="expression" dxfId="1403" priority="6015" stopIfTrue="1">
      <formula>IF(AND($B19="",AN19&lt;&gt;""),TRUE,FALSE)</formula>
    </cfRule>
  </conditionalFormatting>
  <conditionalFormatting sqref="AN19">
    <cfRule type="expression" dxfId="1402" priority="6011" stopIfTrue="1">
      <formula>IF(OR(WEEKDAY(AN$9)=7,WEEKDAY(AN$9)=1,IF(ISNA(MATCH(AN$9,Holiday,0)),FALSE,TRUE)),TRUE,FALSE)</formula>
    </cfRule>
    <cfRule type="expression" dxfId="1401" priority="6012" stopIfTrue="1">
      <formula>IF(AND($B19="",$R19&lt;&gt;""),TRUE,FALSE)</formula>
    </cfRule>
  </conditionalFormatting>
  <conditionalFormatting sqref="AN19">
    <cfRule type="expression" dxfId="1400" priority="6008" stopIfTrue="1">
      <formula>IF(OR(WEEKDAY(AN$9)=7,WEEKDAY(AN$9)=1,IF(ISNA(MATCH(AN$9,Holiday,0)),FALSE,TRUE)),TRUE,FALSE)</formula>
    </cfRule>
    <cfRule type="expression" dxfId="1399" priority="6009" stopIfTrue="1">
      <formula>IF(AND($B19&lt;&gt;"",AN19&lt;&gt;""),TRUE,FALSE)</formula>
    </cfRule>
    <cfRule type="expression" dxfId="1398" priority="6010" stopIfTrue="1">
      <formula>IF(AND($B19="",AN19&lt;&gt;""),TRUE,FALSE)</formula>
    </cfRule>
  </conditionalFormatting>
  <conditionalFormatting sqref="AO19">
    <cfRule type="expression" dxfId="1397" priority="6005" stopIfTrue="1">
      <formula>IF(AO$9=TODAY(),TRUE,FALSE)</formula>
    </cfRule>
    <cfRule type="expression" dxfId="1396" priority="6006" stopIfTrue="1">
      <formula>IF(WEEKDAY(AO$9)=7,TRUE,FALSE)</formula>
    </cfRule>
    <cfRule type="expression" dxfId="1395" priority="6007" stopIfTrue="1">
      <formula>IF(OR(WEEKDAY(AO$9)=1,IF(ISNA(MATCH(AO$9,Holiday,0)),FALSE,TRUE)),TRUE,FALSE)</formula>
    </cfRule>
  </conditionalFormatting>
  <conditionalFormatting sqref="AO19">
    <cfRule type="expression" dxfId="1394" priority="6003" stopIfTrue="1">
      <formula>IF(OR(WEEKDAY(AO$9)=7,WEEKDAY(AO$9)=1,IF(ISNA(MATCH(AO$9,Holiday,0)),FALSE,TRUE)),TRUE,FALSE)</formula>
    </cfRule>
    <cfRule type="expression" dxfId="1393" priority="6004" stopIfTrue="1">
      <formula>IF(AND($B19="",$R19&lt;&gt;""),TRUE,FALSE)</formula>
    </cfRule>
  </conditionalFormatting>
  <conditionalFormatting sqref="AO19">
    <cfRule type="expression" dxfId="1392" priority="6000" stopIfTrue="1">
      <formula>IF(OR(WEEKDAY(AO$9)=7,WEEKDAY(AO$9)=1,IF(ISNA(MATCH(AO$9,Holiday,0)),FALSE,TRUE)),TRUE,FALSE)</formula>
    </cfRule>
    <cfRule type="expression" dxfId="1391" priority="6001" stopIfTrue="1">
      <formula>IF(AND($B19&lt;&gt;"",AO19&lt;&gt;""),TRUE,FALSE)</formula>
    </cfRule>
    <cfRule type="expression" dxfId="1390" priority="6002" stopIfTrue="1">
      <formula>IF(AND($B19="",AO19&lt;&gt;""),TRUE,FALSE)</formula>
    </cfRule>
  </conditionalFormatting>
  <conditionalFormatting sqref="AO19">
    <cfRule type="expression" dxfId="1389" priority="5998" stopIfTrue="1">
      <formula>IF(OR(WEEKDAY(AO$9)=7,WEEKDAY(AO$9)=1,IF(ISNA(MATCH(AO$9,Holiday,0)),FALSE,TRUE)),TRUE,FALSE)</formula>
    </cfRule>
    <cfRule type="expression" dxfId="1388" priority="5999" stopIfTrue="1">
      <formula>IF(AND($B19="",$R19&lt;&gt;""),TRUE,FALSE)</formula>
    </cfRule>
  </conditionalFormatting>
  <conditionalFormatting sqref="AO19">
    <cfRule type="expression" dxfId="1387" priority="5995" stopIfTrue="1">
      <formula>IF(OR(WEEKDAY(AO$9)=7,WEEKDAY(AO$9)=1,IF(ISNA(MATCH(AO$9,Holiday,0)),FALSE,TRUE)),TRUE,FALSE)</formula>
    </cfRule>
    <cfRule type="expression" dxfId="1386" priority="5996" stopIfTrue="1">
      <formula>IF(AND($B19&lt;&gt;"",AO19&lt;&gt;""),TRUE,FALSE)</formula>
    </cfRule>
    <cfRule type="expression" dxfId="1385" priority="5997" stopIfTrue="1">
      <formula>IF(AND($B19="",AO19&lt;&gt;""),TRUE,FALSE)</formula>
    </cfRule>
  </conditionalFormatting>
  <conditionalFormatting sqref="AO19">
    <cfRule type="expression" dxfId="1384" priority="5992" stopIfTrue="1">
      <formula>IF(AO$9=TODAY(),TRUE,FALSE)</formula>
    </cfRule>
    <cfRule type="expression" dxfId="1383" priority="5993" stopIfTrue="1">
      <formula>IF(WEEKDAY(AO$9)=7,TRUE,FALSE)</formula>
    </cfRule>
    <cfRule type="expression" dxfId="1382" priority="5994" stopIfTrue="1">
      <formula>IF(OR(WEEKDAY(AO$9)=1,IF(ISNA(MATCH(AO$9,Holiday,0)),FALSE,TRUE)),TRUE,FALSE)</formula>
    </cfRule>
  </conditionalFormatting>
  <conditionalFormatting sqref="AO19">
    <cfRule type="expression" dxfId="1381" priority="5990" stopIfTrue="1">
      <formula>IF(OR(WEEKDAY(AO$9)=7,WEEKDAY(AO$9)=1,IF(ISNA(MATCH(AO$9,Holiday,0)),FALSE,TRUE)),TRUE,FALSE)</formula>
    </cfRule>
    <cfRule type="expression" dxfId="1380" priority="5991" stopIfTrue="1">
      <formula>IF(AND($B19="",$R19&lt;&gt;""),TRUE,FALSE)</formula>
    </cfRule>
  </conditionalFormatting>
  <conditionalFormatting sqref="AO19">
    <cfRule type="expression" dxfId="1379" priority="5987" stopIfTrue="1">
      <formula>IF(OR(WEEKDAY(AO$9)=7,WEEKDAY(AO$9)=1,IF(ISNA(MATCH(AO$9,Holiday,0)),FALSE,TRUE)),TRUE,FALSE)</formula>
    </cfRule>
    <cfRule type="expression" dxfId="1378" priority="5988" stopIfTrue="1">
      <formula>IF(AND($B19&lt;&gt;"",AO19&lt;&gt;""),TRUE,FALSE)</formula>
    </cfRule>
    <cfRule type="expression" dxfId="1377" priority="5989" stopIfTrue="1">
      <formula>IF(AND($B19="",AO19&lt;&gt;""),TRUE,FALSE)</formula>
    </cfRule>
  </conditionalFormatting>
  <conditionalFormatting sqref="AO19">
    <cfRule type="expression" dxfId="1376" priority="5985" stopIfTrue="1">
      <formula>IF(OR(WEEKDAY(AO$9)=7,WEEKDAY(AO$9)=1,IF(ISNA(MATCH(AO$9,Holiday,0)),FALSE,TRUE)),TRUE,FALSE)</formula>
    </cfRule>
    <cfRule type="expression" dxfId="1375" priority="5986" stopIfTrue="1">
      <formula>IF(AND($B19="",$R19&lt;&gt;""),TRUE,FALSE)</formula>
    </cfRule>
  </conditionalFormatting>
  <conditionalFormatting sqref="AO19">
    <cfRule type="expression" dxfId="1374" priority="5982" stopIfTrue="1">
      <formula>IF(OR(WEEKDAY(AO$9)=7,WEEKDAY(AO$9)=1,IF(ISNA(MATCH(AO$9,Holiday,0)),FALSE,TRUE)),TRUE,FALSE)</formula>
    </cfRule>
    <cfRule type="expression" dxfId="1373" priority="5983" stopIfTrue="1">
      <formula>IF(AND($B19&lt;&gt;"",AO19&lt;&gt;""),TRUE,FALSE)</formula>
    </cfRule>
    <cfRule type="expression" dxfId="1372" priority="5984" stopIfTrue="1">
      <formula>IF(AND($B19="",AO19&lt;&gt;""),TRUE,FALSE)</formula>
    </cfRule>
  </conditionalFormatting>
  <conditionalFormatting sqref="F11:F12">
    <cfRule type="expression" dxfId="1371" priority="5979" stopIfTrue="1">
      <formula>IF(AND($B11&lt;&gt;"",$J11&lt;&gt;"",$K11&lt;&gt;""),TRUE,FALSE)</formula>
    </cfRule>
    <cfRule type="expression" dxfId="1370" priority="5980" stopIfTrue="1">
      <formula>IF(AND($B11&lt;&gt;"",$K11="",$I11&lt;TODAY()),TRUE,FALSE)</formula>
    </cfRule>
    <cfRule type="expression" dxfId="1369" priority="5981" stopIfTrue="1">
      <formula>IF(OR(AND($B11&lt;&gt;"",$J11&lt;&gt;"",$P11&lt;100),TODAY()&gt;=$H11),TRUE,FALSE)</formula>
    </cfRule>
  </conditionalFormatting>
  <conditionalFormatting sqref="T23:U23">
    <cfRule type="expression" dxfId="1368" priority="5972" stopIfTrue="1">
      <formula>IF(OR(WEEKDAY(T$9)=7),TRUE,FALSE)</formula>
    </cfRule>
    <cfRule type="expression" dxfId="1367" priority="5973" stopIfTrue="1">
      <formula>OR(IF(OR(WEEKDAY(T$9)=1,IF(ISNA(MATCH(T$9,Holiday,0)),FALSE,TRUE)),TRUE,FALSE))</formula>
    </cfRule>
    <cfRule type="expression" dxfId="1366" priority="5974" stopIfTrue="1">
      <formula>OR(IF(T23&lt;&gt;"",TRUE,FALSE))</formula>
    </cfRule>
  </conditionalFormatting>
  <conditionalFormatting sqref="T24:U24">
    <cfRule type="expression" dxfId="1365" priority="5975" stopIfTrue="1">
      <formula>IF(WEEKDAY(T$9)=7,TRUE,FALSE)</formula>
    </cfRule>
    <cfRule type="expression" dxfId="1364" priority="5976" stopIfTrue="1">
      <formula>OR(IF(OR(WEEKDAY(T$9)=1,IF(ISNA(MATCH(T$9,Holiday,0)),FALSE,TRUE)),TRUE,FALSE))</formula>
    </cfRule>
    <cfRule type="expression" dxfId="1363" priority="5977" stopIfTrue="1">
      <formula>OR(IF(T24&lt;&gt;"",TRUE,FALSE))</formula>
    </cfRule>
  </conditionalFormatting>
  <conditionalFormatting sqref="B23:B24 D23:F24 H23:Q24">
    <cfRule type="expression" dxfId="1362" priority="5969" stopIfTrue="1">
      <formula>IF(AND($B23&lt;&gt;"",$J23&lt;&gt;"",$K23&lt;&gt;""),TRUE,FALSE)</formula>
    </cfRule>
    <cfRule type="expression" dxfId="1361" priority="5970" stopIfTrue="1">
      <formula>IF(AND($B23&lt;&gt;"",$K23="",$I23&lt;TODAY()),TRUE,FALSE)</formula>
    </cfRule>
    <cfRule type="expression" dxfId="1360" priority="5971" stopIfTrue="1">
      <formula>IF(OR(AND($B23&lt;&gt;"",$J23&lt;&gt;"",$P23&lt;100),TODAY()&gt;=$H23),TRUE,FALSE)</formula>
    </cfRule>
  </conditionalFormatting>
  <conditionalFormatting sqref="R23:CO24">
    <cfRule type="expression" dxfId="1359" priority="5968" stopIfTrue="1">
      <formula>IF(OR(WEEKDAY(R$9)=7,WEEKDAY(R$9)=1,IF(ISNA(MATCH(R$9,Holiday,0)),FALSE,TRUE)),TRUE,FALSE)</formula>
    </cfRule>
    <cfRule type="expression" dxfId="1358" priority="5978" stopIfTrue="1">
      <formula>IF(AND($B23="",$R23&lt;&gt;""),TRUE,FALSE)</formula>
    </cfRule>
  </conditionalFormatting>
  <conditionalFormatting sqref="R23:CO24">
    <cfRule type="expression" dxfId="1357" priority="5965" stopIfTrue="1">
      <formula>IF(OR(WEEKDAY(R$9)=7,WEEKDAY(R$9)=1,IF(ISNA(MATCH(R$9,Holiday,0)),FALSE,TRUE)),TRUE,FALSE)</formula>
    </cfRule>
    <cfRule type="expression" dxfId="1356" priority="5966" stopIfTrue="1">
      <formula>IF(AND($B23&lt;&gt;"",R23&lt;&gt;""),TRUE,FALSE)</formula>
    </cfRule>
    <cfRule type="expression" dxfId="1355" priority="5967" stopIfTrue="1">
      <formula>IF(AND($B23="",R23&lt;&gt;""),TRUE,FALSE)</formula>
    </cfRule>
  </conditionalFormatting>
  <conditionalFormatting sqref="AF23">
    <cfRule type="expression" dxfId="1354" priority="5962" stopIfTrue="1">
      <formula>IF(AF$9=TODAY(),TRUE,FALSE)</formula>
    </cfRule>
    <cfRule type="expression" dxfId="1353" priority="5963" stopIfTrue="1">
      <formula>IF(WEEKDAY(AF$9)=7,TRUE,FALSE)</formula>
    </cfRule>
    <cfRule type="expression" dxfId="1352" priority="5964" stopIfTrue="1">
      <formula>IF(OR(WEEKDAY(AF$9)=1,IF(ISNA(MATCH(AF$9,Holiday,0)),FALSE,TRUE)),TRUE,FALSE)</formula>
    </cfRule>
  </conditionalFormatting>
  <conditionalFormatting sqref="AF23">
    <cfRule type="expression" dxfId="1351" priority="5960" stopIfTrue="1">
      <formula>IF(OR(WEEKDAY(AF$9)=7,WEEKDAY(AF$9)=1,IF(ISNA(MATCH(AF$9,Holiday,0)),FALSE,TRUE)),TRUE,FALSE)</formula>
    </cfRule>
    <cfRule type="expression" dxfId="1350" priority="5961" stopIfTrue="1">
      <formula>IF(AND($B23="",$R23&lt;&gt;""),TRUE,FALSE)</formula>
    </cfRule>
  </conditionalFormatting>
  <conditionalFormatting sqref="AF23">
    <cfRule type="expression" dxfId="1349" priority="5957" stopIfTrue="1">
      <formula>IF(OR(WEEKDAY(AF$9)=7,WEEKDAY(AF$9)=1,IF(ISNA(MATCH(AF$9,Holiday,0)),FALSE,TRUE)),TRUE,FALSE)</formula>
    </cfRule>
    <cfRule type="expression" dxfId="1348" priority="5958" stopIfTrue="1">
      <formula>IF(AND($B23&lt;&gt;"",AF23&lt;&gt;""),TRUE,FALSE)</formula>
    </cfRule>
    <cfRule type="expression" dxfId="1347" priority="5959" stopIfTrue="1">
      <formula>IF(AND($B23="",AF23&lt;&gt;""),TRUE,FALSE)</formula>
    </cfRule>
  </conditionalFormatting>
  <conditionalFormatting sqref="AF23">
    <cfRule type="expression" dxfId="1346" priority="5955" stopIfTrue="1">
      <formula>IF(OR(WEEKDAY(AF$9)=7,WEEKDAY(AF$9)=1,IF(ISNA(MATCH(AF$9,Holiday,0)),FALSE,TRUE)),TRUE,FALSE)</formula>
    </cfRule>
    <cfRule type="expression" dxfId="1345" priority="5956" stopIfTrue="1">
      <formula>IF(AND($B23="",$R23&lt;&gt;""),TRUE,FALSE)</formula>
    </cfRule>
  </conditionalFormatting>
  <conditionalFormatting sqref="AF23">
    <cfRule type="expression" dxfId="1344" priority="5952" stopIfTrue="1">
      <formula>IF(OR(WEEKDAY(AF$9)=7,WEEKDAY(AF$9)=1,IF(ISNA(MATCH(AF$9,Holiday,0)),FALSE,TRUE)),TRUE,FALSE)</formula>
    </cfRule>
    <cfRule type="expression" dxfId="1343" priority="5953" stopIfTrue="1">
      <formula>IF(AND($B23&lt;&gt;"",AF23&lt;&gt;""),TRUE,FALSE)</formula>
    </cfRule>
    <cfRule type="expression" dxfId="1342" priority="5954" stopIfTrue="1">
      <formula>IF(AND($B23="",AF23&lt;&gt;""),TRUE,FALSE)</formula>
    </cfRule>
  </conditionalFormatting>
  <conditionalFormatting sqref="AG23">
    <cfRule type="expression" dxfId="1341" priority="5949" stopIfTrue="1">
      <formula>IF(AG$9=TODAY(),TRUE,FALSE)</formula>
    </cfRule>
    <cfRule type="expression" dxfId="1340" priority="5950" stopIfTrue="1">
      <formula>IF(WEEKDAY(AG$9)=7,TRUE,FALSE)</formula>
    </cfRule>
    <cfRule type="expression" dxfId="1339" priority="5951" stopIfTrue="1">
      <formula>IF(OR(WEEKDAY(AG$9)=1,IF(ISNA(MATCH(AG$9,Holiday,0)),FALSE,TRUE)),TRUE,FALSE)</formula>
    </cfRule>
  </conditionalFormatting>
  <conditionalFormatting sqref="AG23">
    <cfRule type="expression" dxfId="1338" priority="5947" stopIfTrue="1">
      <formula>IF(OR(WEEKDAY(AG$9)=7,WEEKDAY(AG$9)=1,IF(ISNA(MATCH(AG$9,Holiday,0)),FALSE,TRUE)),TRUE,FALSE)</formula>
    </cfRule>
    <cfRule type="expression" dxfId="1337" priority="5948" stopIfTrue="1">
      <formula>IF(AND($B23="",$R23&lt;&gt;""),TRUE,FALSE)</formula>
    </cfRule>
  </conditionalFormatting>
  <conditionalFormatting sqref="AG23">
    <cfRule type="expression" dxfId="1336" priority="5944" stopIfTrue="1">
      <formula>IF(OR(WEEKDAY(AG$9)=7,WEEKDAY(AG$9)=1,IF(ISNA(MATCH(AG$9,Holiday,0)),FALSE,TRUE)),TRUE,FALSE)</formula>
    </cfRule>
    <cfRule type="expression" dxfId="1335" priority="5945" stopIfTrue="1">
      <formula>IF(AND($B23&lt;&gt;"",AG23&lt;&gt;""),TRUE,FALSE)</formula>
    </cfRule>
    <cfRule type="expression" dxfId="1334" priority="5946" stopIfTrue="1">
      <formula>IF(AND($B23="",AG23&lt;&gt;""),TRUE,FALSE)</formula>
    </cfRule>
  </conditionalFormatting>
  <conditionalFormatting sqref="AG23">
    <cfRule type="expression" dxfId="1333" priority="5942" stopIfTrue="1">
      <formula>IF(OR(WEEKDAY(AG$9)=7,WEEKDAY(AG$9)=1,IF(ISNA(MATCH(AG$9,Holiday,0)),FALSE,TRUE)),TRUE,FALSE)</formula>
    </cfRule>
    <cfRule type="expression" dxfId="1332" priority="5943" stopIfTrue="1">
      <formula>IF(AND($B23="",$R23&lt;&gt;""),TRUE,FALSE)</formula>
    </cfRule>
  </conditionalFormatting>
  <conditionalFormatting sqref="AG23">
    <cfRule type="expression" dxfId="1331" priority="5939" stopIfTrue="1">
      <formula>IF(OR(WEEKDAY(AG$9)=7,WEEKDAY(AG$9)=1,IF(ISNA(MATCH(AG$9,Holiday,0)),FALSE,TRUE)),TRUE,FALSE)</formula>
    </cfRule>
    <cfRule type="expression" dxfId="1330" priority="5940" stopIfTrue="1">
      <formula>IF(AND($B23&lt;&gt;"",AG23&lt;&gt;""),TRUE,FALSE)</formula>
    </cfRule>
    <cfRule type="expression" dxfId="1329" priority="5941" stopIfTrue="1">
      <formula>IF(AND($B23="",AG23&lt;&gt;""),TRUE,FALSE)</formula>
    </cfRule>
  </conditionalFormatting>
  <conditionalFormatting sqref="AH23">
    <cfRule type="expression" dxfId="1328" priority="5936" stopIfTrue="1">
      <formula>IF(AH$9=TODAY(),TRUE,FALSE)</formula>
    </cfRule>
    <cfRule type="expression" dxfId="1327" priority="5937" stopIfTrue="1">
      <formula>IF(WEEKDAY(AH$9)=7,TRUE,FALSE)</formula>
    </cfRule>
    <cfRule type="expression" dxfId="1326" priority="5938" stopIfTrue="1">
      <formula>IF(OR(WEEKDAY(AH$9)=1,IF(ISNA(MATCH(AH$9,Holiday,0)),FALSE,TRUE)),TRUE,FALSE)</formula>
    </cfRule>
  </conditionalFormatting>
  <conditionalFormatting sqref="AH23">
    <cfRule type="expression" dxfId="1325" priority="5934" stopIfTrue="1">
      <formula>IF(OR(WEEKDAY(AH$9)=7,WEEKDAY(AH$9)=1,IF(ISNA(MATCH(AH$9,Holiday,0)),FALSE,TRUE)),TRUE,FALSE)</formula>
    </cfRule>
    <cfRule type="expression" dxfId="1324" priority="5935" stopIfTrue="1">
      <formula>IF(AND($B23="",$R23&lt;&gt;""),TRUE,FALSE)</formula>
    </cfRule>
  </conditionalFormatting>
  <conditionalFormatting sqref="AH23">
    <cfRule type="expression" dxfId="1323" priority="5931" stopIfTrue="1">
      <formula>IF(OR(WEEKDAY(AH$9)=7,WEEKDAY(AH$9)=1,IF(ISNA(MATCH(AH$9,Holiday,0)),FALSE,TRUE)),TRUE,FALSE)</formula>
    </cfRule>
    <cfRule type="expression" dxfId="1322" priority="5932" stopIfTrue="1">
      <formula>IF(AND($B23&lt;&gt;"",AH23&lt;&gt;""),TRUE,FALSE)</formula>
    </cfRule>
    <cfRule type="expression" dxfId="1321" priority="5933" stopIfTrue="1">
      <formula>IF(AND($B23="",AH23&lt;&gt;""),TRUE,FALSE)</formula>
    </cfRule>
  </conditionalFormatting>
  <conditionalFormatting sqref="AH23">
    <cfRule type="expression" dxfId="1320" priority="5929" stopIfTrue="1">
      <formula>IF(OR(WEEKDAY(AH$9)=7,WEEKDAY(AH$9)=1,IF(ISNA(MATCH(AH$9,Holiday,0)),FALSE,TRUE)),TRUE,FALSE)</formula>
    </cfRule>
    <cfRule type="expression" dxfId="1319" priority="5930" stopIfTrue="1">
      <formula>IF(AND($B23="",$R23&lt;&gt;""),TRUE,FALSE)</formula>
    </cfRule>
  </conditionalFormatting>
  <conditionalFormatting sqref="AH23">
    <cfRule type="expression" dxfId="1318" priority="5926" stopIfTrue="1">
      <formula>IF(OR(WEEKDAY(AH$9)=7,WEEKDAY(AH$9)=1,IF(ISNA(MATCH(AH$9,Holiday,0)),FALSE,TRUE)),TRUE,FALSE)</formula>
    </cfRule>
    <cfRule type="expression" dxfId="1317" priority="5927" stopIfTrue="1">
      <formula>IF(AND($B23&lt;&gt;"",AH23&lt;&gt;""),TRUE,FALSE)</formula>
    </cfRule>
    <cfRule type="expression" dxfId="1316" priority="5928" stopIfTrue="1">
      <formula>IF(AND($B23="",AH23&lt;&gt;""),TRUE,FALSE)</formula>
    </cfRule>
  </conditionalFormatting>
  <conditionalFormatting sqref="AI23">
    <cfRule type="expression" dxfId="1315" priority="5923" stopIfTrue="1">
      <formula>IF(AI$9=TODAY(),TRUE,FALSE)</formula>
    </cfRule>
    <cfRule type="expression" dxfId="1314" priority="5924" stopIfTrue="1">
      <formula>IF(WEEKDAY(AI$9)=7,TRUE,FALSE)</formula>
    </cfRule>
    <cfRule type="expression" dxfId="1313" priority="5925" stopIfTrue="1">
      <formula>IF(OR(WEEKDAY(AI$9)=1,IF(ISNA(MATCH(AI$9,Holiday,0)),FALSE,TRUE)),TRUE,FALSE)</formula>
    </cfRule>
  </conditionalFormatting>
  <conditionalFormatting sqref="AI23">
    <cfRule type="expression" dxfId="1312" priority="5921" stopIfTrue="1">
      <formula>IF(OR(WEEKDAY(AI$9)=7,WEEKDAY(AI$9)=1,IF(ISNA(MATCH(AI$9,Holiday,0)),FALSE,TRUE)),TRUE,FALSE)</formula>
    </cfRule>
    <cfRule type="expression" dxfId="1311" priority="5922" stopIfTrue="1">
      <formula>IF(AND($B23="",$R23&lt;&gt;""),TRUE,FALSE)</formula>
    </cfRule>
  </conditionalFormatting>
  <conditionalFormatting sqref="AI23">
    <cfRule type="expression" dxfId="1310" priority="5918" stopIfTrue="1">
      <formula>IF(OR(WEEKDAY(AI$9)=7,WEEKDAY(AI$9)=1,IF(ISNA(MATCH(AI$9,Holiday,0)),FALSE,TRUE)),TRUE,FALSE)</formula>
    </cfRule>
    <cfRule type="expression" dxfId="1309" priority="5919" stopIfTrue="1">
      <formula>IF(AND($B23&lt;&gt;"",AI23&lt;&gt;""),TRUE,FALSE)</formula>
    </cfRule>
    <cfRule type="expression" dxfId="1308" priority="5920" stopIfTrue="1">
      <formula>IF(AND($B23="",AI23&lt;&gt;""),TRUE,FALSE)</formula>
    </cfRule>
  </conditionalFormatting>
  <conditionalFormatting sqref="AI23">
    <cfRule type="expression" dxfId="1307" priority="5916" stopIfTrue="1">
      <formula>IF(OR(WEEKDAY(AI$9)=7,WEEKDAY(AI$9)=1,IF(ISNA(MATCH(AI$9,Holiday,0)),FALSE,TRUE)),TRUE,FALSE)</formula>
    </cfRule>
    <cfRule type="expression" dxfId="1306" priority="5917" stopIfTrue="1">
      <formula>IF(AND($B23="",$R23&lt;&gt;""),TRUE,FALSE)</formula>
    </cfRule>
  </conditionalFormatting>
  <conditionalFormatting sqref="AI23">
    <cfRule type="expression" dxfId="1305" priority="5913" stopIfTrue="1">
      <formula>IF(OR(WEEKDAY(AI$9)=7,WEEKDAY(AI$9)=1,IF(ISNA(MATCH(AI$9,Holiday,0)),FALSE,TRUE)),TRUE,FALSE)</formula>
    </cfRule>
    <cfRule type="expression" dxfId="1304" priority="5914" stopIfTrue="1">
      <formula>IF(AND($B23&lt;&gt;"",AI23&lt;&gt;""),TRUE,FALSE)</formula>
    </cfRule>
    <cfRule type="expression" dxfId="1303" priority="5915" stopIfTrue="1">
      <formula>IF(AND($B23="",AI23&lt;&gt;""),TRUE,FALSE)</formula>
    </cfRule>
  </conditionalFormatting>
  <conditionalFormatting sqref="AL23">
    <cfRule type="expression" dxfId="1302" priority="5910" stopIfTrue="1">
      <formula>IF(AL$9=TODAY(),TRUE,FALSE)</formula>
    </cfRule>
    <cfRule type="expression" dxfId="1301" priority="5911" stopIfTrue="1">
      <formula>IF(WEEKDAY(AL$9)=7,TRUE,FALSE)</formula>
    </cfRule>
    <cfRule type="expression" dxfId="1300" priority="5912" stopIfTrue="1">
      <formula>IF(OR(WEEKDAY(AL$9)=1,IF(ISNA(MATCH(AL$9,Holiday,0)),FALSE,TRUE)),TRUE,FALSE)</formula>
    </cfRule>
  </conditionalFormatting>
  <conditionalFormatting sqref="AL23">
    <cfRule type="expression" dxfId="1299" priority="5908" stopIfTrue="1">
      <formula>IF(OR(WEEKDAY(AL$9)=7,WEEKDAY(AL$9)=1,IF(ISNA(MATCH(AL$9,Holiday,0)),FALSE,TRUE)),TRUE,FALSE)</formula>
    </cfRule>
    <cfRule type="expression" dxfId="1298" priority="5909" stopIfTrue="1">
      <formula>IF(AND($B23="",$R23&lt;&gt;""),TRUE,FALSE)</formula>
    </cfRule>
  </conditionalFormatting>
  <conditionalFormatting sqref="AL23">
    <cfRule type="expression" dxfId="1297" priority="5905" stopIfTrue="1">
      <formula>IF(OR(WEEKDAY(AL$9)=7,WEEKDAY(AL$9)=1,IF(ISNA(MATCH(AL$9,Holiday,0)),FALSE,TRUE)),TRUE,FALSE)</formula>
    </cfRule>
    <cfRule type="expression" dxfId="1296" priority="5906" stopIfTrue="1">
      <formula>IF(AND($B23&lt;&gt;"",AL23&lt;&gt;""),TRUE,FALSE)</formula>
    </cfRule>
    <cfRule type="expression" dxfId="1295" priority="5907" stopIfTrue="1">
      <formula>IF(AND($B23="",AL23&lt;&gt;""),TRUE,FALSE)</formula>
    </cfRule>
  </conditionalFormatting>
  <conditionalFormatting sqref="AL23">
    <cfRule type="expression" dxfId="1294" priority="5903" stopIfTrue="1">
      <formula>IF(OR(WEEKDAY(AL$9)=7,WEEKDAY(AL$9)=1,IF(ISNA(MATCH(AL$9,Holiday,0)),FALSE,TRUE)),TRUE,FALSE)</formula>
    </cfRule>
    <cfRule type="expression" dxfId="1293" priority="5904" stopIfTrue="1">
      <formula>IF(AND($B23="",$R23&lt;&gt;""),TRUE,FALSE)</formula>
    </cfRule>
  </conditionalFormatting>
  <conditionalFormatting sqref="AL23">
    <cfRule type="expression" dxfId="1292" priority="5900" stopIfTrue="1">
      <formula>IF(OR(WEEKDAY(AL$9)=7,WEEKDAY(AL$9)=1,IF(ISNA(MATCH(AL$9,Holiday,0)),FALSE,TRUE)),TRUE,FALSE)</formula>
    </cfRule>
    <cfRule type="expression" dxfId="1291" priority="5901" stopIfTrue="1">
      <formula>IF(AND($B23&lt;&gt;"",AL23&lt;&gt;""),TRUE,FALSE)</formula>
    </cfRule>
    <cfRule type="expression" dxfId="1290" priority="5902" stopIfTrue="1">
      <formula>IF(AND($B23="",AL23&lt;&gt;""),TRUE,FALSE)</formula>
    </cfRule>
  </conditionalFormatting>
  <conditionalFormatting sqref="AM23">
    <cfRule type="expression" dxfId="1289" priority="5897" stopIfTrue="1">
      <formula>IF(AM$9=TODAY(),TRUE,FALSE)</formula>
    </cfRule>
    <cfRule type="expression" dxfId="1288" priority="5898" stopIfTrue="1">
      <formula>IF(WEEKDAY(AM$9)=7,TRUE,FALSE)</formula>
    </cfRule>
    <cfRule type="expression" dxfId="1287" priority="5899" stopIfTrue="1">
      <formula>IF(OR(WEEKDAY(AM$9)=1,IF(ISNA(MATCH(AM$9,Holiday,0)),FALSE,TRUE)),TRUE,FALSE)</formula>
    </cfRule>
  </conditionalFormatting>
  <conditionalFormatting sqref="AM23">
    <cfRule type="expression" dxfId="1286" priority="5895" stopIfTrue="1">
      <formula>IF(OR(WEEKDAY(AM$9)=7,WEEKDAY(AM$9)=1,IF(ISNA(MATCH(AM$9,Holiday,0)),FALSE,TRUE)),TRUE,FALSE)</formula>
    </cfRule>
    <cfRule type="expression" dxfId="1285" priority="5896" stopIfTrue="1">
      <formula>IF(AND($B23="",$R23&lt;&gt;""),TRUE,FALSE)</formula>
    </cfRule>
  </conditionalFormatting>
  <conditionalFormatting sqref="AM23">
    <cfRule type="expression" dxfId="1284" priority="5892" stopIfTrue="1">
      <formula>IF(OR(WEEKDAY(AM$9)=7,WEEKDAY(AM$9)=1,IF(ISNA(MATCH(AM$9,Holiday,0)),FALSE,TRUE)),TRUE,FALSE)</formula>
    </cfRule>
    <cfRule type="expression" dxfId="1283" priority="5893" stopIfTrue="1">
      <formula>IF(AND($B23&lt;&gt;"",AM23&lt;&gt;""),TRUE,FALSE)</formula>
    </cfRule>
    <cfRule type="expression" dxfId="1282" priority="5894" stopIfTrue="1">
      <formula>IF(AND($B23="",AM23&lt;&gt;""),TRUE,FALSE)</formula>
    </cfRule>
  </conditionalFormatting>
  <conditionalFormatting sqref="AM23">
    <cfRule type="expression" dxfId="1281" priority="5890" stopIfTrue="1">
      <formula>IF(OR(WEEKDAY(AM$9)=7,WEEKDAY(AM$9)=1,IF(ISNA(MATCH(AM$9,Holiday,0)),FALSE,TRUE)),TRUE,FALSE)</formula>
    </cfRule>
    <cfRule type="expression" dxfId="1280" priority="5891" stopIfTrue="1">
      <formula>IF(AND($B23="",$R23&lt;&gt;""),TRUE,FALSE)</formula>
    </cfRule>
  </conditionalFormatting>
  <conditionalFormatting sqref="AM23">
    <cfRule type="expression" dxfId="1279" priority="5887" stopIfTrue="1">
      <formula>IF(OR(WEEKDAY(AM$9)=7,WEEKDAY(AM$9)=1,IF(ISNA(MATCH(AM$9,Holiday,0)),FALSE,TRUE)),TRUE,FALSE)</formula>
    </cfRule>
    <cfRule type="expression" dxfId="1278" priority="5888" stopIfTrue="1">
      <formula>IF(AND($B23&lt;&gt;"",AM23&lt;&gt;""),TRUE,FALSE)</formula>
    </cfRule>
    <cfRule type="expression" dxfId="1277" priority="5889" stopIfTrue="1">
      <formula>IF(AND($B23="",AM23&lt;&gt;""),TRUE,FALSE)</formula>
    </cfRule>
  </conditionalFormatting>
  <conditionalFormatting sqref="AM23">
    <cfRule type="expression" dxfId="1276" priority="5884" stopIfTrue="1">
      <formula>IF(AM$9=TODAY(),TRUE,FALSE)</formula>
    </cfRule>
    <cfRule type="expression" dxfId="1275" priority="5885" stopIfTrue="1">
      <formula>IF(WEEKDAY(AM$9)=7,TRUE,FALSE)</formula>
    </cfRule>
    <cfRule type="expression" dxfId="1274" priority="5886" stopIfTrue="1">
      <formula>IF(OR(WEEKDAY(AM$9)=1,IF(ISNA(MATCH(AM$9,Holiday,0)),FALSE,TRUE)),TRUE,FALSE)</formula>
    </cfRule>
  </conditionalFormatting>
  <conditionalFormatting sqref="AM23">
    <cfRule type="expression" dxfId="1273" priority="5882" stopIfTrue="1">
      <formula>IF(OR(WEEKDAY(AM$9)=7,WEEKDAY(AM$9)=1,IF(ISNA(MATCH(AM$9,Holiday,0)),FALSE,TRUE)),TRUE,FALSE)</formula>
    </cfRule>
    <cfRule type="expression" dxfId="1272" priority="5883" stopIfTrue="1">
      <formula>IF(AND($B23="",$R23&lt;&gt;""),TRUE,FALSE)</formula>
    </cfRule>
  </conditionalFormatting>
  <conditionalFormatting sqref="AM23">
    <cfRule type="expression" dxfId="1271" priority="5879" stopIfTrue="1">
      <formula>IF(OR(WEEKDAY(AM$9)=7,WEEKDAY(AM$9)=1,IF(ISNA(MATCH(AM$9,Holiday,0)),FALSE,TRUE)),TRUE,FALSE)</formula>
    </cfRule>
    <cfRule type="expression" dxfId="1270" priority="5880" stopIfTrue="1">
      <formula>IF(AND($B23&lt;&gt;"",AM23&lt;&gt;""),TRUE,FALSE)</formula>
    </cfRule>
    <cfRule type="expression" dxfId="1269" priority="5881" stopIfTrue="1">
      <formula>IF(AND($B23="",AM23&lt;&gt;""),TRUE,FALSE)</formula>
    </cfRule>
  </conditionalFormatting>
  <conditionalFormatting sqref="AM23">
    <cfRule type="expression" dxfId="1268" priority="5877" stopIfTrue="1">
      <formula>IF(OR(WEEKDAY(AM$9)=7,WEEKDAY(AM$9)=1,IF(ISNA(MATCH(AM$9,Holiday,0)),FALSE,TRUE)),TRUE,FALSE)</formula>
    </cfRule>
    <cfRule type="expression" dxfId="1267" priority="5878" stopIfTrue="1">
      <formula>IF(AND($B23="",$R23&lt;&gt;""),TRUE,FALSE)</formula>
    </cfRule>
  </conditionalFormatting>
  <conditionalFormatting sqref="AM23">
    <cfRule type="expression" dxfId="1266" priority="5874" stopIfTrue="1">
      <formula>IF(OR(WEEKDAY(AM$9)=7,WEEKDAY(AM$9)=1,IF(ISNA(MATCH(AM$9,Holiday,0)),FALSE,TRUE)),TRUE,FALSE)</formula>
    </cfRule>
    <cfRule type="expression" dxfId="1265" priority="5875" stopIfTrue="1">
      <formula>IF(AND($B23&lt;&gt;"",AM23&lt;&gt;""),TRUE,FALSE)</formula>
    </cfRule>
    <cfRule type="expression" dxfId="1264" priority="5876" stopIfTrue="1">
      <formula>IF(AND($B23="",AM23&lt;&gt;""),TRUE,FALSE)</formula>
    </cfRule>
  </conditionalFormatting>
  <conditionalFormatting sqref="AN23">
    <cfRule type="expression" dxfId="1263" priority="5871" stopIfTrue="1">
      <formula>IF(AN$9=TODAY(),TRUE,FALSE)</formula>
    </cfRule>
    <cfRule type="expression" dxfId="1262" priority="5872" stopIfTrue="1">
      <formula>IF(WEEKDAY(AN$9)=7,TRUE,FALSE)</formula>
    </cfRule>
    <cfRule type="expression" dxfId="1261" priority="5873" stopIfTrue="1">
      <formula>IF(OR(WEEKDAY(AN$9)=1,IF(ISNA(MATCH(AN$9,Holiday,0)),FALSE,TRUE)),TRUE,FALSE)</formula>
    </cfRule>
  </conditionalFormatting>
  <conditionalFormatting sqref="AN23">
    <cfRule type="expression" dxfId="1260" priority="5869" stopIfTrue="1">
      <formula>IF(OR(WEEKDAY(AN$9)=7,WEEKDAY(AN$9)=1,IF(ISNA(MATCH(AN$9,Holiday,0)),FALSE,TRUE)),TRUE,FALSE)</formula>
    </cfRule>
    <cfRule type="expression" dxfId="1259" priority="5870" stopIfTrue="1">
      <formula>IF(AND($B23="",$R23&lt;&gt;""),TRUE,FALSE)</formula>
    </cfRule>
  </conditionalFormatting>
  <conditionalFormatting sqref="AN23">
    <cfRule type="expression" dxfId="1258" priority="5866" stopIfTrue="1">
      <formula>IF(OR(WEEKDAY(AN$9)=7,WEEKDAY(AN$9)=1,IF(ISNA(MATCH(AN$9,Holiday,0)),FALSE,TRUE)),TRUE,FALSE)</formula>
    </cfRule>
    <cfRule type="expression" dxfId="1257" priority="5867" stopIfTrue="1">
      <formula>IF(AND($B23&lt;&gt;"",AN23&lt;&gt;""),TRUE,FALSE)</formula>
    </cfRule>
    <cfRule type="expression" dxfId="1256" priority="5868" stopIfTrue="1">
      <formula>IF(AND($B23="",AN23&lt;&gt;""),TRUE,FALSE)</formula>
    </cfRule>
  </conditionalFormatting>
  <conditionalFormatting sqref="AN23">
    <cfRule type="expression" dxfId="1255" priority="5864" stopIfTrue="1">
      <formula>IF(OR(WEEKDAY(AN$9)=7,WEEKDAY(AN$9)=1,IF(ISNA(MATCH(AN$9,Holiday,0)),FALSE,TRUE)),TRUE,FALSE)</formula>
    </cfRule>
    <cfRule type="expression" dxfId="1254" priority="5865" stopIfTrue="1">
      <formula>IF(AND($B23="",$R23&lt;&gt;""),TRUE,FALSE)</formula>
    </cfRule>
  </conditionalFormatting>
  <conditionalFormatting sqref="AN23">
    <cfRule type="expression" dxfId="1253" priority="5861" stopIfTrue="1">
      <formula>IF(OR(WEEKDAY(AN$9)=7,WEEKDAY(AN$9)=1,IF(ISNA(MATCH(AN$9,Holiday,0)),FALSE,TRUE)),TRUE,FALSE)</formula>
    </cfRule>
    <cfRule type="expression" dxfId="1252" priority="5862" stopIfTrue="1">
      <formula>IF(AND($B23&lt;&gt;"",AN23&lt;&gt;""),TRUE,FALSE)</formula>
    </cfRule>
    <cfRule type="expression" dxfId="1251" priority="5863" stopIfTrue="1">
      <formula>IF(AND($B23="",AN23&lt;&gt;""),TRUE,FALSE)</formula>
    </cfRule>
  </conditionalFormatting>
  <conditionalFormatting sqref="AN23">
    <cfRule type="expression" dxfId="1250" priority="5858" stopIfTrue="1">
      <formula>IF(AN$9=TODAY(),TRUE,FALSE)</formula>
    </cfRule>
    <cfRule type="expression" dxfId="1249" priority="5859" stopIfTrue="1">
      <formula>IF(WEEKDAY(AN$9)=7,TRUE,FALSE)</formula>
    </cfRule>
    <cfRule type="expression" dxfId="1248" priority="5860" stopIfTrue="1">
      <formula>IF(OR(WEEKDAY(AN$9)=1,IF(ISNA(MATCH(AN$9,Holiday,0)),FALSE,TRUE)),TRUE,FALSE)</formula>
    </cfRule>
  </conditionalFormatting>
  <conditionalFormatting sqref="AN23">
    <cfRule type="expression" dxfId="1247" priority="5856" stopIfTrue="1">
      <formula>IF(OR(WEEKDAY(AN$9)=7,WEEKDAY(AN$9)=1,IF(ISNA(MATCH(AN$9,Holiday,0)),FALSE,TRUE)),TRUE,FALSE)</formula>
    </cfRule>
    <cfRule type="expression" dxfId="1246" priority="5857" stopIfTrue="1">
      <formula>IF(AND($B23="",$R23&lt;&gt;""),TRUE,FALSE)</formula>
    </cfRule>
  </conditionalFormatting>
  <conditionalFormatting sqref="AN23">
    <cfRule type="expression" dxfId="1245" priority="5853" stopIfTrue="1">
      <formula>IF(OR(WEEKDAY(AN$9)=7,WEEKDAY(AN$9)=1,IF(ISNA(MATCH(AN$9,Holiday,0)),FALSE,TRUE)),TRUE,FALSE)</formula>
    </cfRule>
    <cfRule type="expression" dxfId="1244" priority="5854" stopIfTrue="1">
      <formula>IF(AND($B23&lt;&gt;"",AN23&lt;&gt;""),TRUE,FALSE)</formula>
    </cfRule>
    <cfRule type="expression" dxfId="1243" priority="5855" stopIfTrue="1">
      <formula>IF(AND($B23="",AN23&lt;&gt;""),TRUE,FALSE)</formula>
    </cfRule>
  </conditionalFormatting>
  <conditionalFormatting sqref="AN23">
    <cfRule type="expression" dxfId="1242" priority="5851" stopIfTrue="1">
      <formula>IF(OR(WEEKDAY(AN$9)=7,WEEKDAY(AN$9)=1,IF(ISNA(MATCH(AN$9,Holiday,0)),FALSE,TRUE)),TRUE,FALSE)</formula>
    </cfRule>
    <cfRule type="expression" dxfId="1241" priority="5852" stopIfTrue="1">
      <formula>IF(AND($B23="",$R23&lt;&gt;""),TRUE,FALSE)</formula>
    </cfRule>
  </conditionalFormatting>
  <conditionalFormatting sqref="AN23">
    <cfRule type="expression" dxfId="1240" priority="5848" stopIfTrue="1">
      <formula>IF(OR(WEEKDAY(AN$9)=7,WEEKDAY(AN$9)=1,IF(ISNA(MATCH(AN$9,Holiday,0)),FALSE,TRUE)),TRUE,FALSE)</formula>
    </cfRule>
    <cfRule type="expression" dxfId="1239" priority="5849" stopIfTrue="1">
      <formula>IF(AND($B23&lt;&gt;"",AN23&lt;&gt;""),TRUE,FALSE)</formula>
    </cfRule>
    <cfRule type="expression" dxfId="1238" priority="5850" stopIfTrue="1">
      <formula>IF(AND($B23="",AN23&lt;&gt;""),TRUE,FALSE)</formula>
    </cfRule>
  </conditionalFormatting>
  <conditionalFormatting sqref="AO23">
    <cfRule type="expression" dxfId="1237" priority="5845" stopIfTrue="1">
      <formula>IF(AO$9=TODAY(),TRUE,FALSE)</formula>
    </cfRule>
    <cfRule type="expression" dxfId="1236" priority="5846" stopIfTrue="1">
      <formula>IF(WEEKDAY(AO$9)=7,TRUE,FALSE)</formula>
    </cfRule>
    <cfRule type="expression" dxfId="1235" priority="5847" stopIfTrue="1">
      <formula>IF(OR(WEEKDAY(AO$9)=1,IF(ISNA(MATCH(AO$9,Holiday,0)),FALSE,TRUE)),TRUE,FALSE)</formula>
    </cfRule>
  </conditionalFormatting>
  <conditionalFormatting sqref="AO23">
    <cfRule type="expression" dxfId="1234" priority="5843" stopIfTrue="1">
      <formula>IF(OR(WEEKDAY(AO$9)=7,WEEKDAY(AO$9)=1,IF(ISNA(MATCH(AO$9,Holiday,0)),FALSE,TRUE)),TRUE,FALSE)</formula>
    </cfRule>
    <cfRule type="expression" dxfId="1233" priority="5844" stopIfTrue="1">
      <formula>IF(AND($B23="",$R23&lt;&gt;""),TRUE,FALSE)</formula>
    </cfRule>
  </conditionalFormatting>
  <conditionalFormatting sqref="AO23">
    <cfRule type="expression" dxfId="1232" priority="5840" stopIfTrue="1">
      <formula>IF(OR(WEEKDAY(AO$9)=7,WEEKDAY(AO$9)=1,IF(ISNA(MATCH(AO$9,Holiday,0)),FALSE,TRUE)),TRUE,FALSE)</formula>
    </cfRule>
    <cfRule type="expression" dxfId="1231" priority="5841" stopIfTrue="1">
      <formula>IF(AND($B23&lt;&gt;"",AO23&lt;&gt;""),TRUE,FALSE)</formula>
    </cfRule>
    <cfRule type="expression" dxfId="1230" priority="5842" stopIfTrue="1">
      <formula>IF(AND($B23="",AO23&lt;&gt;""),TRUE,FALSE)</formula>
    </cfRule>
  </conditionalFormatting>
  <conditionalFormatting sqref="AO23">
    <cfRule type="expression" dxfId="1229" priority="5838" stopIfTrue="1">
      <formula>IF(OR(WEEKDAY(AO$9)=7,WEEKDAY(AO$9)=1,IF(ISNA(MATCH(AO$9,Holiday,0)),FALSE,TRUE)),TRUE,FALSE)</formula>
    </cfRule>
    <cfRule type="expression" dxfId="1228" priority="5839" stopIfTrue="1">
      <formula>IF(AND($B23="",$R23&lt;&gt;""),TRUE,FALSE)</formula>
    </cfRule>
  </conditionalFormatting>
  <conditionalFormatting sqref="AO23">
    <cfRule type="expression" dxfId="1227" priority="5835" stopIfTrue="1">
      <formula>IF(OR(WEEKDAY(AO$9)=7,WEEKDAY(AO$9)=1,IF(ISNA(MATCH(AO$9,Holiday,0)),FALSE,TRUE)),TRUE,FALSE)</formula>
    </cfRule>
    <cfRule type="expression" dxfId="1226" priority="5836" stopIfTrue="1">
      <formula>IF(AND($B23&lt;&gt;"",AO23&lt;&gt;""),TRUE,FALSE)</formula>
    </cfRule>
    <cfRule type="expression" dxfId="1225" priority="5837" stopIfTrue="1">
      <formula>IF(AND($B23="",AO23&lt;&gt;""),TRUE,FALSE)</formula>
    </cfRule>
  </conditionalFormatting>
  <conditionalFormatting sqref="AO23">
    <cfRule type="expression" dxfId="1224" priority="5832" stopIfTrue="1">
      <formula>IF(AO$9=TODAY(),TRUE,FALSE)</formula>
    </cfRule>
    <cfRule type="expression" dxfId="1223" priority="5833" stopIfTrue="1">
      <formula>IF(WEEKDAY(AO$9)=7,TRUE,FALSE)</formula>
    </cfRule>
    <cfRule type="expression" dxfId="1222" priority="5834" stopIfTrue="1">
      <formula>IF(OR(WEEKDAY(AO$9)=1,IF(ISNA(MATCH(AO$9,Holiday,0)),FALSE,TRUE)),TRUE,FALSE)</formula>
    </cfRule>
  </conditionalFormatting>
  <conditionalFormatting sqref="AO23">
    <cfRule type="expression" dxfId="1221" priority="5830" stopIfTrue="1">
      <formula>IF(OR(WEEKDAY(AO$9)=7,WEEKDAY(AO$9)=1,IF(ISNA(MATCH(AO$9,Holiday,0)),FALSE,TRUE)),TRUE,FALSE)</formula>
    </cfRule>
    <cfRule type="expression" dxfId="1220" priority="5831" stopIfTrue="1">
      <formula>IF(AND($B23="",$R23&lt;&gt;""),TRUE,FALSE)</formula>
    </cfRule>
  </conditionalFormatting>
  <conditionalFormatting sqref="AO23">
    <cfRule type="expression" dxfId="1219" priority="5827" stopIfTrue="1">
      <formula>IF(OR(WEEKDAY(AO$9)=7,WEEKDAY(AO$9)=1,IF(ISNA(MATCH(AO$9,Holiday,0)),FALSE,TRUE)),TRUE,FALSE)</formula>
    </cfRule>
    <cfRule type="expression" dxfId="1218" priority="5828" stopIfTrue="1">
      <formula>IF(AND($B23&lt;&gt;"",AO23&lt;&gt;""),TRUE,FALSE)</formula>
    </cfRule>
    <cfRule type="expression" dxfId="1217" priority="5829" stopIfTrue="1">
      <formula>IF(AND($B23="",AO23&lt;&gt;""),TRUE,FALSE)</formula>
    </cfRule>
  </conditionalFormatting>
  <conditionalFormatting sqref="AO23">
    <cfRule type="expression" dxfId="1216" priority="5825" stopIfTrue="1">
      <formula>IF(OR(WEEKDAY(AO$9)=7,WEEKDAY(AO$9)=1,IF(ISNA(MATCH(AO$9,Holiday,0)),FALSE,TRUE)),TRUE,FALSE)</formula>
    </cfRule>
    <cfRule type="expression" dxfId="1215" priority="5826" stopIfTrue="1">
      <formula>IF(AND($B23="",$R23&lt;&gt;""),TRUE,FALSE)</formula>
    </cfRule>
  </conditionalFormatting>
  <conditionalFormatting sqref="AO23">
    <cfRule type="expression" dxfId="1214" priority="5822" stopIfTrue="1">
      <formula>IF(OR(WEEKDAY(AO$9)=7,WEEKDAY(AO$9)=1,IF(ISNA(MATCH(AO$9,Holiday,0)),FALSE,TRUE)),TRUE,FALSE)</formula>
    </cfRule>
    <cfRule type="expression" dxfId="1213" priority="5823" stopIfTrue="1">
      <formula>IF(AND($B23&lt;&gt;"",AO23&lt;&gt;""),TRUE,FALSE)</formula>
    </cfRule>
    <cfRule type="expression" dxfId="1212" priority="5824" stopIfTrue="1">
      <formula>IF(AND($B23="",AO23&lt;&gt;""),TRUE,FALSE)</formula>
    </cfRule>
  </conditionalFormatting>
  <conditionalFormatting sqref="T25:U25">
    <cfRule type="expression" dxfId="1211" priority="5815" stopIfTrue="1">
      <formula>IF(OR(WEEKDAY(T$9)=7),TRUE,FALSE)</formula>
    </cfRule>
    <cfRule type="expression" dxfId="1210" priority="5816" stopIfTrue="1">
      <formula>OR(IF(OR(WEEKDAY(T$9)=1,IF(ISNA(MATCH(T$9,Holiday,0)),FALSE,TRUE)),TRUE,FALSE))</formula>
    </cfRule>
    <cfRule type="expression" dxfId="1209" priority="5817" stopIfTrue="1">
      <formula>OR(IF(T25&lt;&gt;"",TRUE,FALSE))</formula>
    </cfRule>
  </conditionalFormatting>
  <conditionalFormatting sqref="T26:U26">
    <cfRule type="expression" dxfId="1208" priority="5818" stopIfTrue="1">
      <formula>IF(WEEKDAY(T$9)=7,TRUE,FALSE)</formula>
    </cfRule>
    <cfRule type="expression" dxfId="1207" priority="5819" stopIfTrue="1">
      <formula>OR(IF(OR(WEEKDAY(T$9)=1,IF(ISNA(MATCH(T$9,Holiday,0)),FALSE,TRUE)),TRUE,FALSE))</formula>
    </cfRule>
    <cfRule type="expression" dxfId="1206" priority="5820" stopIfTrue="1">
      <formula>OR(IF(T26&lt;&gt;"",TRUE,FALSE))</formula>
    </cfRule>
  </conditionalFormatting>
  <conditionalFormatting sqref="B25:B26 D25:F26 H25:Q26">
    <cfRule type="expression" dxfId="1205" priority="5812" stopIfTrue="1">
      <formula>IF(AND($B25&lt;&gt;"",$J25&lt;&gt;"",$K25&lt;&gt;""),TRUE,FALSE)</formula>
    </cfRule>
    <cfRule type="expression" dxfId="1204" priority="5813" stopIfTrue="1">
      <formula>IF(AND($B25&lt;&gt;"",$K25="",$I25&lt;TODAY()),TRUE,FALSE)</formula>
    </cfRule>
    <cfRule type="expression" dxfId="1203" priority="5814" stopIfTrue="1">
      <formula>IF(OR(AND($B25&lt;&gt;"",$J25&lt;&gt;"",$P25&lt;100),TODAY()&gt;=$H25),TRUE,FALSE)</formula>
    </cfRule>
  </conditionalFormatting>
  <conditionalFormatting sqref="R25:CO26">
    <cfRule type="expression" dxfId="1202" priority="5811" stopIfTrue="1">
      <formula>IF(OR(WEEKDAY(R$9)=7,WEEKDAY(R$9)=1,IF(ISNA(MATCH(R$9,Holiday,0)),FALSE,TRUE)),TRUE,FALSE)</formula>
    </cfRule>
    <cfRule type="expression" dxfId="1201" priority="5821" stopIfTrue="1">
      <formula>IF(AND($B25="",$R25&lt;&gt;""),TRUE,FALSE)</formula>
    </cfRule>
  </conditionalFormatting>
  <conditionalFormatting sqref="R25:CO26">
    <cfRule type="expression" dxfId="1200" priority="5808" stopIfTrue="1">
      <formula>IF(OR(WEEKDAY(R$9)=7,WEEKDAY(R$9)=1,IF(ISNA(MATCH(R$9,Holiday,0)),FALSE,TRUE)),TRUE,FALSE)</formula>
    </cfRule>
    <cfRule type="expression" dxfId="1199" priority="5809" stopIfTrue="1">
      <formula>IF(AND($B25&lt;&gt;"",R25&lt;&gt;""),TRUE,FALSE)</formula>
    </cfRule>
    <cfRule type="expression" dxfId="1198" priority="5810" stopIfTrue="1">
      <formula>IF(AND($B25="",R25&lt;&gt;""),TRUE,FALSE)</formula>
    </cfRule>
  </conditionalFormatting>
  <conditionalFormatting sqref="AF25">
    <cfRule type="expression" dxfId="1197" priority="5805" stopIfTrue="1">
      <formula>IF(AF$9=TODAY(),TRUE,FALSE)</formula>
    </cfRule>
    <cfRule type="expression" dxfId="1196" priority="5806" stopIfTrue="1">
      <formula>IF(WEEKDAY(AF$9)=7,TRUE,FALSE)</formula>
    </cfRule>
    <cfRule type="expression" dxfId="1195" priority="5807" stopIfTrue="1">
      <formula>IF(OR(WEEKDAY(AF$9)=1,IF(ISNA(MATCH(AF$9,Holiday,0)),FALSE,TRUE)),TRUE,FALSE)</formula>
    </cfRule>
  </conditionalFormatting>
  <conditionalFormatting sqref="AF25">
    <cfRule type="expression" dxfId="1194" priority="5803" stopIfTrue="1">
      <formula>IF(OR(WEEKDAY(AF$9)=7,WEEKDAY(AF$9)=1,IF(ISNA(MATCH(AF$9,Holiday,0)),FALSE,TRUE)),TRUE,FALSE)</formula>
    </cfRule>
    <cfRule type="expression" dxfId="1193" priority="5804" stopIfTrue="1">
      <formula>IF(AND($B25="",$R25&lt;&gt;""),TRUE,FALSE)</formula>
    </cfRule>
  </conditionalFormatting>
  <conditionalFormatting sqref="AF25">
    <cfRule type="expression" dxfId="1192" priority="5800" stopIfTrue="1">
      <formula>IF(OR(WEEKDAY(AF$9)=7,WEEKDAY(AF$9)=1,IF(ISNA(MATCH(AF$9,Holiday,0)),FALSE,TRUE)),TRUE,FALSE)</formula>
    </cfRule>
    <cfRule type="expression" dxfId="1191" priority="5801" stopIfTrue="1">
      <formula>IF(AND($B25&lt;&gt;"",AF25&lt;&gt;""),TRUE,FALSE)</formula>
    </cfRule>
    <cfRule type="expression" dxfId="1190" priority="5802" stopIfTrue="1">
      <formula>IF(AND($B25="",AF25&lt;&gt;""),TRUE,FALSE)</formula>
    </cfRule>
  </conditionalFormatting>
  <conditionalFormatting sqref="AF25">
    <cfRule type="expression" dxfId="1189" priority="5798" stopIfTrue="1">
      <formula>IF(OR(WEEKDAY(AF$9)=7,WEEKDAY(AF$9)=1,IF(ISNA(MATCH(AF$9,Holiday,0)),FALSE,TRUE)),TRUE,FALSE)</formula>
    </cfRule>
    <cfRule type="expression" dxfId="1188" priority="5799" stopIfTrue="1">
      <formula>IF(AND($B25="",$R25&lt;&gt;""),TRUE,FALSE)</formula>
    </cfRule>
  </conditionalFormatting>
  <conditionalFormatting sqref="AF25">
    <cfRule type="expression" dxfId="1187" priority="5795" stopIfTrue="1">
      <formula>IF(OR(WEEKDAY(AF$9)=7,WEEKDAY(AF$9)=1,IF(ISNA(MATCH(AF$9,Holiday,0)),FALSE,TRUE)),TRUE,FALSE)</formula>
    </cfRule>
    <cfRule type="expression" dxfId="1186" priority="5796" stopIfTrue="1">
      <formula>IF(AND($B25&lt;&gt;"",AF25&lt;&gt;""),TRUE,FALSE)</formula>
    </cfRule>
    <cfRule type="expression" dxfId="1185" priority="5797" stopIfTrue="1">
      <formula>IF(AND($B25="",AF25&lt;&gt;""),TRUE,FALSE)</formula>
    </cfRule>
  </conditionalFormatting>
  <conditionalFormatting sqref="AG25">
    <cfRule type="expression" dxfId="1184" priority="5792" stopIfTrue="1">
      <formula>IF(AG$9=TODAY(),TRUE,FALSE)</formula>
    </cfRule>
    <cfRule type="expression" dxfId="1183" priority="5793" stopIfTrue="1">
      <formula>IF(WEEKDAY(AG$9)=7,TRUE,FALSE)</formula>
    </cfRule>
    <cfRule type="expression" dxfId="1182" priority="5794" stopIfTrue="1">
      <formula>IF(OR(WEEKDAY(AG$9)=1,IF(ISNA(MATCH(AG$9,Holiday,0)),FALSE,TRUE)),TRUE,FALSE)</formula>
    </cfRule>
  </conditionalFormatting>
  <conditionalFormatting sqref="AG25">
    <cfRule type="expression" dxfId="1181" priority="5790" stopIfTrue="1">
      <formula>IF(OR(WEEKDAY(AG$9)=7,WEEKDAY(AG$9)=1,IF(ISNA(MATCH(AG$9,Holiday,0)),FALSE,TRUE)),TRUE,FALSE)</formula>
    </cfRule>
    <cfRule type="expression" dxfId="1180" priority="5791" stopIfTrue="1">
      <formula>IF(AND($B25="",$R25&lt;&gt;""),TRUE,FALSE)</formula>
    </cfRule>
  </conditionalFormatting>
  <conditionalFormatting sqref="AG25">
    <cfRule type="expression" dxfId="1179" priority="5787" stopIfTrue="1">
      <formula>IF(OR(WEEKDAY(AG$9)=7,WEEKDAY(AG$9)=1,IF(ISNA(MATCH(AG$9,Holiday,0)),FALSE,TRUE)),TRUE,FALSE)</formula>
    </cfRule>
    <cfRule type="expression" dxfId="1178" priority="5788" stopIfTrue="1">
      <formula>IF(AND($B25&lt;&gt;"",AG25&lt;&gt;""),TRUE,FALSE)</formula>
    </cfRule>
    <cfRule type="expression" dxfId="1177" priority="5789" stopIfTrue="1">
      <formula>IF(AND($B25="",AG25&lt;&gt;""),TRUE,FALSE)</formula>
    </cfRule>
  </conditionalFormatting>
  <conditionalFormatting sqref="AG25">
    <cfRule type="expression" dxfId="1176" priority="5785" stopIfTrue="1">
      <formula>IF(OR(WEEKDAY(AG$9)=7,WEEKDAY(AG$9)=1,IF(ISNA(MATCH(AG$9,Holiday,0)),FALSE,TRUE)),TRUE,FALSE)</formula>
    </cfRule>
    <cfRule type="expression" dxfId="1175" priority="5786" stopIfTrue="1">
      <formula>IF(AND($B25="",$R25&lt;&gt;""),TRUE,FALSE)</formula>
    </cfRule>
  </conditionalFormatting>
  <conditionalFormatting sqref="AG25">
    <cfRule type="expression" dxfId="1174" priority="5782" stopIfTrue="1">
      <formula>IF(OR(WEEKDAY(AG$9)=7,WEEKDAY(AG$9)=1,IF(ISNA(MATCH(AG$9,Holiday,0)),FALSE,TRUE)),TRUE,FALSE)</formula>
    </cfRule>
    <cfRule type="expression" dxfId="1173" priority="5783" stopIfTrue="1">
      <formula>IF(AND($B25&lt;&gt;"",AG25&lt;&gt;""),TRUE,FALSE)</formula>
    </cfRule>
    <cfRule type="expression" dxfId="1172" priority="5784" stopIfTrue="1">
      <formula>IF(AND($B25="",AG25&lt;&gt;""),TRUE,FALSE)</formula>
    </cfRule>
  </conditionalFormatting>
  <conditionalFormatting sqref="AH25">
    <cfRule type="expression" dxfId="1171" priority="5779" stopIfTrue="1">
      <formula>IF(AH$9=TODAY(),TRUE,FALSE)</formula>
    </cfRule>
    <cfRule type="expression" dxfId="1170" priority="5780" stopIfTrue="1">
      <formula>IF(WEEKDAY(AH$9)=7,TRUE,FALSE)</formula>
    </cfRule>
    <cfRule type="expression" dxfId="1169" priority="5781" stopIfTrue="1">
      <formula>IF(OR(WEEKDAY(AH$9)=1,IF(ISNA(MATCH(AH$9,Holiday,0)),FALSE,TRUE)),TRUE,FALSE)</formula>
    </cfRule>
  </conditionalFormatting>
  <conditionalFormatting sqref="AH25">
    <cfRule type="expression" dxfId="1168" priority="5777" stopIfTrue="1">
      <formula>IF(OR(WEEKDAY(AH$9)=7,WEEKDAY(AH$9)=1,IF(ISNA(MATCH(AH$9,Holiday,0)),FALSE,TRUE)),TRUE,FALSE)</formula>
    </cfRule>
    <cfRule type="expression" dxfId="1167" priority="5778" stopIfTrue="1">
      <formula>IF(AND($B25="",$R25&lt;&gt;""),TRUE,FALSE)</formula>
    </cfRule>
  </conditionalFormatting>
  <conditionalFormatting sqref="AH25">
    <cfRule type="expression" dxfId="1166" priority="5774" stopIfTrue="1">
      <formula>IF(OR(WEEKDAY(AH$9)=7,WEEKDAY(AH$9)=1,IF(ISNA(MATCH(AH$9,Holiday,0)),FALSE,TRUE)),TRUE,FALSE)</formula>
    </cfRule>
    <cfRule type="expression" dxfId="1165" priority="5775" stopIfTrue="1">
      <formula>IF(AND($B25&lt;&gt;"",AH25&lt;&gt;""),TRUE,FALSE)</formula>
    </cfRule>
    <cfRule type="expression" dxfId="1164" priority="5776" stopIfTrue="1">
      <formula>IF(AND($B25="",AH25&lt;&gt;""),TRUE,FALSE)</formula>
    </cfRule>
  </conditionalFormatting>
  <conditionalFormatting sqref="AH25">
    <cfRule type="expression" dxfId="1163" priority="5772" stopIfTrue="1">
      <formula>IF(OR(WEEKDAY(AH$9)=7,WEEKDAY(AH$9)=1,IF(ISNA(MATCH(AH$9,Holiday,0)),FALSE,TRUE)),TRUE,FALSE)</formula>
    </cfRule>
    <cfRule type="expression" dxfId="1162" priority="5773" stopIfTrue="1">
      <formula>IF(AND($B25="",$R25&lt;&gt;""),TRUE,FALSE)</formula>
    </cfRule>
  </conditionalFormatting>
  <conditionalFormatting sqref="AH25">
    <cfRule type="expression" dxfId="1161" priority="5769" stopIfTrue="1">
      <formula>IF(OR(WEEKDAY(AH$9)=7,WEEKDAY(AH$9)=1,IF(ISNA(MATCH(AH$9,Holiday,0)),FALSE,TRUE)),TRUE,FALSE)</formula>
    </cfRule>
    <cfRule type="expression" dxfId="1160" priority="5770" stopIfTrue="1">
      <formula>IF(AND($B25&lt;&gt;"",AH25&lt;&gt;""),TRUE,FALSE)</formula>
    </cfRule>
    <cfRule type="expression" dxfId="1159" priority="5771" stopIfTrue="1">
      <formula>IF(AND($B25="",AH25&lt;&gt;""),TRUE,FALSE)</formula>
    </cfRule>
  </conditionalFormatting>
  <conditionalFormatting sqref="AI25">
    <cfRule type="expression" dxfId="1158" priority="5766" stopIfTrue="1">
      <formula>IF(AI$9=TODAY(),TRUE,FALSE)</formula>
    </cfRule>
    <cfRule type="expression" dxfId="1157" priority="5767" stopIfTrue="1">
      <formula>IF(WEEKDAY(AI$9)=7,TRUE,FALSE)</formula>
    </cfRule>
    <cfRule type="expression" dxfId="1156" priority="5768" stopIfTrue="1">
      <formula>IF(OR(WEEKDAY(AI$9)=1,IF(ISNA(MATCH(AI$9,Holiday,0)),FALSE,TRUE)),TRUE,FALSE)</formula>
    </cfRule>
  </conditionalFormatting>
  <conditionalFormatting sqref="AI25">
    <cfRule type="expression" dxfId="1155" priority="5764" stopIfTrue="1">
      <formula>IF(OR(WEEKDAY(AI$9)=7,WEEKDAY(AI$9)=1,IF(ISNA(MATCH(AI$9,Holiday,0)),FALSE,TRUE)),TRUE,FALSE)</formula>
    </cfRule>
    <cfRule type="expression" dxfId="1154" priority="5765" stopIfTrue="1">
      <formula>IF(AND($B25="",$R25&lt;&gt;""),TRUE,FALSE)</formula>
    </cfRule>
  </conditionalFormatting>
  <conditionalFormatting sqref="AI25">
    <cfRule type="expression" dxfId="1153" priority="5761" stopIfTrue="1">
      <formula>IF(OR(WEEKDAY(AI$9)=7,WEEKDAY(AI$9)=1,IF(ISNA(MATCH(AI$9,Holiday,0)),FALSE,TRUE)),TRUE,FALSE)</formula>
    </cfRule>
    <cfRule type="expression" dxfId="1152" priority="5762" stopIfTrue="1">
      <formula>IF(AND($B25&lt;&gt;"",AI25&lt;&gt;""),TRUE,FALSE)</formula>
    </cfRule>
    <cfRule type="expression" dxfId="1151" priority="5763" stopIfTrue="1">
      <formula>IF(AND($B25="",AI25&lt;&gt;""),TRUE,FALSE)</formula>
    </cfRule>
  </conditionalFormatting>
  <conditionalFormatting sqref="AI25">
    <cfRule type="expression" dxfId="1150" priority="5759" stopIfTrue="1">
      <formula>IF(OR(WEEKDAY(AI$9)=7,WEEKDAY(AI$9)=1,IF(ISNA(MATCH(AI$9,Holiday,0)),FALSE,TRUE)),TRUE,FALSE)</formula>
    </cfRule>
    <cfRule type="expression" dxfId="1149" priority="5760" stopIfTrue="1">
      <formula>IF(AND($B25="",$R25&lt;&gt;""),TRUE,FALSE)</formula>
    </cfRule>
  </conditionalFormatting>
  <conditionalFormatting sqref="AI25">
    <cfRule type="expression" dxfId="1148" priority="5756" stopIfTrue="1">
      <formula>IF(OR(WEEKDAY(AI$9)=7,WEEKDAY(AI$9)=1,IF(ISNA(MATCH(AI$9,Holiday,0)),FALSE,TRUE)),TRUE,FALSE)</formula>
    </cfRule>
    <cfRule type="expression" dxfId="1147" priority="5757" stopIfTrue="1">
      <formula>IF(AND($B25&lt;&gt;"",AI25&lt;&gt;""),TRUE,FALSE)</formula>
    </cfRule>
    <cfRule type="expression" dxfId="1146" priority="5758" stopIfTrue="1">
      <formula>IF(AND($B25="",AI25&lt;&gt;""),TRUE,FALSE)</formula>
    </cfRule>
  </conditionalFormatting>
  <conditionalFormatting sqref="AL25">
    <cfRule type="expression" dxfId="1145" priority="5753" stopIfTrue="1">
      <formula>IF(AL$9=TODAY(),TRUE,FALSE)</formula>
    </cfRule>
    <cfRule type="expression" dxfId="1144" priority="5754" stopIfTrue="1">
      <formula>IF(WEEKDAY(AL$9)=7,TRUE,FALSE)</formula>
    </cfRule>
    <cfRule type="expression" dxfId="1143" priority="5755" stopIfTrue="1">
      <formula>IF(OR(WEEKDAY(AL$9)=1,IF(ISNA(MATCH(AL$9,Holiday,0)),FALSE,TRUE)),TRUE,FALSE)</formula>
    </cfRule>
  </conditionalFormatting>
  <conditionalFormatting sqref="AL25">
    <cfRule type="expression" dxfId="1142" priority="5751" stopIfTrue="1">
      <formula>IF(OR(WEEKDAY(AL$9)=7,WEEKDAY(AL$9)=1,IF(ISNA(MATCH(AL$9,Holiday,0)),FALSE,TRUE)),TRUE,FALSE)</formula>
    </cfRule>
    <cfRule type="expression" dxfId="1141" priority="5752" stopIfTrue="1">
      <formula>IF(AND($B25="",$R25&lt;&gt;""),TRUE,FALSE)</formula>
    </cfRule>
  </conditionalFormatting>
  <conditionalFormatting sqref="AL25">
    <cfRule type="expression" dxfId="1140" priority="5748" stopIfTrue="1">
      <formula>IF(OR(WEEKDAY(AL$9)=7,WEEKDAY(AL$9)=1,IF(ISNA(MATCH(AL$9,Holiday,0)),FALSE,TRUE)),TRUE,FALSE)</formula>
    </cfRule>
    <cfRule type="expression" dxfId="1139" priority="5749" stopIfTrue="1">
      <formula>IF(AND($B25&lt;&gt;"",AL25&lt;&gt;""),TRUE,FALSE)</formula>
    </cfRule>
    <cfRule type="expression" dxfId="1138" priority="5750" stopIfTrue="1">
      <formula>IF(AND($B25="",AL25&lt;&gt;""),TRUE,FALSE)</formula>
    </cfRule>
  </conditionalFormatting>
  <conditionalFormatting sqref="AL25">
    <cfRule type="expression" dxfId="1137" priority="5746" stopIfTrue="1">
      <formula>IF(OR(WEEKDAY(AL$9)=7,WEEKDAY(AL$9)=1,IF(ISNA(MATCH(AL$9,Holiday,0)),FALSE,TRUE)),TRUE,FALSE)</formula>
    </cfRule>
    <cfRule type="expression" dxfId="1136" priority="5747" stopIfTrue="1">
      <formula>IF(AND($B25="",$R25&lt;&gt;""),TRUE,FALSE)</formula>
    </cfRule>
  </conditionalFormatting>
  <conditionalFormatting sqref="AL25">
    <cfRule type="expression" dxfId="1135" priority="5743" stopIfTrue="1">
      <formula>IF(OR(WEEKDAY(AL$9)=7,WEEKDAY(AL$9)=1,IF(ISNA(MATCH(AL$9,Holiday,0)),FALSE,TRUE)),TRUE,FALSE)</formula>
    </cfRule>
    <cfRule type="expression" dxfId="1134" priority="5744" stopIfTrue="1">
      <formula>IF(AND($B25&lt;&gt;"",AL25&lt;&gt;""),TRUE,FALSE)</formula>
    </cfRule>
    <cfRule type="expression" dxfId="1133" priority="5745" stopIfTrue="1">
      <formula>IF(AND($B25="",AL25&lt;&gt;""),TRUE,FALSE)</formula>
    </cfRule>
  </conditionalFormatting>
  <conditionalFormatting sqref="AM25">
    <cfRule type="expression" dxfId="1132" priority="5740" stopIfTrue="1">
      <formula>IF(AM$9=TODAY(),TRUE,FALSE)</formula>
    </cfRule>
    <cfRule type="expression" dxfId="1131" priority="5741" stopIfTrue="1">
      <formula>IF(WEEKDAY(AM$9)=7,TRUE,FALSE)</formula>
    </cfRule>
    <cfRule type="expression" dxfId="1130" priority="5742" stopIfTrue="1">
      <formula>IF(OR(WEEKDAY(AM$9)=1,IF(ISNA(MATCH(AM$9,Holiday,0)),FALSE,TRUE)),TRUE,FALSE)</formula>
    </cfRule>
  </conditionalFormatting>
  <conditionalFormatting sqref="AM25">
    <cfRule type="expression" dxfId="1129" priority="5738" stopIfTrue="1">
      <formula>IF(OR(WEEKDAY(AM$9)=7,WEEKDAY(AM$9)=1,IF(ISNA(MATCH(AM$9,Holiday,0)),FALSE,TRUE)),TRUE,FALSE)</formula>
    </cfRule>
    <cfRule type="expression" dxfId="1128" priority="5739" stopIfTrue="1">
      <formula>IF(AND($B25="",$R25&lt;&gt;""),TRUE,FALSE)</formula>
    </cfRule>
  </conditionalFormatting>
  <conditionalFormatting sqref="AM25">
    <cfRule type="expression" dxfId="1127" priority="5735" stopIfTrue="1">
      <formula>IF(OR(WEEKDAY(AM$9)=7,WEEKDAY(AM$9)=1,IF(ISNA(MATCH(AM$9,Holiday,0)),FALSE,TRUE)),TRUE,FALSE)</formula>
    </cfRule>
    <cfRule type="expression" dxfId="1126" priority="5736" stopIfTrue="1">
      <formula>IF(AND($B25&lt;&gt;"",AM25&lt;&gt;""),TRUE,FALSE)</formula>
    </cfRule>
    <cfRule type="expression" dxfId="1125" priority="5737" stopIfTrue="1">
      <formula>IF(AND($B25="",AM25&lt;&gt;""),TRUE,FALSE)</formula>
    </cfRule>
  </conditionalFormatting>
  <conditionalFormatting sqref="AM25">
    <cfRule type="expression" dxfId="1124" priority="5733" stopIfTrue="1">
      <formula>IF(OR(WEEKDAY(AM$9)=7,WEEKDAY(AM$9)=1,IF(ISNA(MATCH(AM$9,Holiday,0)),FALSE,TRUE)),TRUE,FALSE)</formula>
    </cfRule>
    <cfRule type="expression" dxfId="1123" priority="5734" stopIfTrue="1">
      <formula>IF(AND($B25="",$R25&lt;&gt;""),TRUE,FALSE)</formula>
    </cfRule>
  </conditionalFormatting>
  <conditionalFormatting sqref="AM25">
    <cfRule type="expression" dxfId="1122" priority="5730" stopIfTrue="1">
      <formula>IF(OR(WEEKDAY(AM$9)=7,WEEKDAY(AM$9)=1,IF(ISNA(MATCH(AM$9,Holiday,0)),FALSE,TRUE)),TRUE,FALSE)</formula>
    </cfRule>
    <cfRule type="expression" dxfId="1121" priority="5731" stopIfTrue="1">
      <formula>IF(AND($B25&lt;&gt;"",AM25&lt;&gt;""),TRUE,FALSE)</formula>
    </cfRule>
    <cfRule type="expression" dxfId="1120" priority="5732" stopIfTrue="1">
      <formula>IF(AND($B25="",AM25&lt;&gt;""),TRUE,FALSE)</formula>
    </cfRule>
  </conditionalFormatting>
  <conditionalFormatting sqref="AM25">
    <cfRule type="expression" dxfId="1119" priority="5727" stopIfTrue="1">
      <formula>IF(AM$9=TODAY(),TRUE,FALSE)</formula>
    </cfRule>
    <cfRule type="expression" dxfId="1118" priority="5728" stopIfTrue="1">
      <formula>IF(WEEKDAY(AM$9)=7,TRUE,FALSE)</formula>
    </cfRule>
    <cfRule type="expression" dxfId="1117" priority="5729" stopIfTrue="1">
      <formula>IF(OR(WEEKDAY(AM$9)=1,IF(ISNA(MATCH(AM$9,Holiday,0)),FALSE,TRUE)),TRUE,FALSE)</formula>
    </cfRule>
  </conditionalFormatting>
  <conditionalFormatting sqref="AM25">
    <cfRule type="expression" dxfId="1116" priority="5725" stopIfTrue="1">
      <formula>IF(OR(WEEKDAY(AM$9)=7,WEEKDAY(AM$9)=1,IF(ISNA(MATCH(AM$9,Holiday,0)),FALSE,TRUE)),TRUE,FALSE)</formula>
    </cfRule>
    <cfRule type="expression" dxfId="1115" priority="5726" stopIfTrue="1">
      <formula>IF(AND($B25="",$R25&lt;&gt;""),TRUE,FALSE)</formula>
    </cfRule>
  </conditionalFormatting>
  <conditionalFormatting sqref="AM25">
    <cfRule type="expression" dxfId="1114" priority="5722" stopIfTrue="1">
      <formula>IF(OR(WEEKDAY(AM$9)=7,WEEKDAY(AM$9)=1,IF(ISNA(MATCH(AM$9,Holiday,0)),FALSE,TRUE)),TRUE,FALSE)</formula>
    </cfRule>
    <cfRule type="expression" dxfId="1113" priority="5723" stopIfTrue="1">
      <formula>IF(AND($B25&lt;&gt;"",AM25&lt;&gt;""),TRUE,FALSE)</formula>
    </cfRule>
    <cfRule type="expression" dxfId="1112" priority="5724" stopIfTrue="1">
      <formula>IF(AND($B25="",AM25&lt;&gt;""),TRUE,FALSE)</formula>
    </cfRule>
  </conditionalFormatting>
  <conditionalFormatting sqref="AM25">
    <cfRule type="expression" dxfId="1111" priority="5720" stopIfTrue="1">
      <formula>IF(OR(WEEKDAY(AM$9)=7,WEEKDAY(AM$9)=1,IF(ISNA(MATCH(AM$9,Holiday,0)),FALSE,TRUE)),TRUE,FALSE)</formula>
    </cfRule>
    <cfRule type="expression" dxfId="1110" priority="5721" stopIfTrue="1">
      <formula>IF(AND($B25="",$R25&lt;&gt;""),TRUE,FALSE)</formula>
    </cfRule>
  </conditionalFormatting>
  <conditionalFormatting sqref="AM25">
    <cfRule type="expression" dxfId="1109" priority="5717" stopIfTrue="1">
      <formula>IF(OR(WEEKDAY(AM$9)=7,WEEKDAY(AM$9)=1,IF(ISNA(MATCH(AM$9,Holiday,0)),FALSE,TRUE)),TRUE,FALSE)</formula>
    </cfRule>
    <cfRule type="expression" dxfId="1108" priority="5718" stopIfTrue="1">
      <formula>IF(AND($B25&lt;&gt;"",AM25&lt;&gt;""),TRUE,FALSE)</formula>
    </cfRule>
    <cfRule type="expression" dxfId="1107" priority="5719" stopIfTrue="1">
      <formula>IF(AND($B25="",AM25&lt;&gt;""),TRUE,FALSE)</formula>
    </cfRule>
  </conditionalFormatting>
  <conditionalFormatting sqref="AN25">
    <cfRule type="expression" dxfId="1106" priority="5714" stopIfTrue="1">
      <formula>IF(AN$9=TODAY(),TRUE,FALSE)</formula>
    </cfRule>
    <cfRule type="expression" dxfId="1105" priority="5715" stopIfTrue="1">
      <formula>IF(WEEKDAY(AN$9)=7,TRUE,FALSE)</formula>
    </cfRule>
    <cfRule type="expression" dxfId="1104" priority="5716" stopIfTrue="1">
      <formula>IF(OR(WEEKDAY(AN$9)=1,IF(ISNA(MATCH(AN$9,Holiday,0)),FALSE,TRUE)),TRUE,FALSE)</formula>
    </cfRule>
  </conditionalFormatting>
  <conditionalFormatting sqref="AN25">
    <cfRule type="expression" dxfId="1103" priority="5712" stopIfTrue="1">
      <formula>IF(OR(WEEKDAY(AN$9)=7,WEEKDAY(AN$9)=1,IF(ISNA(MATCH(AN$9,Holiday,0)),FALSE,TRUE)),TRUE,FALSE)</formula>
    </cfRule>
    <cfRule type="expression" dxfId="1102" priority="5713" stopIfTrue="1">
      <formula>IF(AND($B25="",$R25&lt;&gt;""),TRUE,FALSE)</formula>
    </cfRule>
  </conditionalFormatting>
  <conditionalFormatting sqref="AN25">
    <cfRule type="expression" dxfId="1101" priority="5709" stopIfTrue="1">
      <formula>IF(OR(WEEKDAY(AN$9)=7,WEEKDAY(AN$9)=1,IF(ISNA(MATCH(AN$9,Holiday,0)),FALSE,TRUE)),TRUE,FALSE)</formula>
    </cfRule>
    <cfRule type="expression" dxfId="1100" priority="5710" stopIfTrue="1">
      <formula>IF(AND($B25&lt;&gt;"",AN25&lt;&gt;""),TRUE,FALSE)</formula>
    </cfRule>
    <cfRule type="expression" dxfId="1099" priority="5711" stopIfTrue="1">
      <formula>IF(AND($B25="",AN25&lt;&gt;""),TRUE,FALSE)</formula>
    </cfRule>
  </conditionalFormatting>
  <conditionalFormatting sqref="AN25">
    <cfRule type="expression" dxfId="1098" priority="5707" stopIfTrue="1">
      <formula>IF(OR(WEEKDAY(AN$9)=7,WEEKDAY(AN$9)=1,IF(ISNA(MATCH(AN$9,Holiday,0)),FALSE,TRUE)),TRUE,FALSE)</formula>
    </cfRule>
    <cfRule type="expression" dxfId="1097" priority="5708" stopIfTrue="1">
      <formula>IF(AND($B25="",$R25&lt;&gt;""),TRUE,FALSE)</formula>
    </cfRule>
  </conditionalFormatting>
  <conditionalFormatting sqref="AN25">
    <cfRule type="expression" dxfId="1096" priority="5704" stopIfTrue="1">
      <formula>IF(OR(WEEKDAY(AN$9)=7,WEEKDAY(AN$9)=1,IF(ISNA(MATCH(AN$9,Holiday,0)),FALSE,TRUE)),TRUE,FALSE)</formula>
    </cfRule>
    <cfRule type="expression" dxfId="1095" priority="5705" stopIfTrue="1">
      <formula>IF(AND($B25&lt;&gt;"",AN25&lt;&gt;""),TRUE,FALSE)</formula>
    </cfRule>
    <cfRule type="expression" dxfId="1094" priority="5706" stopIfTrue="1">
      <formula>IF(AND($B25="",AN25&lt;&gt;""),TRUE,FALSE)</formula>
    </cfRule>
  </conditionalFormatting>
  <conditionalFormatting sqref="AN25">
    <cfRule type="expression" dxfId="1093" priority="5701" stopIfTrue="1">
      <formula>IF(AN$9=TODAY(),TRUE,FALSE)</formula>
    </cfRule>
    <cfRule type="expression" dxfId="1092" priority="5702" stopIfTrue="1">
      <formula>IF(WEEKDAY(AN$9)=7,TRUE,FALSE)</formula>
    </cfRule>
    <cfRule type="expression" dxfId="1091" priority="5703" stopIfTrue="1">
      <formula>IF(OR(WEEKDAY(AN$9)=1,IF(ISNA(MATCH(AN$9,Holiday,0)),FALSE,TRUE)),TRUE,FALSE)</formula>
    </cfRule>
  </conditionalFormatting>
  <conditionalFormatting sqref="AN25">
    <cfRule type="expression" dxfId="1090" priority="5699" stopIfTrue="1">
      <formula>IF(OR(WEEKDAY(AN$9)=7,WEEKDAY(AN$9)=1,IF(ISNA(MATCH(AN$9,Holiday,0)),FALSE,TRUE)),TRUE,FALSE)</formula>
    </cfRule>
    <cfRule type="expression" dxfId="1089" priority="5700" stopIfTrue="1">
      <formula>IF(AND($B25="",$R25&lt;&gt;""),TRUE,FALSE)</formula>
    </cfRule>
  </conditionalFormatting>
  <conditionalFormatting sqref="AN25">
    <cfRule type="expression" dxfId="1088" priority="5696" stopIfTrue="1">
      <formula>IF(OR(WEEKDAY(AN$9)=7,WEEKDAY(AN$9)=1,IF(ISNA(MATCH(AN$9,Holiday,0)),FALSE,TRUE)),TRUE,FALSE)</formula>
    </cfRule>
    <cfRule type="expression" dxfId="1087" priority="5697" stopIfTrue="1">
      <formula>IF(AND($B25&lt;&gt;"",AN25&lt;&gt;""),TRUE,FALSE)</formula>
    </cfRule>
    <cfRule type="expression" dxfId="1086" priority="5698" stopIfTrue="1">
      <formula>IF(AND($B25="",AN25&lt;&gt;""),TRUE,FALSE)</formula>
    </cfRule>
  </conditionalFormatting>
  <conditionalFormatting sqref="AN25">
    <cfRule type="expression" dxfId="1085" priority="5694" stopIfTrue="1">
      <formula>IF(OR(WEEKDAY(AN$9)=7,WEEKDAY(AN$9)=1,IF(ISNA(MATCH(AN$9,Holiday,0)),FALSE,TRUE)),TRUE,FALSE)</formula>
    </cfRule>
    <cfRule type="expression" dxfId="1084" priority="5695" stopIfTrue="1">
      <formula>IF(AND($B25="",$R25&lt;&gt;""),TRUE,FALSE)</formula>
    </cfRule>
  </conditionalFormatting>
  <conditionalFormatting sqref="AN25">
    <cfRule type="expression" dxfId="1083" priority="5691" stopIfTrue="1">
      <formula>IF(OR(WEEKDAY(AN$9)=7,WEEKDAY(AN$9)=1,IF(ISNA(MATCH(AN$9,Holiday,0)),FALSE,TRUE)),TRUE,FALSE)</formula>
    </cfRule>
    <cfRule type="expression" dxfId="1082" priority="5692" stopIfTrue="1">
      <formula>IF(AND($B25&lt;&gt;"",AN25&lt;&gt;""),TRUE,FALSE)</formula>
    </cfRule>
    <cfRule type="expression" dxfId="1081" priority="5693" stopIfTrue="1">
      <formula>IF(AND($B25="",AN25&lt;&gt;""),TRUE,FALSE)</formula>
    </cfRule>
  </conditionalFormatting>
  <conditionalFormatting sqref="AO25">
    <cfRule type="expression" dxfId="1080" priority="5688" stopIfTrue="1">
      <formula>IF(AO$9=TODAY(),TRUE,FALSE)</formula>
    </cfRule>
    <cfRule type="expression" dxfId="1079" priority="5689" stopIfTrue="1">
      <formula>IF(WEEKDAY(AO$9)=7,TRUE,FALSE)</formula>
    </cfRule>
    <cfRule type="expression" dxfId="1078" priority="5690" stopIfTrue="1">
      <formula>IF(OR(WEEKDAY(AO$9)=1,IF(ISNA(MATCH(AO$9,Holiday,0)),FALSE,TRUE)),TRUE,FALSE)</formula>
    </cfRule>
  </conditionalFormatting>
  <conditionalFormatting sqref="AO25">
    <cfRule type="expression" dxfId="1077" priority="5686" stopIfTrue="1">
      <formula>IF(OR(WEEKDAY(AO$9)=7,WEEKDAY(AO$9)=1,IF(ISNA(MATCH(AO$9,Holiday,0)),FALSE,TRUE)),TRUE,FALSE)</formula>
    </cfRule>
    <cfRule type="expression" dxfId="1076" priority="5687" stopIfTrue="1">
      <formula>IF(AND($B25="",$R25&lt;&gt;""),TRUE,FALSE)</formula>
    </cfRule>
  </conditionalFormatting>
  <conditionalFormatting sqref="AO25">
    <cfRule type="expression" dxfId="1075" priority="5683" stopIfTrue="1">
      <formula>IF(OR(WEEKDAY(AO$9)=7,WEEKDAY(AO$9)=1,IF(ISNA(MATCH(AO$9,Holiday,0)),FALSE,TRUE)),TRUE,FALSE)</formula>
    </cfRule>
    <cfRule type="expression" dxfId="1074" priority="5684" stopIfTrue="1">
      <formula>IF(AND($B25&lt;&gt;"",AO25&lt;&gt;""),TRUE,FALSE)</formula>
    </cfRule>
    <cfRule type="expression" dxfId="1073" priority="5685" stopIfTrue="1">
      <formula>IF(AND($B25="",AO25&lt;&gt;""),TRUE,FALSE)</formula>
    </cfRule>
  </conditionalFormatting>
  <conditionalFormatting sqref="AO25">
    <cfRule type="expression" dxfId="1072" priority="5681" stopIfTrue="1">
      <formula>IF(OR(WEEKDAY(AO$9)=7,WEEKDAY(AO$9)=1,IF(ISNA(MATCH(AO$9,Holiday,0)),FALSE,TRUE)),TRUE,FALSE)</formula>
    </cfRule>
    <cfRule type="expression" dxfId="1071" priority="5682" stopIfTrue="1">
      <formula>IF(AND($B25="",$R25&lt;&gt;""),TRUE,FALSE)</formula>
    </cfRule>
  </conditionalFormatting>
  <conditionalFormatting sqref="AO25">
    <cfRule type="expression" dxfId="1070" priority="5678" stopIfTrue="1">
      <formula>IF(OR(WEEKDAY(AO$9)=7,WEEKDAY(AO$9)=1,IF(ISNA(MATCH(AO$9,Holiday,0)),FALSE,TRUE)),TRUE,FALSE)</formula>
    </cfRule>
    <cfRule type="expression" dxfId="1069" priority="5679" stopIfTrue="1">
      <formula>IF(AND($B25&lt;&gt;"",AO25&lt;&gt;""),TRUE,FALSE)</formula>
    </cfRule>
    <cfRule type="expression" dxfId="1068" priority="5680" stopIfTrue="1">
      <formula>IF(AND($B25="",AO25&lt;&gt;""),TRUE,FALSE)</formula>
    </cfRule>
  </conditionalFormatting>
  <conditionalFormatting sqref="AO25">
    <cfRule type="expression" dxfId="1067" priority="5675" stopIfTrue="1">
      <formula>IF(AO$9=TODAY(),TRUE,FALSE)</formula>
    </cfRule>
    <cfRule type="expression" dxfId="1066" priority="5676" stopIfTrue="1">
      <formula>IF(WEEKDAY(AO$9)=7,TRUE,FALSE)</formula>
    </cfRule>
    <cfRule type="expression" dxfId="1065" priority="5677" stopIfTrue="1">
      <formula>IF(OR(WEEKDAY(AO$9)=1,IF(ISNA(MATCH(AO$9,Holiday,0)),FALSE,TRUE)),TRUE,FALSE)</formula>
    </cfRule>
  </conditionalFormatting>
  <conditionalFormatting sqref="AO25">
    <cfRule type="expression" dxfId="1064" priority="5673" stopIfTrue="1">
      <formula>IF(OR(WEEKDAY(AO$9)=7,WEEKDAY(AO$9)=1,IF(ISNA(MATCH(AO$9,Holiday,0)),FALSE,TRUE)),TRUE,FALSE)</formula>
    </cfRule>
    <cfRule type="expression" dxfId="1063" priority="5674" stopIfTrue="1">
      <formula>IF(AND($B25="",$R25&lt;&gt;""),TRUE,FALSE)</formula>
    </cfRule>
  </conditionalFormatting>
  <conditionalFormatting sqref="AO25">
    <cfRule type="expression" dxfId="1062" priority="5670" stopIfTrue="1">
      <formula>IF(OR(WEEKDAY(AO$9)=7,WEEKDAY(AO$9)=1,IF(ISNA(MATCH(AO$9,Holiday,0)),FALSE,TRUE)),TRUE,FALSE)</formula>
    </cfRule>
    <cfRule type="expression" dxfId="1061" priority="5671" stopIfTrue="1">
      <formula>IF(AND($B25&lt;&gt;"",AO25&lt;&gt;""),TRUE,FALSE)</formula>
    </cfRule>
    <cfRule type="expression" dxfId="1060" priority="5672" stopIfTrue="1">
      <formula>IF(AND($B25="",AO25&lt;&gt;""),TRUE,FALSE)</formula>
    </cfRule>
  </conditionalFormatting>
  <conditionalFormatting sqref="AO25">
    <cfRule type="expression" dxfId="1059" priority="5668" stopIfTrue="1">
      <formula>IF(OR(WEEKDAY(AO$9)=7,WEEKDAY(AO$9)=1,IF(ISNA(MATCH(AO$9,Holiday,0)),FALSE,TRUE)),TRUE,FALSE)</formula>
    </cfRule>
    <cfRule type="expression" dxfId="1058" priority="5669" stopIfTrue="1">
      <formula>IF(AND($B25="",$R25&lt;&gt;""),TRUE,FALSE)</formula>
    </cfRule>
  </conditionalFormatting>
  <conditionalFormatting sqref="AO25">
    <cfRule type="expression" dxfId="1057" priority="5665" stopIfTrue="1">
      <formula>IF(OR(WEEKDAY(AO$9)=7,WEEKDAY(AO$9)=1,IF(ISNA(MATCH(AO$9,Holiday,0)),FALSE,TRUE)),TRUE,FALSE)</formula>
    </cfRule>
    <cfRule type="expression" dxfId="1056" priority="5666" stopIfTrue="1">
      <formula>IF(AND($B25&lt;&gt;"",AO25&lt;&gt;""),TRUE,FALSE)</formula>
    </cfRule>
    <cfRule type="expression" dxfId="1055" priority="5667" stopIfTrue="1">
      <formula>IF(AND($B25="",AO25&lt;&gt;""),TRUE,FALSE)</formula>
    </cfRule>
  </conditionalFormatting>
  <conditionalFormatting sqref="T27:U27">
    <cfRule type="expression" dxfId="1054" priority="5658" stopIfTrue="1">
      <formula>IF(OR(WEEKDAY(T$9)=7),TRUE,FALSE)</formula>
    </cfRule>
    <cfRule type="expression" dxfId="1053" priority="5659" stopIfTrue="1">
      <formula>OR(IF(OR(WEEKDAY(T$9)=1,IF(ISNA(MATCH(T$9,Holiday,0)),FALSE,TRUE)),TRUE,FALSE))</formula>
    </cfRule>
    <cfRule type="expression" dxfId="1052" priority="5660" stopIfTrue="1">
      <formula>OR(IF(T27&lt;&gt;"",TRUE,FALSE))</formula>
    </cfRule>
  </conditionalFormatting>
  <conditionalFormatting sqref="T28:U28">
    <cfRule type="expression" dxfId="1051" priority="5661" stopIfTrue="1">
      <formula>IF(WEEKDAY(T$9)=7,TRUE,FALSE)</formula>
    </cfRule>
    <cfRule type="expression" dxfId="1050" priority="5662" stopIfTrue="1">
      <formula>OR(IF(OR(WEEKDAY(T$9)=1,IF(ISNA(MATCH(T$9,Holiday,0)),FALSE,TRUE)),TRUE,FALSE))</formula>
    </cfRule>
    <cfRule type="expression" dxfId="1049" priority="5663" stopIfTrue="1">
      <formula>OR(IF(T28&lt;&gt;"",TRUE,FALSE))</formula>
    </cfRule>
  </conditionalFormatting>
  <conditionalFormatting sqref="B27:B28 D27:F28 H27:Q28">
    <cfRule type="expression" dxfId="1048" priority="5655" stopIfTrue="1">
      <formula>IF(AND($B27&lt;&gt;"",$J27&lt;&gt;"",$K27&lt;&gt;""),TRUE,FALSE)</formula>
    </cfRule>
    <cfRule type="expression" dxfId="1047" priority="5656" stopIfTrue="1">
      <formula>IF(AND($B27&lt;&gt;"",$K27="",$I27&lt;TODAY()),TRUE,FALSE)</formula>
    </cfRule>
    <cfRule type="expression" dxfId="1046" priority="5657" stopIfTrue="1">
      <formula>IF(OR(AND($B27&lt;&gt;"",$J27&lt;&gt;"",$P27&lt;100),TODAY()&gt;=$H27),TRUE,FALSE)</formula>
    </cfRule>
  </conditionalFormatting>
  <conditionalFormatting sqref="R27:CO28">
    <cfRule type="expression" dxfId="1045" priority="5654" stopIfTrue="1">
      <formula>IF(OR(WEEKDAY(R$9)=7,WEEKDAY(R$9)=1,IF(ISNA(MATCH(R$9,Holiday,0)),FALSE,TRUE)),TRUE,FALSE)</formula>
    </cfRule>
    <cfRule type="expression" dxfId="1044" priority="5664" stopIfTrue="1">
      <formula>IF(AND($B27="",$R27&lt;&gt;""),TRUE,FALSE)</formula>
    </cfRule>
  </conditionalFormatting>
  <conditionalFormatting sqref="R27:CO28">
    <cfRule type="expression" dxfId="1043" priority="5651" stopIfTrue="1">
      <formula>IF(OR(WEEKDAY(R$9)=7,WEEKDAY(R$9)=1,IF(ISNA(MATCH(R$9,Holiday,0)),FALSE,TRUE)),TRUE,FALSE)</formula>
    </cfRule>
    <cfRule type="expression" dxfId="1042" priority="5652" stopIfTrue="1">
      <formula>IF(AND($B27&lt;&gt;"",R27&lt;&gt;""),TRUE,FALSE)</formula>
    </cfRule>
    <cfRule type="expression" dxfId="1041" priority="5653" stopIfTrue="1">
      <formula>IF(AND($B27="",R27&lt;&gt;""),TRUE,FALSE)</formula>
    </cfRule>
  </conditionalFormatting>
  <conditionalFormatting sqref="AF27">
    <cfRule type="expression" dxfId="1040" priority="5648" stopIfTrue="1">
      <formula>IF(AF$9=TODAY(),TRUE,FALSE)</formula>
    </cfRule>
    <cfRule type="expression" dxfId="1039" priority="5649" stopIfTrue="1">
      <formula>IF(WEEKDAY(AF$9)=7,TRUE,FALSE)</formula>
    </cfRule>
    <cfRule type="expression" dxfId="1038" priority="5650" stopIfTrue="1">
      <formula>IF(OR(WEEKDAY(AF$9)=1,IF(ISNA(MATCH(AF$9,Holiday,0)),FALSE,TRUE)),TRUE,FALSE)</formula>
    </cfRule>
  </conditionalFormatting>
  <conditionalFormatting sqref="AF27">
    <cfRule type="expression" dxfId="1037" priority="5646" stopIfTrue="1">
      <formula>IF(OR(WEEKDAY(AF$9)=7,WEEKDAY(AF$9)=1,IF(ISNA(MATCH(AF$9,Holiday,0)),FALSE,TRUE)),TRUE,FALSE)</formula>
    </cfRule>
    <cfRule type="expression" dxfId="1036" priority="5647" stopIfTrue="1">
      <formula>IF(AND($B27="",$R27&lt;&gt;""),TRUE,FALSE)</formula>
    </cfRule>
  </conditionalFormatting>
  <conditionalFormatting sqref="AF27">
    <cfRule type="expression" dxfId="1035" priority="5643" stopIfTrue="1">
      <formula>IF(OR(WEEKDAY(AF$9)=7,WEEKDAY(AF$9)=1,IF(ISNA(MATCH(AF$9,Holiday,0)),FALSE,TRUE)),TRUE,FALSE)</formula>
    </cfRule>
    <cfRule type="expression" dxfId="1034" priority="5644" stopIfTrue="1">
      <formula>IF(AND($B27&lt;&gt;"",AF27&lt;&gt;""),TRUE,FALSE)</formula>
    </cfRule>
    <cfRule type="expression" dxfId="1033" priority="5645" stopIfTrue="1">
      <formula>IF(AND($B27="",AF27&lt;&gt;""),TRUE,FALSE)</formula>
    </cfRule>
  </conditionalFormatting>
  <conditionalFormatting sqref="AF27">
    <cfRule type="expression" dxfId="1032" priority="5641" stopIfTrue="1">
      <formula>IF(OR(WEEKDAY(AF$9)=7,WEEKDAY(AF$9)=1,IF(ISNA(MATCH(AF$9,Holiday,0)),FALSE,TRUE)),TRUE,FALSE)</formula>
    </cfRule>
    <cfRule type="expression" dxfId="1031" priority="5642" stopIfTrue="1">
      <formula>IF(AND($B27="",$R27&lt;&gt;""),TRUE,FALSE)</formula>
    </cfRule>
  </conditionalFormatting>
  <conditionalFormatting sqref="AF27">
    <cfRule type="expression" dxfId="1030" priority="5638" stopIfTrue="1">
      <formula>IF(OR(WEEKDAY(AF$9)=7,WEEKDAY(AF$9)=1,IF(ISNA(MATCH(AF$9,Holiday,0)),FALSE,TRUE)),TRUE,FALSE)</formula>
    </cfRule>
    <cfRule type="expression" dxfId="1029" priority="5639" stopIfTrue="1">
      <formula>IF(AND($B27&lt;&gt;"",AF27&lt;&gt;""),TRUE,FALSE)</formula>
    </cfRule>
    <cfRule type="expression" dxfId="1028" priority="5640" stopIfTrue="1">
      <formula>IF(AND($B27="",AF27&lt;&gt;""),TRUE,FALSE)</formula>
    </cfRule>
  </conditionalFormatting>
  <conditionalFormatting sqref="AG27">
    <cfRule type="expression" dxfId="1027" priority="5635" stopIfTrue="1">
      <formula>IF(AG$9=TODAY(),TRUE,FALSE)</formula>
    </cfRule>
    <cfRule type="expression" dxfId="1026" priority="5636" stopIfTrue="1">
      <formula>IF(WEEKDAY(AG$9)=7,TRUE,FALSE)</formula>
    </cfRule>
    <cfRule type="expression" dxfId="1025" priority="5637" stopIfTrue="1">
      <formula>IF(OR(WEEKDAY(AG$9)=1,IF(ISNA(MATCH(AG$9,Holiday,0)),FALSE,TRUE)),TRUE,FALSE)</formula>
    </cfRule>
  </conditionalFormatting>
  <conditionalFormatting sqref="AG27">
    <cfRule type="expression" dxfId="1024" priority="5633" stopIfTrue="1">
      <formula>IF(OR(WEEKDAY(AG$9)=7,WEEKDAY(AG$9)=1,IF(ISNA(MATCH(AG$9,Holiday,0)),FALSE,TRUE)),TRUE,FALSE)</formula>
    </cfRule>
    <cfRule type="expression" dxfId="1023" priority="5634" stopIfTrue="1">
      <formula>IF(AND($B27="",$R27&lt;&gt;""),TRUE,FALSE)</formula>
    </cfRule>
  </conditionalFormatting>
  <conditionalFormatting sqref="AG27">
    <cfRule type="expression" dxfId="1022" priority="5630" stopIfTrue="1">
      <formula>IF(OR(WEEKDAY(AG$9)=7,WEEKDAY(AG$9)=1,IF(ISNA(MATCH(AG$9,Holiday,0)),FALSE,TRUE)),TRUE,FALSE)</formula>
    </cfRule>
    <cfRule type="expression" dxfId="1021" priority="5631" stopIfTrue="1">
      <formula>IF(AND($B27&lt;&gt;"",AG27&lt;&gt;""),TRUE,FALSE)</formula>
    </cfRule>
    <cfRule type="expression" dxfId="1020" priority="5632" stopIfTrue="1">
      <formula>IF(AND($B27="",AG27&lt;&gt;""),TRUE,FALSE)</formula>
    </cfRule>
  </conditionalFormatting>
  <conditionalFormatting sqref="AG27">
    <cfRule type="expression" dxfId="1019" priority="5628" stopIfTrue="1">
      <formula>IF(OR(WEEKDAY(AG$9)=7,WEEKDAY(AG$9)=1,IF(ISNA(MATCH(AG$9,Holiday,0)),FALSE,TRUE)),TRUE,FALSE)</formula>
    </cfRule>
    <cfRule type="expression" dxfId="1018" priority="5629" stopIfTrue="1">
      <formula>IF(AND($B27="",$R27&lt;&gt;""),TRUE,FALSE)</formula>
    </cfRule>
  </conditionalFormatting>
  <conditionalFormatting sqref="AG27">
    <cfRule type="expression" dxfId="1017" priority="5625" stopIfTrue="1">
      <formula>IF(OR(WEEKDAY(AG$9)=7,WEEKDAY(AG$9)=1,IF(ISNA(MATCH(AG$9,Holiday,0)),FALSE,TRUE)),TRUE,FALSE)</formula>
    </cfRule>
    <cfRule type="expression" dxfId="1016" priority="5626" stopIfTrue="1">
      <formula>IF(AND($B27&lt;&gt;"",AG27&lt;&gt;""),TRUE,FALSE)</formula>
    </cfRule>
    <cfRule type="expression" dxfId="1015" priority="5627" stopIfTrue="1">
      <formula>IF(AND($B27="",AG27&lt;&gt;""),TRUE,FALSE)</formula>
    </cfRule>
  </conditionalFormatting>
  <conditionalFormatting sqref="AH27">
    <cfRule type="expression" dxfId="1014" priority="5622" stopIfTrue="1">
      <formula>IF(AH$9=TODAY(),TRUE,FALSE)</formula>
    </cfRule>
    <cfRule type="expression" dxfId="1013" priority="5623" stopIfTrue="1">
      <formula>IF(WEEKDAY(AH$9)=7,TRUE,FALSE)</formula>
    </cfRule>
    <cfRule type="expression" dxfId="1012" priority="5624" stopIfTrue="1">
      <formula>IF(OR(WEEKDAY(AH$9)=1,IF(ISNA(MATCH(AH$9,Holiday,0)),FALSE,TRUE)),TRUE,FALSE)</formula>
    </cfRule>
  </conditionalFormatting>
  <conditionalFormatting sqref="AH27">
    <cfRule type="expression" dxfId="1011" priority="5620" stopIfTrue="1">
      <formula>IF(OR(WEEKDAY(AH$9)=7,WEEKDAY(AH$9)=1,IF(ISNA(MATCH(AH$9,Holiday,0)),FALSE,TRUE)),TRUE,FALSE)</formula>
    </cfRule>
    <cfRule type="expression" dxfId="1010" priority="5621" stopIfTrue="1">
      <formula>IF(AND($B27="",$R27&lt;&gt;""),TRUE,FALSE)</formula>
    </cfRule>
  </conditionalFormatting>
  <conditionalFormatting sqref="AH27">
    <cfRule type="expression" dxfId="1009" priority="5617" stopIfTrue="1">
      <formula>IF(OR(WEEKDAY(AH$9)=7,WEEKDAY(AH$9)=1,IF(ISNA(MATCH(AH$9,Holiday,0)),FALSE,TRUE)),TRUE,FALSE)</formula>
    </cfRule>
    <cfRule type="expression" dxfId="1008" priority="5618" stopIfTrue="1">
      <formula>IF(AND($B27&lt;&gt;"",AH27&lt;&gt;""),TRUE,FALSE)</formula>
    </cfRule>
    <cfRule type="expression" dxfId="1007" priority="5619" stopIfTrue="1">
      <formula>IF(AND($B27="",AH27&lt;&gt;""),TRUE,FALSE)</formula>
    </cfRule>
  </conditionalFormatting>
  <conditionalFormatting sqref="AH27">
    <cfRule type="expression" dxfId="1006" priority="5615" stopIfTrue="1">
      <formula>IF(OR(WEEKDAY(AH$9)=7,WEEKDAY(AH$9)=1,IF(ISNA(MATCH(AH$9,Holiday,0)),FALSE,TRUE)),TRUE,FALSE)</formula>
    </cfRule>
    <cfRule type="expression" dxfId="1005" priority="5616" stopIfTrue="1">
      <formula>IF(AND($B27="",$R27&lt;&gt;""),TRUE,FALSE)</formula>
    </cfRule>
  </conditionalFormatting>
  <conditionalFormatting sqref="AH27">
    <cfRule type="expression" dxfId="1004" priority="5612" stopIfTrue="1">
      <formula>IF(OR(WEEKDAY(AH$9)=7,WEEKDAY(AH$9)=1,IF(ISNA(MATCH(AH$9,Holiday,0)),FALSE,TRUE)),TRUE,FALSE)</formula>
    </cfRule>
    <cfRule type="expression" dxfId="1003" priority="5613" stopIfTrue="1">
      <formula>IF(AND($B27&lt;&gt;"",AH27&lt;&gt;""),TRUE,FALSE)</formula>
    </cfRule>
    <cfRule type="expression" dxfId="1002" priority="5614" stopIfTrue="1">
      <formula>IF(AND($B27="",AH27&lt;&gt;""),TRUE,FALSE)</formula>
    </cfRule>
  </conditionalFormatting>
  <conditionalFormatting sqref="AI27">
    <cfRule type="expression" dxfId="1001" priority="5609" stopIfTrue="1">
      <formula>IF(AI$9=TODAY(),TRUE,FALSE)</formula>
    </cfRule>
    <cfRule type="expression" dxfId="1000" priority="5610" stopIfTrue="1">
      <formula>IF(WEEKDAY(AI$9)=7,TRUE,FALSE)</formula>
    </cfRule>
    <cfRule type="expression" dxfId="999" priority="5611" stopIfTrue="1">
      <formula>IF(OR(WEEKDAY(AI$9)=1,IF(ISNA(MATCH(AI$9,Holiday,0)),FALSE,TRUE)),TRUE,FALSE)</formula>
    </cfRule>
  </conditionalFormatting>
  <conditionalFormatting sqref="AI27">
    <cfRule type="expression" dxfId="998" priority="5607" stopIfTrue="1">
      <formula>IF(OR(WEEKDAY(AI$9)=7,WEEKDAY(AI$9)=1,IF(ISNA(MATCH(AI$9,Holiday,0)),FALSE,TRUE)),TRUE,FALSE)</formula>
    </cfRule>
    <cfRule type="expression" dxfId="997" priority="5608" stopIfTrue="1">
      <formula>IF(AND($B27="",$R27&lt;&gt;""),TRUE,FALSE)</formula>
    </cfRule>
  </conditionalFormatting>
  <conditionalFormatting sqref="AI27">
    <cfRule type="expression" dxfId="996" priority="5604" stopIfTrue="1">
      <formula>IF(OR(WEEKDAY(AI$9)=7,WEEKDAY(AI$9)=1,IF(ISNA(MATCH(AI$9,Holiday,0)),FALSE,TRUE)),TRUE,FALSE)</formula>
    </cfRule>
    <cfRule type="expression" dxfId="995" priority="5605" stopIfTrue="1">
      <formula>IF(AND($B27&lt;&gt;"",AI27&lt;&gt;""),TRUE,FALSE)</formula>
    </cfRule>
    <cfRule type="expression" dxfId="994" priority="5606" stopIfTrue="1">
      <formula>IF(AND($B27="",AI27&lt;&gt;""),TRUE,FALSE)</formula>
    </cfRule>
  </conditionalFormatting>
  <conditionalFormatting sqref="AI27">
    <cfRule type="expression" dxfId="993" priority="5602" stopIfTrue="1">
      <formula>IF(OR(WEEKDAY(AI$9)=7,WEEKDAY(AI$9)=1,IF(ISNA(MATCH(AI$9,Holiday,0)),FALSE,TRUE)),TRUE,FALSE)</formula>
    </cfRule>
    <cfRule type="expression" dxfId="992" priority="5603" stopIfTrue="1">
      <formula>IF(AND($B27="",$R27&lt;&gt;""),TRUE,FALSE)</formula>
    </cfRule>
  </conditionalFormatting>
  <conditionalFormatting sqref="AI27">
    <cfRule type="expression" dxfId="991" priority="5599" stopIfTrue="1">
      <formula>IF(OR(WEEKDAY(AI$9)=7,WEEKDAY(AI$9)=1,IF(ISNA(MATCH(AI$9,Holiday,0)),FALSE,TRUE)),TRUE,FALSE)</formula>
    </cfRule>
    <cfRule type="expression" dxfId="990" priority="5600" stopIfTrue="1">
      <formula>IF(AND($B27&lt;&gt;"",AI27&lt;&gt;""),TRUE,FALSE)</formula>
    </cfRule>
    <cfRule type="expression" dxfId="989" priority="5601" stopIfTrue="1">
      <formula>IF(AND($B27="",AI27&lt;&gt;""),TRUE,FALSE)</formula>
    </cfRule>
  </conditionalFormatting>
  <conditionalFormatting sqref="AL27">
    <cfRule type="expression" dxfId="988" priority="5596" stopIfTrue="1">
      <formula>IF(AL$9=TODAY(),TRUE,FALSE)</formula>
    </cfRule>
    <cfRule type="expression" dxfId="987" priority="5597" stopIfTrue="1">
      <formula>IF(WEEKDAY(AL$9)=7,TRUE,FALSE)</formula>
    </cfRule>
    <cfRule type="expression" dxfId="986" priority="5598" stopIfTrue="1">
      <formula>IF(OR(WEEKDAY(AL$9)=1,IF(ISNA(MATCH(AL$9,Holiday,0)),FALSE,TRUE)),TRUE,FALSE)</formula>
    </cfRule>
  </conditionalFormatting>
  <conditionalFormatting sqref="AL27">
    <cfRule type="expression" dxfId="985" priority="5594" stopIfTrue="1">
      <formula>IF(OR(WEEKDAY(AL$9)=7,WEEKDAY(AL$9)=1,IF(ISNA(MATCH(AL$9,Holiday,0)),FALSE,TRUE)),TRUE,FALSE)</formula>
    </cfRule>
    <cfRule type="expression" dxfId="984" priority="5595" stopIfTrue="1">
      <formula>IF(AND($B27="",$R27&lt;&gt;""),TRUE,FALSE)</formula>
    </cfRule>
  </conditionalFormatting>
  <conditionalFormatting sqref="AL27">
    <cfRule type="expression" dxfId="983" priority="5591" stopIfTrue="1">
      <formula>IF(OR(WEEKDAY(AL$9)=7,WEEKDAY(AL$9)=1,IF(ISNA(MATCH(AL$9,Holiday,0)),FALSE,TRUE)),TRUE,FALSE)</formula>
    </cfRule>
    <cfRule type="expression" dxfId="982" priority="5592" stopIfTrue="1">
      <formula>IF(AND($B27&lt;&gt;"",AL27&lt;&gt;""),TRUE,FALSE)</formula>
    </cfRule>
    <cfRule type="expression" dxfId="981" priority="5593" stopIfTrue="1">
      <formula>IF(AND($B27="",AL27&lt;&gt;""),TRUE,FALSE)</formula>
    </cfRule>
  </conditionalFormatting>
  <conditionalFormatting sqref="AL27">
    <cfRule type="expression" dxfId="980" priority="5589" stopIfTrue="1">
      <formula>IF(OR(WEEKDAY(AL$9)=7,WEEKDAY(AL$9)=1,IF(ISNA(MATCH(AL$9,Holiday,0)),FALSE,TRUE)),TRUE,FALSE)</formula>
    </cfRule>
    <cfRule type="expression" dxfId="979" priority="5590" stopIfTrue="1">
      <formula>IF(AND($B27="",$R27&lt;&gt;""),TRUE,FALSE)</formula>
    </cfRule>
  </conditionalFormatting>
  <conditionalFormatting sqref="AL27">
    <cfRule type="expression" dxfId="978" priority="5586" stopIfTrue="1">
      <formula>IF(OR(WEEKDAY(AL$9)=7,WEEKDAY(AL$9)=1,IF(ISNA(MATCH(AL$9,Holiday,0)),FALSE,TRUE)),TRUE,FALSE)</formula>
    </cfRule>
    <cfRule type="expression" dxfId="977" priority="5587" stopIfTrue="1">
      <formula>IF(AND($B27&lt;&gt;"",AL27&lt;&gt;""),TRUE,FALSE)</formula>
    </cfRule>
    <cfRule type="expression" dxfId="976" priority="5588" stopIfTrue="1">
      <formula>IF(AND($B27="",AL27&lt;&gt;""),TRUE,FALSE)</formula>
    </cfRule>
  </conditionalFormatting>
  <conditionalFormatting sqref="AM27">
    <cfRule type="expression" dxfId="975" priority="5583" stopIfTrue="1">
      <formula>IF(AM$9=TODAY(),TRUE,FALSE)</formula>
    </cfRule>
    <cfRule type="expression" dxfId="974" priority="5584" stopIfTrue="1">
      <formula>IF(WEEKDAY(AM$9)=7,TRUE,FALSE)</formula>
    </cfRule>
    <cfRule type="expression" dxfId="973" priority="5585" stopIfTrue="1">
      <formula>IF(OR(WEEKDAY(AM$9)=1,IF(ISNA(MATCH(AM$9,Holiday,0)),FALSE,TRUE)),TRUE,FALSE)</formula>
    </cfRule>
  </conditionalFormatting>
  <conditionalFormatting sqref="AM27">
    <cfRule type="expression" dxfId="972" priority="5581" stopIfTrue="1">
      <formula>IF(OR(WEEKDAY(AM$9)=7,WEEKDAY(AM$9)=1,IF(ISNA(MATCH(AM$9,Holiday,0)),FALSE,TRUE)),TRUE,FALSE)</formula>
    </cfRule>
    <cfRule type="expression" dxfId="971" priority="5582" stopIfTrue="1">
      <formula>IF(AND($B27="",$R27&lt;&gt;""),TRUE,FALSE)</formula>
    </cfRule>
  </conditionalFormatting>
  <conditionalFormatting sqref="AM27">
    <cfRule type="expression" dxfId="970" priority="5578" stopIfTrue="1">
      <formula>IF(OR(WEEKDAY(AM$9)=7,WEEKDAY(AM$9)=1,IF(ISNA(MATCH(AM$9,Holiday,0)),FALSE,TRUE)),TRUE,FALSE)</formula>
    </cfRule>
    <cfRule type="expression" dxfId="969" priority="5579" stopIfTrue="1">
      <formula>IF(AND($B27&lt;&gt;"",AM27&lt;&gt;""),TRUE,FALSE)</formula>
    </cfRule>
    <cfRule type="expression" dxfId="968" priority="5580" stopIfTrue="1">
      <formula>IF(AND($B27="",AM27&lt;&gt;""),TRUE,FALSE)</formula>
    </cfRule>
  </conditionalFormatting>
  <conditionalFormatting sqref="AM27">
    <cfRule type="expression" dxfId="967" priority="5576" stopIfTrue="1">
      <formula>IF(OR(WEEKDAY(AM$9)=7,WEEKDAY(AM$9)=1,IF(ISNA(MATCH(AM$9,Holiday,0)),FALSE,TRUE)),TRUE,FALSE)</formula>
    </cfRule>
    <cfRule type="expression" dxfId="966" priority="5577" stopIfTrue="1">
      <formula>IF(AND($B27="",$R27&lt;&gt;""),TRUE,FALSE)</formula>
    </cfRule>
  </conditionalFormatting>
  <conditionalFormatting sqref="AM27">
    <cfRule type="expression" dxfId="965" priority="5573" stopIfTrue="1">
      <formula>IF(OR(WEEKDAY(AM$9)=7,WEEKDAY(AM$9)=1,IF(ISNA(MATCH(AM$9,Holiday,0)),FALSE,TRUE)),TRUE,FALSE)</formula>
    </cfRule>
    <cfRule type="expression" dxfId="964" priority="5574" stopIfTrue="1">
      <formula>IF(AND($B27&lt;&gt;"",AM27&lt;&gt;""),TRUE,FALSE)</formula>
    </cfRule>
    <cfRule type="expression" dxfId="963" priority="5575" stopIfTrue="1">
      <formula>IF(AND($B27="",AM27&lt;&gt;""),TRUE,FALSE)</formula>
    </cfRule>
  </conditionalFormatting>
  <conditionalFormatting sqref="AM27">
    <cfRule type="expression" dxfId="962" priority="5570" stopIfTrue="1">
      <formula>IF(AM$9=TODAY(),TRUE,FALSE)</formula>
    </cfRule>
    <cfRule type="expression" dxfId="961" priority="5571" stopIfTrue="1">
      <formula>IF(WEEKDAY(AM$9)=7,TRUE,FALSE)</formula>
    </cfRule>
    <cfRule type="expression" dxfId="960" priority="5572" stopIfTrue="1">
      <formula>IF(OR(WEEKDAY(AM$9)=1,IF(ISNA(MATCH(AM$9,Holiday,0)),FALSE,TRUE)),TRUE,FALSE)</formula>
    </cfRule>
  </conditionalFormatting>
  <conditionalFormatting sqref="AM27">
    <cfRule type="expression" dxfId="959" priority="5568" stopIfTrue="1">
      <formula>IF(OR(WEEKDAY(AM$9)=7,WEEKDAY(AM$9)=1,IF(ISNA(MATCH(AM$9,Holiday,0)),FALSE,TRUE)),TRUE,FALSE)</formula>
    </cfRule>
    <cfRule type="expression" dxfId="958" priority="5569" stopIfTrue="1">
      <formula>IF(AND($B27="",$R27&lt;&gt;""),TRUE,FALSE)</formula>
    </cfRule>
  </conditionalFormatting>
  <conditionalFormatting sqref="AM27">
    <cfRule type="expression" dxfId="957" priority="5565" stopIfTrue="1">
      <formula>IF(OR(WEEKDAY(AM$9)=7,WEEKDAY(AM$9)=1,IF(ISNA(MATCH(AM$9,Holiday,0)),FALSE,TRUE)),TRUE,FALSE)</formula>
    </cfRule>
    <cfRule type="expression" dxfId="956" priority="5566" stopIfTrue="1">
      <formula>IF(AND($B27&lt;&gt;"",AM27&lt;&gt;""),TRUE,FALSE)</formula>
    </cfRule>
    <cfRule type="expression" dxfId="955" priority="5567" stopIfTrue="1">
      <formula>IF(AND($B27="",AM27&lt;&gt;""),TRUE,FALSE)</formula>
    </cfRule>
  </conditionalFormatting>
  <conditionalFormatting sqref="AM27">
    <cfRule type="expression" dxfId="954" priority="5563" stopIfTrue="1">
      <formula>IF(OR(WEEKDAY(AM$9)=7,WEEKDAY(AM$9)=1,IF(ISNA(MATCH(AM$9,Holiday,0)),FALSE,TRUE)),TRUE,FALSE)</formula>
    </cfRule>
    <cfRule type="expression" dxfId="953" priority="5564" stopIfTrue="1">
      <formula>IF(AND($B27="",$R27&lt;&gt;""),TRUE,FALSE)</formula>
    </cfRule>
  </conditionalFormatting>
  <conditionalFormatting sqref="AM27">
    <cfRule type="expression" dxfId="952" priority="5560" stopIfTrue="1">
      <formula>IF(OR(WEEKDAY(AM$9)=7,WEEKDAY(AM$9)=1,IF(ISNA(MATCH(AM$9,Holiday,0)),FALSE,TRUE)),TRUE,FALSE)</formula>
    </cfRule>
    <cfRule type="expression" dxfId="951" priority="5561" stopIfTrue="1">
      <formula>IF(AND($B27&lt;&gt;"",AM27&lt;&gt;""),TRUE,FALSE)</formula>
    </cfRule>
    <cfRule type="expression" dxfId="950" priority="5562" stopIfTrue="1">
      <formula>IF(AND($B27="",AM27&lt;&gt;""),TRUE,FALSE)</formula>
    </cfRule>
  </conditionalFormatting>
  <conditionalFormatting sqref="AN27">
    <cfRule type="expression" dxfId="949" priority="5557" stopIfTrue="1">
      <formula>IF(AN$9=TODAY(),TRUE,FALSE)</formula>
    </cfRule>
    <cfRule type="expression" dxfId="948" priority="5558" stopIfTrue="1">
      <formula>IF(WEEKDAY(AN$9)=7,TRUE,FALSE)</formula>
    </cfRule>
    <cfRule type="expression" dxfId="947" priority="5559" stopIfTrue="1">
      <formula>IF(OR(WEEKDAY(AN$9)=1,IF(ISNA(MATCH(AN$9,Holiday,0)),FALSE,TRUE)),TRUE,FALSE)</formula>
    </cfRule>
  </conditionalFormatting>
  <conditionalFormatting sqref="AN27">
    <cfRule type="expression" dxfId="946" priority="5555" stopIfTrue="1">
      <formula>IF(OR(WEEKDAY(AN$9)=7,WEEKDAY(AN$9)=1,IF(ISNA(MATCH(AN$9,Holiday,0)),FALSE,TRUE)),TRUE,FALSE)</formula>
    </cfRule>
    <cfRule type="expression" dxfId="945" priority="5556" stopIfTrue="1">
      <formula>IF(AND($B27="",$R27&lt;&gt;""),TRUE,FALSE)</formula>
    </cfRule>
  </conditionalFormatting>
  <conditionalFormatting sqref="AN27">
    <cfRule type="expression" dxfId="944" priority="5552" stopIfTrue="1">
      <formula>IF(OR(WEEKDAY(AN$9)=7,WEEKDAY(AN$9)=1,IF(ISNA(MATCH(AN$9,Holiday,0)),FALSE,TRUE)),TRUE,FALSE)</formula>
    </cfRule>
    <cfRule type="expression" dxfId="943" priority="5553" stopIfTrue="1">
      <formula>IF(AND($B27&lt;&gt;"",AN27&lt;&gt;""),TRUE,FALSE)</formula>
    </cfRule>
    <cfRule type="expression" dxfId="942" priority="5554" stopIfTrue="1">
      <formula>IF(AND($B27="",AN27&lt;&gt;""),TRUE,FALSE)</formula>
    </cfRule>
  </conditionalFormatting>
  <conditionalFormatting sqref="AN27">
    <cfRule type="expression" dxfId="941" priority="5550" stopIfTrue="1">
      <formula>IF(OR(WEEKDAY(AN$9)=7,WEEKDAY(AN$9)=1,IF(ISNA(MATCH(AN$9,Holiday,0)),FALSE,TRUE)),TRUE,FALSE)</formula>
    </cfRule>
    <cfRule type="expression" dxfId="940" priority="5551" stopIfTrue="1">
      <formula>IF(AND($B27="",$R27&lt;&gt;""),TRUE,FALSE)</formula>
    </cfRule>
  </conditionalFormatting>
  <conditionalFormatting sqref="AN27">
    <cfRule type="expression" dxfId="939" priority="5547" stopIfTrue="1">
      <formula>IF(OR(WEEKDAY(AN$9)=7,WEEKDAY(AN$9)=1,IF(ISNA(MATCH(AN$9,Holiday,0)),FALSE,TRUE)),TRUE,FALSE)</formula>
    </cfRule>
    <cfRule type="expression" dxfId="938" priority="5548" stopIfTrue="1">
      <formula>IF(AND($B27&lt;&gt;"",AN27&lt;&gt;""),TRUE,FALSE)</formula>
    </cfRule>
    <cfRule type="expression" dxfId="937" priority="5549" stopIfTrue="1">
      <formula>IF(AND($B27="",AN27&lt;&gt;""),TRUE,FALSE)</formula>
    </cfRule>
  </conditionalFormatting>
  <conditionalFormatting sqref="AN27">
    <cfRule type="expression" dxfId="936" priority="5544" stopIfTrue="1">
      <formula>IF(AN$9=TODAY(),TRUE,FALSE)</formula>
    </cfRule>
    <cfRule type="expression" dxfId="935" priority="5545" stopIfTrue="1">
      <formula>IF(WEEKDAY(AN$9)=7,TRUE,FALSE)</formula>
    </cfRule>
    <cfRule type="expression" dxfId="934" priority="5546" stopIfTrue="1">
      <formula>IF(OR(WEEKDAY(AN$9)=1,IF(ISNA(MATCH(AN$9,Holiday,0)),FALSE,TRUE)),TRUE,FALSE)</formula>
    </cfRule>
  </conditionalFormatting>
  <conditionalFormatting sqref="AN27">
    <cfRule type="expression" dxfId="933" priority="5542" stopIfTrue="1">
      <formula>IF(OR(WEEKDAY(AN$9)=7,WEEKDAY(AN$9)=1,IF(ISNA(MATCH(AN$9,Holiday,0)),FALSE,TRUE)),TRUE,FALSE)</formula>
    </cfRule>
    <cfRule type="expression" dxfId="932" priority="5543" stopIfTrue="1">
      <formula>IF(AND($B27="",$R27&lt;&gt;""),TRUE,FALSE)</formula>
    </cfRule>
  </conditionalFormatting>
  <conditionalFormatting sqref="AN27">
    <cfRule type="expression" dxfId="931" priority="5539" stopIfTrue="1">
      <formula>IF(OR(WEEKDAY(AN$9)=7,WEEKDAY(AN$9)=1,IF(ISNA(MATCH(AN$9,Holiday,0)),FALSE,TRUE)),TRUE,FALSE)</formula>
    </cfRule>
    <cfRule type="expression" dxfId="930" priority="5540" stopIfTrue="1">
      <formula>IF(AND($B27&lt;&gt;"",AN27&lt;&gt;""),TRUE,FALSE)</formula>
    </cfRule>
    <cfRule type="expression" dxfId="929" priority="5541" stopIfTrue="1">
      <formula>IF(AND($B27="",AN27&lt;&gt;""),TRUE,FALSE)</formula>
    </cfRule>
  </conditionalFormatting>
  <conditionalFormatting sqref="AN27">
    <cfRule type="expression" dxfId="928" priority="5537" stopIfTrue="1">
      <formula>IF(OR(WEEKDAY(AN$9)=7,WEEKDAY(AN$9)=1,IF(ISNA(MATCH(AN$9,Holiday,0)),FALSE,TRUE)),TRUE,FALSE)</formula>
    </cfRule>
    <cfRule type="expression" dxfId="927" priority="5538" stopIfTrue="1">
      <formula>IF(AND($B27="",$R27&lt;&gt;""),TRUE,FALSE)</formula>
    </cfRule>
  </conditionalFormatting>
  <conditionalFormatting sqref="AN27">
    <cfRule type="expression" dxfId="926" priority="5534" stopIfTrue="1">
      <formula>IF(OR(WEEKDAY(AN$9)=7,WEEKDAY(AN$9)=1,IF(ISNA(MATCH(AN$9,Holiday,0)),FALSE,TRUE)),TRUE,FALSE)</formula>
    </cfRule>
    <cfRule type="expression" dxfId="925" priority="5535" stopIfTrue="1">
      <formula>IF(AND($B27&lt;&gt;"",AN27&lt;&gt;""),TRUE,FALSE)</formula>
    </cfRule>
    <cfRule type="expression" dxfId="924" priority="5536" stopIfTrue="1">
      <formula>IF(AND($B27="",AN27&lt;&gt;""),TRUE,FALSE)</formula>
    </cfRule>
  </conditionalFormatting>
  <conditionalFormatting sqref="AO27">
    <cfRule type="expression" dxfId="923" priority="5531" stopIfTrue="1">
      <formula>IF(AO$9=TODAY(),TRUE,FALSE)</formula>
    </cfRule>
    <cfRule type="expression" dxfId="922" priority="5532" stopIfTrue="1">
      <formula>IF(WEEKDAY(AO$9)=7,TRUE,FALSE)</formula>
    </cfRule>
    <cfRule type="expression" dxfId="921" priority="5533" stopIfTrue="1">
      <formula>IF(OR(WEEKDAY(AO$9)=1,IF(ISNA(MATCH(AO$9,Holiday,0)),FALSE,TRUE)),TRUE,FALSE)</formula>
    </cfRule>
  </conditionalFormatting>
  <conditionalFormatting sqref="AO27">
    <cfRule type="expression" dxfId="920" priority="5529" stopIfTrue="1">
      <formula>IF(OR(WEEKDAY(AO$9)=7,WEEKDAY(AO$9)=1,IF(ISNA(MATCH(AO$9,Holiday,0)),FALSE,TRUE)),TRUE,FALSE)</formula>
    </cfRule>
    <cfRule type="expression" dxfId="919" priority="5530" stopIfTrue="1">
      <formula>IF(AND($B27="",$R27&lt;&gt;""),TRUE,FALSE)</formula>
    </cfRule>
  </conditionalFormatting>
  <conditionalFormatting sqref="AO27">
    <cfRule type="expression" dxfId="918" priority="5526" stopIfTrue="1">
      <formula>IF(OR(WEEKDAY(AO$9)=7,WEEKDAY(AO$9)=1,IF(ISNA(MATCH(AO$9,Holiday,0)),FALSE,TRUE)),TRUE,FALSE)</formula>
    </cfRule>
    <cfRule type="expression" dxfId="917" priority="5527" stopIfTrue="1">
      <formula>IF(AND($B27&lt;&gt;"",AO27&lt;&gt;""),TRUE,FALSE)</formula>
    </cfRule>
    <cfRule type="expression" dxfId="916" priority="5528" stopIfTrue="1">
      <formula>IF(AND($B27="",AO27&lt;&gt;""),TRUE,FALSE)</formula>
    </cfRule>
  </conditionalFormatting>
  <conditionalFormatting sqref="AO27">
    <cfRule type="expression" dxfId="915" priority="5524" stopIfTrue="1">
      <formula>IF(OR(WEEKDAY(AO$9)=7,WEEKDAY(AO$9)=1,IF(ISNA(MATCH(AO$9,Holiday,0)),FALSE,TRUE)),TRUE,FALSE)</formula>
    </cfRule>
    <cfRule type="expression" dxfId="914" priority="5525" stopIfTrue="1">
      <formula>IF(AND($B27="",$R27&lt;&gt;""),TRUE,FALSE)</formula>
    </cfRule>
  </conditionalFormatting>
  <conditionalFormatting sqref="AO27">
    <cfRule type="expression" dxfId="913" priority="5521" stopIfTrue="1">
      <formula>IF(OR(WEEKDAY(AO$9)=7,WEEKDAY(AO$9)=1,IF(ISNA(MATCH(AO$9,Holiday,0)),FALSE,TRUE)),TRUE,FALSE)</formula>
    </cfRule>
    <cfRule type="expression" dxfId="912" priority="5522" stopIfTrue="1">
      <formula>IF(AND($B27&lt;&gt;"",AO27&lt;&gt;""),TRUE,FALSE)</formula>
    </cfRule>
    <cfRule type="expression" dxfId="911" priority="5523" stopIfTrue="1">
      <formula>IF(AND($B27="",AO27&lt;&gt;""),TRUE,FALSE)</formula>
    </cfRule>
  </conditionalFormatting>
  <conditionalFormatting sqref="AO27">
    <cfRule type="expression" dxfId="910" priority="5518" stopIfTrue="1">
      <formula>IF(AO$9=TODAY(),TRUE,FALSE)</formula>
    </cfRule>
    <cfRule type="expression" dxfId="909" priority="5519" stopIfTrue="1">
      <formula>IF(WEEKDAY(AO$9)=7,TRUE,FALSE)</formula>
    </cfRule>
    <cfRule type="expression" dxfId="908" priority="5520" stopIfTrue="1">
      <formula>IF(OR(WEEKDAY(AO$9)=1,IF(ISNA(MATCH(AO$9,Holiday,0)),FALSE,TRUE)),TRUE,FALSE)</formula>
    </cfRule>
  </conditionalFormatting>
  <conditionalFormatting sqref="AO27">
    <cfRule type="expression" dxfId="907" priority="5516" stopIfTrue="1">
      <formula>IF(OR(WEEKDAY(AO$9)=7,WEEKDAY(AO$9)=1,IF(ISNA(MATCH(AO$9,Holiday,0)),FALSE,TRUE)),TRUE,FALSE)</formula>
    </cfRule>
    <cfRule type="expression" dxfId="906" priority="5517" stopIfTrue="1">
      <formula>IF(AND($B27="",$R27&lt;&gt;""),TRUE,FALSE)</formula>
    </cfRule>
  </conditionalFormatting>
  <conditionalFormatting sqref="AO27">
    <cfRule type="expression" dxfId="905" priority="5513" stopIfTrue="1">
      <formula>IF(OR(WEEKDAY(AO$9)=7,WEEKDAY(AO$9)=1,IF(ISNA(MATCH(AO$9,Holiday,0)),FALSE,TRUE)),TRUE,FALSE)</formula>
    </cfRule>
    <cfRule type="expression" dxfId="904" priority="5514" stopIfTrue="1">
      <formula>IF(AND($B27&lt;&gt;"",AO27&lt;&gt;""),TRUE,FALSE)</formula>
    </cfRule>
    <cfRule type="expression" dxfId="903" priority="5515" stopIfTrue="1">
      <formula>IF(AND($B27="",AO27&lt;&gt;""),TRUE,FALSE)</formula>
    </cfRule>
  </conditionalFormatting>
  <conditionalFormatting sqref="AO27">
    <cfRule type="expression" dxfId="902" priority="5511" stopIfTrue="1">
      <formula>IF(OR(WEEKDAY(AO$9)=7,WEEKDAY(AO$9)=1,IF(ISNA(MATCH(AO$9,Holiday,0)),FALSE,TRUE)),TRUE,FALSE)</formula>
    </cfRule>
    <cfRule type="expression" dxfId="901" priority="5512" stopIfTrue="1">
      <formula>IF(AND($B27="",$R27&lt;&gt;""),TRUE,FALSE)</formula>
    </cfRule>
  </conditionalFormatting>
  <conditionalFormatting sqref="AO27">
    <cfRule type="expression" dxfId="900" priority="5508" stopIfTrue="1">
      <formula>IF(OR(WEEKDAY(AO$9)=7,WEEKDAY(AO$9)=1,IF(ISNA(MATCH(AO$9,Holiday,0)),FALSE,TRUE)),TRUE,FALSE)</formula>
    </cfRule>
    <cfRule type="expression" dxfId="899" priority="5509" stopIfTrue="1">
      <formula>IF(AND($B27&lt;&gt;"",AO27&lt;&gt;""),TRUE,FALSE)</formula>
    </cfRule>
    <cfRule type="expression" dxfId="898" priority="5510" stopIfTrue="1">
      <formula>IF(AND($B27="",AO27&lt;&gt;""),TRUE,FALSE)</formula>
    </cfRule>
  </conditionalFormatting>
  <conditionalFormatting sqref="T29:U29">
    <cfRule type="expression" dxfId="897" priority="5501" stopIfTrue="1">
      <formula>IF(OR(WEEKDAY(T$9)=7),TRUE,FALSE)</formula>
    </cfRule>
    <cfRule type="expression" dxfId="896" priority="5502" stopIfTrue="1">
      <formula>OR(IF(OR(WEEKDAY(T$9)=1,IF(ISNA(MATCH(T$9,Holiday,0)),FALSE,TRUE)),TRUE,FALSE))</formula>
    </cfRule>
    <cfRule type="expression" dxfId="895" priority="5503" stopIfTrue="1">
      <formula>OR(IF(T29&lt;&gt;"",TRUE,FALSE))</formula>
    </cfRule>
  </conditionalFormatting>
  <conditionalFormatting sqref="T30:U30">
    <cfRule type="expression" dxfId="894" priority="5504" stopIfTrue="1">
      <formula>IF(WEEKDAY(T$9)=7,TRUE,FALSE)</formula>
    </cfRule>
    <cfRule type="expression" dxfId="893" priority="5505" stopIfTrue="1">
      <formula>OR(IF(OR(WEEKDAY(T$9)=1,IF(ISNA(MATCH(T$9,Holiday,0)),FALSE,TRUE)),TRUE,FALSE))</formula>
    </cfRule>
    <cfRule type="expression" dxfId="892" priority="5506" stopIfTrue="1">
      <formula>OR(IF(T30&lt;&gt;"",TRUE,FALSE))</formula>
    </cfRule>
  </conditionalFormatting>
  <conditionalFormatting sqref="B29:B30 D29:F30 H29:Q30">
    <cfRule type="expression" dxfId="891" priority="5498" stopIfTrue="1">
      <formula>IF(AND($B29&lt;&gt;"",$J29&lt;&gt;"",$K29&lt;&gt;""),TRUE,FALSE)</formula>
    </cfRule>
    <cfRule type="expression" dxfId="890" priority="5499" stopIfTrue="1">
      <formula>IF(AND($B29&lt;&gt;"",$K29="",$I29&lt;TODAY()),TRUE,FALSE)</formula>
    </cfRule>
    <cfRule type="expression" dxfId="889" priority="5500" stopIfTrue="1">
      <formula>IF(OR(AND($B29&lt;&gt;"",$J29&lt;&gt;"",$P29&lt;100),TODAY()&gt;=$H29),TRUE,FALSE)</formula>
    </cfRule>
  </conditionalFormatting>
  <conditionalFormatting sqref="R29:CO30">
    <cfRule type="expression" dxfId="888" priority="5497" stopIfTrue="1">
      <formula>IF(OR(WEEKDAY(R$9)=7,WEEKDAY(R$9)=1,IF(ISNA(MATCH(R$9,Holiday,0)),FALSE,TRUE)),TRUE,FALSE)</formula>
    </cfRule>
    <cfRule type="expression" dxfId="887" priority="5507" stopIfTrue="1">
      <formula>IF(AND($B29="",$R29&lt;&gt;""),TRUE,FALSE)</formula>
    </cfRule>
  </conditionalFormatting>
  <conditionalFormatting sqref="R29:CO30">
    <cfRule type="expression" dxfId="886" priority="5494" stopIfTrue="1">
      <formula>IF(OR(WEEKDAY(R$9)=7,WEEKDAY(R$9)=1,IF(ISNA(MATCH(R$9,Holiday,0)),FALSE,TRUE)),TRUE,FALSE)</formula>
    </cfRule>
    <cfRule type="expression" dxfId="885" priority="5495" stopIfTrue="1">
      <formula>IF(AND($B29&lt;&gt;"",R29&lt;&gt;""),TRUE,FALSE)</formula>
    </cfRule>
    <cfRule type="expression" dxfId="884" priority="5496" stopIfTrue="1">
      <formula>IF(AND($B29="",R29&lt;&gt;""),TRUE,FALSE)</formula>
    </cfRule>
  </conditionalFormatting>
  <conditionalFormatting sqref="AF29">
    <cfRule type="expression" dxfId="883" priority="5491" stopIfTrue="1">
      <formula>IF(AF$9=TODAY(),TRUE,FALSE)</formula>
    </cfRule>
    <cfRule type="expression" dxfId="882" priority="5492" stopIfTrue="1">
      <formula>IF(WEEKDAY(AF$9)=7,TRUE,FALSE)</formula>
    </cfRule>
    <cfRule type="expression" dxfId="881" priority="5493" stopIfTrue="1">
      <formula>IF(OR(WEEKDAY(AF$9)=1,IF(ISNA(MATCH(AF$9,Holiday,0)),FALSE,TRUE)),TRUE,FALSE)</formula>
    </cfRule>
  </conditionalFormatting>
  <conditionalFormatting sqref="AF29">
    <cfRule type="expression" dxfId="880" priority="5489" stopIfTrue="1">
      <formula>IF(OR(WEEKDAY(AF$9)=7,WEEKDAY(AF$9)=1,IF(ISNA(MATCH(AF$9,Holiday,0)),FALSE,TRUE)),TRUE,FALSE)</formula>
    </cfRule>
    <cfRule type="expression" dxfId="879" priority="5490" stopIfTrue="1">
      <formula>IF(AND($B29="",$R29&lt;&gt;""),TRUE,FALSE)</formula>
    </cfRule>
  </conditionalFormatting>
  <conditionalFormatting sqref="AF29">
    <cfRule type="expression" dxfId="878" priority="5486" stopIfTrue="1">
      <formula>IF(OR(WEEKDAY(AF$9)=7,WEEKDAY(AF$9)=1,IF(ISNA(MATCH(AF$9,Holiday,0)),FALSE,TRUE)),TRUE,FALSE)</formula>
    </cfRule>
    <cfRule type="expression" dxfId="877" priority="5487" stopIfTrue="1">
      <formula>IF(AND($B29&lt;&gt;"",AF29&lt;&gt;""),TRUE,FALSE)</formula>
    </cfRule>
    <cfRule type="expression" dxfId="876" priority="5488" stopIfTrue="1">
      <formula>IF(AND($B29="",AF29&lt;&gt;""),TRUE,FALSE)</formula>
    </cfRule>
  </conditionalFormatting>
  <conditionalFormatting sqref="AF29">
    <cfRule type="expression" dxfId="875" priority="5484" stopIfTrue="1">
      <formula>IF(OR(WEEKDAY(AF$9)=7,WEEKDAY(AF$9)=1,IF(ISNA(MATCH(AF$9,Holiday,0)),FALSE,TRUE)),TRUE,FALSE)</formula>
    </cfRule>
    <cfRule type="expression" dxfId="874" priority="5485" stopIfTrue="1">
      <formula>IF(AND($B29="",$R29&lt;&gt;""),TRUE,FALSE)</formula>
    </cfRule>
  </conditionalFormatting>
  <conditionalFormatting sqref="AF29">
    <cfRule type="expression" dxfId="873" priority="5481" stopIfTrue="1">
      <formula>IF(OR(WEEKDAY(AF$9)=7,WEEKDAY(AF$9)=1,IF(ISNA(MATCH(AF$9,Holiday,0)),FALSE,TRUE)),TRUE,FALSE)</formula>
    </cfRule>
    <cfRule type="expression" dxfId="872" priority="5482" stopIfTrue="1">
      <formula>IF(AND($B29&lt;&gt;"",AF29&lt;&gt;""),TRUE,FALSE)</formula>
    </cfRule>
    <cfRule type="expression" dxfId="871" priority="5483" stopIfTrue="1">
      <formula>IF(AND($B29="",AF29&lt;&gt;""),TRUE,FALSE)</formula>
    </cfRule>
  </conditionalFormatting>
  <conditionalFormatting sqref="AG29">
    <cfRule type="expression" dxfId="870" priority="5478" stopIfTrue="1">
      <formula>IF(AG$9=TODAY(),TRUE,FALSE)</formula>
    </cfRule>
    <cfRule type="expression" dxfId="869" priority="5479" stopIfTrue="1">
      <formula>IF(WEEKDAY(AG$9)=7,TRUE,FALSE)</formula>
    </cfRule>
    <cfRule type="expression" dxfId="868" priority="5480" stopIfTrue="1">
      <formula>IF(OR(WEEKDAY(AG$9)=1,IF(ISNA(MATCH(AG$9,Holiday,0)),FALSE,TRUE)),TRUE,FALSE)</formula>
    </cfRule>
  </conditionalFormatting>
  <conditionalFormatting sqref="AG29">
    <cfRule type="expression" dxfId="867" priority="5476" stopIfTrue="1">
      <formula>IF(OR(WEEKDAY(AG$9)=7,WEEKDAY(AG$9)=1,IF(ISNA(MATCH(AG$9,Holiday,0)),FALSE,TRUE)),TRUE,FALSE)</formula>
    </cfRule>
    <cfRule type="expression" dxfId="866" priority="5477" stopIfTrue="1">
      <formula>IF(AND($B29="",$R29&lt;&gt;""),TRUE,FALSE)</formula>
    </cfRule>
  </conditionalFormatting>
  <conditionalFormatting sqref="AG29">
    <cfRule type="expression" dxfId="865" priority="5473" stopIfTrue="1">
      <formula>IF(OR(WEEKDAY(AG$9)=7,WEEKDAY(AG$9)=1,IF(ISNA(MATCH(AG$9,Holiday,0)),FALSE,TRUE)),TRUE,FALSE)</formula>
    </cfRule>
    <cfRule type="expression" dxfId="864" priority="5474" stopIfTrue="1">
      <formula>IF(AND($B29&lt;&gt;"",AG29&lt;&gt;""),TRUE,FALSE)</formula>
    </cfRule>
    <cfRule type="expression" dxfId="863" priority="5475" stopIfTrue="1">
      <formula>IF(AND($B29="",AG29&lt;&gt;""),TRUE,FALSE)</formula>
    </cfRule>
  </conditionalFormatting>
  <conditionalFormatting sqref="AG29">
    <cfRule type="expression" dxfId="862" priority="5471" stopIfTrue="1">
      <formula>IF(OR(WEEKDAY(AG$9)=7,WEEKDAY(AG$9)=1,IF(ISNA(MATCH(AG$9,Holiday,0)),FALSE,TRUE)),TRUE,FALSE)</formula>
    </cfRule>
    <cfRule type="expression" dxfId="861" priority="5472" stopIfTrue="1">
      <formula>IF(AND($B29="",$R29&lt;&gt;""),TRUE,FALSE)</formula>
    </cfRule>
  </conditionalFormatting>
  <conditionalFormatting sqref="AG29">
    <cfRule type="expression" dxfId="860" priority="5468" stopIfTrue="1">
      <formula>IF(OR(WEEKDAY(AG$9)=7,WEEKDAY(AG$9)=1,IF(ISNA(MATCH(AG$9,Holiday,0)),FALSE,TRUE)),TRUE,FALSE)</formula>
    </cfRule>
    <cfRule type="expression" dxfId="859" priority="5469" stopIfTrue="1">
      <formula>IF(AND($B29&lt;&gt;"",AG29&lt;&gt;""),TRUE,FALSE)</formula>
    </cfRule>
    <cfRule type="expression" dxfId="858" priority="5470" stopIfTrue="1">
      <formula>IF(AND($B29="",AG29&lt;&gt;""),TRUE,FALSE)</formula>
    </cfRule>
  </conditionalFormatting>
  <conditionalFormatting sqref="AH29">
    <cfRule type="expression" dxfId="857" priority="5465" stopIfTrue="1">
      <formula>IF(AH$9=TODAY(),TRUE,FALSE)</formula>
    </cfRule>
    <cfRule type="expression" dxfId="856" priority="5466" stopIfTrue="1">
      <formula>IF(WEEKDAY(AH$9)=7,TRUE,FALSE)</formula>
    </cfRule>
    <cfRule type="expression" dxfId="855" priority="5467" stopIfTrue="1">
      <formula>IF(OR(WEEKDAY(AH$9)=1,IF(ISNA(MATCH(AH$9,Holiday,0)),FALSE,TRUE)),TRUE,FALSE)</formula>
    </cfRule>
  </conditionalFormatting>
  <conditionalFormatting sqref="AH29">
    <cfRule type="expression" dxfId="854" priority="5463" stopIfTrue="1">
      <formula>IF(OR(WEEKDAY(AH$9)=7,WEEKDAY(AH$9)=1,IF(ISNA(MATCH(AH$9,Holiday,0)),FALSE,TRUE)),TRUE,FALSE)</formula>
    </cfRule>
    <cfRule type="expression" dxfId="853" priority="5464" stopIfTrue="1">
      <formula>IF(AND($B29="",$R29&lt;&gt;""),TRUE,FALSE)</formula>
    </cfRule>
  </conditionalFormatting>
  <conditionalFormatting sqref="AH29">
    <cfRule type="expression" dxfId="852" priority="5460" stopIfTrue="1">
      <formula>IF(OR(WEEKDAY(AH$9)=7,WEEKDAY(AH$9)=1,IF(ISNA(MATCH(AH$9,Holiday,0)),FALSE,TRUE)),TRUE,FALSE)</formula>
    </cfRule>
    <cfRule type="expression" dxfId="851" priority="5461" stopIfTrue="1">
      <formula>IF(AND($B29&lt;&gt;"",AH29&lt;&gt;""),TRUE,FALSE)</formula>
    </cfRule>
    <cfRule type="expression" dxfId="850" priority="5462" stopIfTrue="1">
      <formula>IF(AND($B29="",AH29&lt;&gt;""),TRUE,FALSE)</formula>
    </cfRule>
  </conditionalFormatting>
  <conditionalFormatting sqref="AH29">
    <cfRule type="expression" dxfId="849" priority="5458" stopIfTrue="1">
      <formula>IF(OR(WEEKDAY(AH$9)=7,WEEKDAY(AH$9)=1,IF(ISNA(MATCH(AH$9,Holiday,0)),FALSE,TRUE)),TRUE,FALSE)</formula>
    </cfRule>
    <cfRule type="expression" dxfId="848" priority="5459" stopIfTrue="1">
      <formula>IF(AND($B29="",$R29&lt;&gt;""),TRUE,FALSE)</formula>
    </cfRule>
  </conditionalFormatting>
  <conditionalFormatting sqref="AH29">
    <cfRule type="expression" dxfId="847" priority="5455" stopIfTrue="1">
      <formula>IF(OR(WEEKDAY(AH$9)=7,WEEKDAY(AH$9)=1,IF(ISNA(MATCH(AH$9,Holiday,0)),FALSE,TRUE)),TRUE,FALSE)</formula>
    </cfRule>
    <cfRule type="expression" dxfId="846" priority="5456" stopIfTrue="1">
      <formula>IF(AND($B29&lt;&gt;"",AH29&lt;&gt;""),TRUE,FALSE)</formula>
    </cfRule>
    <cfRule type="expression" dxfId="845" priority="5457" stopIfTrue="1">
      <formula>IF(AND($B29="",AH29&lt;&gt;""),TRUE,FALSE)</formula>
    </cfRule>
  </conditionalFormatting>
  <conditionalFormatting sqref="AI29">
    <cfRule type="expression" dxfId="844" priority="5452" stopIfTrue="1">
      <formula>IF(AI$9=TODAY(),TRUE,FALSE)</formula>
    </cfRule>
    <cfRule type="expression" dxfId="843" priority="5453" stopIfTrue="1">
      <formula>IF(WEEKDAY(AI$9)=7,TRUE,FALSE)</formula>
    </cfRule>
    <cfRule type="expression" dxfId="842" priority="5454" stopIfTrue="1">
      <formula>IF(OR(WEEKDAY(AI$9)=1,IF(ISNA(MATCH(AI$9,Holiday,0)),FALSE,TRUE)),TRUE,FALSE)</formula>
    </cfRule>
  </conditionalFormatting>
  <conditionalFormatting sqref="AI29">
    <cfRule type="expression" dxfId="841" priority="5450" stopIfTrue="1">
      <formula>IF(OR(WEEKDAY(AI$9)=7,WEEKDAY(AI$9)=1,IF(ISNA(MATCH(AI$9,Holiday,0)),FALSE,TRUE)),TRUE,FALSE)</formula>
    </cfRule>
    <cfRule type="expression" dxfId="840" priority="5451" stopIfTrue="1">
      <formula>IF(AND($B29="",$R29&lt;&gt;""),TRUE,FALSE)</formula>
    </cfRule>
  </conditionalFormatting>
  <conditionalFormatting sqref="AI29">
    <cfRule type="expression" dxfId="839" priority="5447" stopIfTrue="1">
      <formula>IF(OR(WEEKDAY(AI$9)=7,WEEKDAY(AI$9)=1,IF(ISNA(MATCH(AI$9,Holiday,0)),FALSE,TRUE)),TRUE,FALSE)</formula>
    </cfRule>
    <cfRule type="expression" dxfId="838" priority="5448" stopIfTrue="1">
      <formula>IF(AND($B29&lt;&gt;"",AI29&lt;&gt;""),TRUE,FALSE)</formula>
    </cfRule>
    <cfRule type="expression" dxfId="837" priority="5449" stopIfTrue="1">
      <formula>IF(AND($B29="",AI29&lt;&gt;""),TRUE,FALSE)</formula>
    </cfRule>
  </conditionalFormatting>
  <conditionalFormatting sqref="AI29">
    <cfRule type="expression" dxfId="836" priority="5445" stopIfTrue="1">
      <formula>IF(OR(WEEKDAY(AI$9)=7,WEEKDAY(AI$9)=1,IF(ISNA(MATCH(AI$9,Holiday,0)),FALSE,TRUE)),TRUE,FALSE)</formula>
    </cfRule>
    <cfRule type="expression" dxfId="835" priority="5446" stopIfTrue="1">
      <formula>IF(AND($B29="",$R29&lt;&gt;""),TRUE,FALSE)</formula>
    </cfRule>
  </conditionalFormatting>
  <conditionalFormatting sqref="AI29">
    <cfRule type="expression" dxfId="834" priority="5442" stopIfTrue="1">
      <formula>IF(OR(WEEKDAY(AI$9)=7,WEEKDAY(AI$9)=1,IF(ISNA(MATCH(AI$9,Holiday,0)),FALSE,TRUE)),TRUE,FALSE)</formula>
    </cfRule>
    <cfRule type="expression" dxfId="833" priority="5443" stopIfTrue="1">
      <formula>IF(AND($B29&lt;&gt;"",AI29&lt;&gt;""),TRUE,FALSE)</formula>
    </cfRule>
    <cfRule type="expression" dxfId="832" priority="5444" stopIfTrue="1">
      <formula>IF(AND($B29="",AI29&lt;&gt;""),TRUE,FALSE)</formula>
    </cfRule>
  </conditionalFormatting>
  <conditionalFormatting sqref="AL29">
    <cfRule type="expression" dxfId="831" priority="5439" stopIfTrue="1">
      <formula>IF(AL$9=TODAY(),TRUE,FALSE)</formula>
    </cfRule>
    <cfRule type="expression" dxfId="830" priority="5440" stopIfTrue="1">
      <formula>IF(WEEKDAY(AL$9)=7,TRUE,FALSE)</formula>
    </cfRule>
    <cfRule type="expression" dxfId="829" priority="5441" stopIfTrue="1">
      <formula>IF(OR(WEEKDAY(AL$9)=1,IF(ISNA(MATCH(AL$9,Holiday,0)),FALSE,TRUE)),TRUE,FALSE)</formula>
    </cfRule>
  </conditionalFormatting>
  <conditionalFormatting sqref="AL29">
    <cfRule type="expression" dxfId="828" priority="5437" stopIfTrue="1">
      <formula>IF(OR(WEEKDAY(AL$9)=7,WEEKDAY(AL$9)=1,IF(ISNA(MATCH(AL$9,Holiday,0)),FALSE,TRUE)),TRUE,FALSE)</formula>
    </cfRule>
    <cfRule type="expression" dxfId="827" priority="5438" stopIfTrue="1">
      <formula>IF(AND($B29="",$R29&lt;&gt;""),TRUE,FALSE)</formula>
    </cfRule>
  </conditionalFormatting>
  <conditionalFormatting sqref="AL29">
    <cfRule type="expression" dxfId="826" priority="5434" stopIfTrue="1">
      <formula>IF(OR(WEEKDAY(AL$9)=7,WEEKDAY(AL$9)=1,IF(ISNA(MATCH(AL$9,Holiday,0)),FALSE,TRUE)),TRUE,FALSE)</formula>
    </cfRule>
    <cfRule type="expression" dxfId="825" priority="5435" stopIfTrue="1">
      <formula>IF(AND($B29&lt;&gt;"",AL29&lt;&gt;""),TRUE,FALSE)</formula>
    </cfRule>
    <cfRule type="expression" dxfId="824" priority="5436" stopIfTrue="1">
      <formula>IF(AND($B29="",AL29&lt;&gt;""),TRUE,FALSE)</formula>
    </cfRule>
  </conditionalFormatting>
  <conditionalFormatting sqref="AL29">
    <cfRule type="expression" dxfId="823" priority="5432" stopIfTrue="1">
      <formula>IF(OR(WEEKDAY(AL$9)=7,WEEKDAY(AL$9)=1,IF(ISNA(MATCH(AL$9,Holiday,0)),FALSE,TRUE)),TRUE,FALSE)</formula>
    </cfRule>
    <cfRule type="expression" dxfId="822" priority="5433" stopIfTrue="1">
      <formula>IF(AND($B29="",$R29&lt;&gt;""),TRUE,FALSE)</formula>
    </cfRule>
  </conditionalFormatting>
  <conditionalFormatting sqref="AL29">
    <cfRule type="expression" dxfId="821" priority="5429" stopIfTrue="1">
      <formula>IF(OR(WEEKDAY(AL$9)=7,WEEKDAY(AL$9)=1,IF(ISNA(MATCH(AL$9,Holiday,0)),FALSE,TRUE)),TRUE,FALSE)</formula>
    </cfRule>
    <cfRule type="expression" dxfId="820" priority="5430" stopIfTrue="1">
      <formula>IF(AND($B29&lt;&gt;"",AL29&lt;&gt;""),TRUE,FALSE)</formula>
    </cfRule>
    <cfRule type="expression" dxfId="819" priority="5431" stopIfTrue="1">
      <formula>IF(AND($B29="",AL29&lt;&gt;""),TRUE,FALSE)</formula>
    </cfRule>
  </conditionalFormatting>
  <conditionalFormatting sqref="AM29">
    <cfRule type="expression" dxfId="818" priority="5426" stopIfTrue="1">
      <formula>IF(AM$9=TODAY(),TRUE,FALSE)</formula>
    </cfRule>
    <cfRule type="expression" dxfId="817" priority="5427" stopIfTrue="1">
      <formula>IF(WEEKDAY(AM$9)=7,TRUE,FALSE)</formula>
    </cfRule>
    <cfRule type="expression" dxfId="816" priority="5428" stopIfTrue="1">
      <formula>IF(OR(WEEKDAY(AM$9)=1,IF(ISNA(MATCH(AM$9,Holiday,0)),FALSE,TRUE)),TRUE,FALSE)</formula>
    </cfRule>
  </conditionalFormatting>
  <conditionalFormatting sqref="AM29">
    <cfRule type="expression" dxfId="815" priority="5424" stopIfTrue="1">
      <formula>IF(OR(WEEKDAY(AM$9)=7,WEEKDAY(AM$9)=1,IF(ISNA(MATCH(AM$9,Holiday,0)),FALSE,TRUE)),TRUE,FALSE)</formula>
    </cfRule>
    <cfRule type="expression" dxfId="814" priority="5425" stopIfTrue="1">
      <formula>IF(AND($B29="",$R29&lt;&gt;""),TRUE,FALSE)</formula>
    </cfRule>
  </conditionalFormatting>
  <conditionalFormatting sqref="AM29">
    <cfRule type="expression" dxfId="813" priority="5421" stopIfTrue="1">
      <formula>IF(OR(WEEKDAY(AM$9)=7,WEEKDAY(AM$9)=1,IF(ISNA(MATCH(AM$9,Holiday,0)),FALSE,TRUE)),TRUE,FALSE)</formula>
    </cfRule>
    <cfRule type="expression" dxfId="812" priority="5422" stopIfTrue="1">
      <formula>IF(AND($B29&lt;&gt;"",AM29&lt;&gt;""),TRUE,FALSE)</formula>
    </cfRule>
    <cfRule type="expression" dxfId="811" priority="5423" stopIfTrue="1">
      <formula>IF(AND($B29="",AM29&lt;&gt;""),TRUE,FALSE)</formula>
    </cfRule>
  </conditionalFormatting>
  <conditionalFormatting sqref="AM29">
    <cfRule type="expression" dxfId="810" priority="5419" stopIfTrue="1">
      <formula>IF(OR(WEEKDAY(AM$9)=7,WEEKDAY(AM$9)=1,IF(ISNA(MATCH(AM$9,Holiday,0)),FALSE,TRUE)),TRUE,FALSE)</formula>
    </cfRule>
    <cfRule type="expression" dxfId="809" priority="5420" stopIfTrue="1">
      <formula>IF(AND($B29="",$R29&lt;&gt;""),TRUE,FALSE)</formula>
    </cfRule>
  </conditionalFormatting>
  <conditionalFormatting sqref="AM29">
    <cfRule type="expression" dxfId="808" priority="5416" stopIfTrue="1">
      <formula>IF(OR(WEEKDAY(AM$9)=7,WEEKDAY(AM$9)=1,IF(ISNA(MATCH(AM$9,Holiday,0)),FALSE,TRUE)),TRUE,FALSE)</formula>
    </cfRule>
    <cfRule type="expression" dxfId="807" priority="5417" stopIfTrue="1">
      <formula>IF(AND($B29&lt;&gt;"",AM29&lt;&gt;""),TRUE,FALSE)</formula>
    </cfRule>
    <cfRule type="expression" dxfId="806" priority="5418" stopIfTrue="1">
      <formula>IF(AND($B29="",AM29&lt;&gt;""),TRUE,FALSE)</formula>
    </cfRule>
  </conditionalFormatting>
  <conditionalFormatting sqref="AM29">
    <cfRule type="expression" dxfId="805" priority="5413" stopIfTrue="1">
      <formula>IF(AM$9=TODAY(),TRUE,FALSE)</formula>
    </cfRule>
    <cfRule type="expression" dxfId="804" priority="5414" stopIfTrue="1">
      <formula>IF(WEEKDAY(AM$9)=7,TRUE,FALSE)</formula>
    </cfRule>
    <cfRule type="expression" dxfId="803" priority="5415" stopIfTrue="1">
      <formula>IF(OR(WEEKDAY(AM$9)=1,IF(ISNA(MATCH(AM$9,Holiday,0)),FALSE,TRUE)),TRUE,FALSE)</formula>
    </cfRule>
  </conditionalFormatting>
  <conditionalFormatting sqref="AM29">
    <cfRule type="expression" dxfId="802" priority="5411" stopIfTrue="1">
      <formula>IF(OR(WEEKDAY(AM$9)=7,WEEKDAY(AM$9)=1,IF(ISNA(MATCH(AM$9,Holiday,0)),FALSE,TRUE)),TRUE,FALSE)</formula>
    </cfRule>
    <cfRule type="expression" dxfId="801" priority="5412" stopIfTrue="1">
      <formula>IF(AND($B29="",$R29&lt;&gt;""),TRUE,FALSE)</formula>
    </cfRule>
  </conditionalFormatting>
  <conditionalFormatting sqref="AM29">
    <cfRule type="expression" dxfId="800" priority="5408" stopIfTrue="1">
      <formula>IF(OR(WEEKDAY(AM$9)=7,WEEKDAY(AM$9)=1,IF(ISNA(MATCH(AM$9,Holiday,0)),FALSE,TRUE)),TRUE,FALSE)</formula>
    </cfRule>
    <cfRule type="expression" dxfId="799" priority="5409" stopIfTrue="1">
      <formula>IF(AND($B29&lt;&gt;"",AM29&lt;&gt;""),TRUE,FALSE)</formula>
    </cfRule>
    <cfRule type="expression" dxfId="798" priority="5410" stopIfTrue="1">
      <formula>IF(AND($B29="",AM29&lt;&gt;""),TRUE,FALSE)</formula>
    </cfRule>
  </conditionalFormatting>
  <conditionalFormatting sqref="AM29">
    <cfRule type="expression" dxfId="797" priority="5406" stopIfTrue="1">
      <formula>IF(OR(WEEKDAY(AM$9)=7,WEEKDAY(AM$9)=1,IF(ISNA(MATCH(AM$9,Holiday,0)),FALSE,TRUE)),TRUE,FALSE)</formula>
    </cfRule>
    <cfRule type="expression" dxfId="796" priority="5407" stopIfTrue="1">
      <formula>IF(AND($B29="",$R29&lt;&gt;""),TRUE,FALSE)</formula>
    </cfRule>
  </conditionalFormatting>
  <conditionalFormatting sqref="AM29">
    <cfRule type="expression" dxfId="795" priority="5403" stopIfTrue="1">
      <formula>IF(OR(WEEKDAY(AM$9)=7,WEEKDAY(AM$9)=1,IF(ISNA(MATCH(AM$9,Holiday,0)),FALSE,TRUE)),TRUE,FALSE)</formula>
    </cfRule>
    <cfRule type="expression" dxfId="794" priority="5404" stopIfTrue="1">
      <formula>IF(AND($B29&lt;&gt;"",AM29&lt;&gt;""),TRUE,FALSE)</formula>
    </cfRule>
    <cfRule type="expression" dxfId="793" priority="5405" stopIfTrue="1">
      <formula>IF(AND($B29="",AM29&lt;&gt;""),TRUE,FALSE)</formula>
    </cfRule>
  </conditionalFormatting>
  <conditionalFormatting sqref="AN29">
    <cfRule type="expression" dxfId="792" priority="5400" stopIfTrue="1">
      <formula>IF(AN$9=TODAY(),TRUE,FALSE)</formula>
    </cfRule>
    <cfRule type="expression" dxfId="791" priority="5401" stopIfTrue="1">
      <formula>IF(WEEKDAY(AN$9)=7,TRUE,FALSE)</formula>
    </cfRule>
    <cfRule type="expression" dxfId="790" priority="5402" stopIfTrue="1">
      <formula>IF(OR(WEEKDAY(AN$9)=1,IF(ISNA(MATCH(AN$9,Holiday,0)),FALSE,TRUE)),TRUE,FALSE)</formula>
    </cfRule>
  </conditionalFormatting>
  <conditionalFormatting sqref="AN29">
    <cfRule type="expression" dxfId="789" priority="5398" stopIfTrue="1">
      <formula>IF(OR(WEEKDAY(AN$9)=7,WEEKDAY(AN$9)=1,IF(ISNA(MATCH(AN$9,Holiday,0)),FALSE,TRUE)),TRUE,FALSE)</formula>
    </cfRule>
    <cfRule type="expression" dxfId="788" priority="5399" stopIfTrue="1">
      <formula>IF(AND($B29="",$R29&lt;&gt;""),TRUE,FALSE)</formula>
    </cfRule>
  </conditionalFormatting>
  <conditionalFormatting sqref="AN29">
    <cfRule type="expression" dxfId="787" priority="5395" stopIfTrue="1">
      <formula>IF(OR(WEEKDAY(AN$9)=7,WEEKDAY(AN$9)=1,IF(ISNA(MATCH(AN$9,Holiday,0)),FALSE,TRUE)),TRUE,FALSE)</formula>
    </cfRule>
    <cfRule type="expression" dxfId="786" priority="5396" stopIfTrue="1">
      <formula>IF(AND($B29&lt;&gt;"",AN29&lt;&gt;""),TRUE,FALSE)</formula>
    </cfRule>
    <cfRule type="expression" dxfId="785" priority="5397" stopIfTrue="1">
      <formula>IF(AND($B29="",AN29&lt;&gt;""),TRUE,FALSE)</formula>
    </cfRule>
  </conditionalFormatting>
  <conditionalFormatting sqref="AN29">
    <cfRule type="expression" dxfId="784" priority="5393" stopIfTrue="1">
      <formula>IF(OR(WEEKDAY(AN$9)=7,WEEKDAY(AN$9)=1,IF(ISNA(MATCH(AN$9,Holiday,0)),FALSE,TRUE)),TRUE,FALSE)</formula>
    </cfRule>
    <cfRule type="expression" dxfId="783" priority="5394" stopIfTrue="1">
      <formula>IF(AND($B29="",$R29&lt;&gt;""),TRUE,FALSE)</formula>
    </cfRule>
  </conditionalFormatting>
  <conditionalFormatting sqref="AN29">
    <cfRule type="expression" dxfId="782" priority="5390" stopIfTrue="1">
      <formula>IF(OR(WEEKDAY(AN$9)=7,WEEKDAY(AN$9)=1,IF(ISNA(MATCH(AN$9,Holiday,0)),FALSE,TRUE)),TRUE,FALSE)</formula>
    </cfRule>
    <cfRule type="expression" dxfId="781" priority="5391" stopIfTrue="1">
      <formula>IF(AND($B29&lt;&gt;"",AN29&lt;&gt;""),TRUE,FALSE)</formula>
    </cfRule>
    <cfRule type="expression" dxfId="780" priority="5392" stopIfTrue="1">
      <formula>IF(AND($B29="",AN29&lt;&gt;""),TRUE,FALSE)</formula>
    </cfRule>
  </conditionalFormatting>
  <conditionalFormatting sqref="AN29">
    <cfRule type="expression" dxfId="779" priority="5387" stopIfTrue="1">
      <formula>IF(AN$9=TODAY(),TRUE,FALSE)</formula>
    </cfRule>
    <cfRule type="expression" dxfId="778" priority="5388" stopIfTrue="1">
      <formula>IF(WEEKDAY(AN$9)=7,TRUE,FALSE)</formula>
    </cfRule>
    <cfRule type="expression" dxfId="777" priority="5389" stopIfTrue="1">
      <formula>IF(OR(WEEKDAY(AN$9)=1,IF(ISNA(MATCH(AN$9,Holiday,0)),FALSE,TRUE)),TRUE,FALSE)</formula>
    </cfRule>
  </conditionalFormatting>
  <conditionalFormatting sqref="AN29">
    <cfRule type="expression" dxfId="776" priority="5385" stopIfTrue="1">
      <formula>IF(OR(WEEKDAY(AN$9)=7,WEEKDAY(AN$9)=1,IF(ISNA(MATCH(AN$9,Holiday,0)),FALSE,TRUE)),TRUE,FALSE)</formula>
    </cfRule>
    <cfRule type="expression" dxfId="775" priority="5386" stopIfTrue="1">
      <formula>IF(AND($B29="",$R29&lt;&gt;""),TRUE,FALSE)</formula>
    </cfRule>
  </conditionalFormatting>
  <conditionalFormatting sqref="AN29">
    <cfRule type="expression" dxfId="774" priority="5382" stopIfTrue="1">
      <formula>IF(OR(WEEKDAY(AN$9)=7,WEEKDAY(AN$9)=1,IF(ISNA(MATCH(AN$9,Holiday,0)),FALSE,TRUE)),TRUE,FALSE)</formula>
    </cfRule>
    <cfRule type="expression" dxfId="773" priority="5383" stopIfTrue="1">
      <formula>IF(AND($B29&lt;&gt;"",AN29&lt;&gt;""),TRUE,FALSE)</formula>
    </cfRule>
    <cfRule type="expression" dxfId="772" priority="5384" stopIfTrue="1">
      <formula>IF(AND($B29="",AN29&lt;&gt;""),TRUE,FALSE)</formula>
    </cfRule>
  </conditionalFormatting>
  <conditionalFormatting sqref="AN29">
    <cfRule type="expression" dxfId="771" priority="5380" stopIfTrue="1">
      <formula>IF(OR(WEEKDAY(AN$9)=7,WEEKDAY(AN$9)=1,IF(ISNA(MATCH(AN$9,Holiday,0)),FALSE,TRUE)),TRUE,FALSE)</formula>
    </cfRule>
    <cfRule type="expression" dxfId="770" priority="5381" stopIfTrue="1">
      <formula>IF(AND($B29="",$R29&lt;&gt;""),TRUE,FALSE)</formula>
    </cfRule>
  </conditionalFormatting>
  <conditionalFormatting sqref="AN29">
    <cfRule type="expression" dxfId="769" priority="5377" stopIfTrue="1">
      <formula>IF(OR(WEEKDAY(AN$9)=7,WEEKDAY(AN$9)=1,IF(ISNA(MATCH(AN$9,Holiday,0)),FALSE,TRUE)),TRUE,FALSE)</formula>
    </cfRule>
    <cfRule type="expression" dxfId="768" priority="5378" stopIfTrue="1">
      <formula>IF(AND($B29&lt;&gt;"",AN29&lt;&gt;""),TRUE,FALSE)</formula>
    </cfRule>
    <cfRule type="expression" dxfId="767" priority="5379" stopIfTrue="1">
      <formula>IF(AND($B29="",AN29&lt;&gt;""),TRUE,FALSE)</formula>
    </cfRule>
  </conditionalFormatting>
  <conditionalFormatting sqref="AO29">
    <cfRule type="expression" dxfId="766" priority="5374" stopIfTrue="1">
      <formula>IF(AO$9=TODAY(),TRUE,FALSE)</formula>
    </cfRule>
    <cfRule type="expression" dxfId="765" priority="5375" stopIfTrue="1">
      <formula>IF(WEEKDAY(AO$9)=7,TRUE,FALSE)</formula>
    </cfRule>
    <cfRule type="expression" dxfId="764" priority="5376" stopIfTrue="1">
      <formula>IF(OR(WEEKDAY(AO$9)=1,IF(ISNA(MATCH(AO$9,Holiday,0)),FALSE,TRUE)),TRUE,FALSE)</formula>
    </cfRule>
  </conditionalFormatting>
  <conditionalFormatting sqref="AO29">
    <cfRule type="expression" dxfId="763" priority="5372" stopIfTrue="1">
      <formula>IF(OR(WEEKDAY(AO$9)=7,WEEKDAY(AO$9)=1,IF(ISNA(MATCH(AO$9,Holiday,0)),FALSE,TRUE)),TRUE,FALSE)</formula>
    </cfRule>
    <cfRule type="expression" dxfId="762" priority="5373" stopIfTrue="1">
      <formula>IF(AND($B29="",$R29&lt;&gt;""),TRUE,FALSE)</formula>
    </cfRule>
  </conditionalFormatting>
  <conditionalFormatting sqref="AO29">
    <cfRule type="expression" dxfId="761" priority="5369" stopIfTrue="1">
      <formula>IF(OR(WEEKDAY(AO$9)=7,WEEKDAY(AO$9)=1,IF(ISNA(MATCH(AO$9,Holiday,0)),FALSE,TRUE)),TRUE,FALSE)</formula>
    </cfRule>
    <cfRule type="expression" dxfId="760" priority="5370" stopIfTrue="1">
      <formula>IF(AND($B29&lt;&gt;"",AO29&lt;&gt;""),TRUE,FALSE)</formula>
    </cfRule>
    <cfRule type="expression" dxfId="759" priority="5371" stopIfTrue="1">
      <formula>IF(AND($B29="",AO29&lt;&gt;""),TRUE,FALSE)</formula>
    </cfRule>
  </conditionalFormatting>
  <conditionalFormatting sqref="AO29">
    <cfRule type="expression" dxfId="758" priority="5367" stopIfTrue="1">
      <formula>IF(OR(WEEKDAY(AO$9)=7,WEEKDAY(AO$9)=1,IF(ISNA(MATCH(AO$9,Holiday,0)),FALSE,TRUE)),TRUE,FALSE)</formula>
    </cfRule>
    <cfRule type="expression" dxfId="757" priority="5368" stopIfTrue="1">
      <formula>IF(AND($B29="",$R29&lt;&gt;""),TRUE,FALSE)</formula>
    </cfRule>
  </conditionalFormatting>
  <conditionalFormatting sqref="AO29">
    <cfRule type="expression" dxfId="756" priority="5364" stopIfTrue="1">
      <formula>IF(OR(WEEKDAY(AO$9)=7,WEEKDAY(AO$9)=1,IF(ISNA(MATCH(AO$9,Holiday,0)),FALSE,TRUE)),TRUE,FALSE)</formula>
    </cfRule>
    <cfRule type="expression" dxfId="755" priority="5365" stopIfTrue="1">
      <formula>IF(AND($B29&lt;&gt;"",AO29&lt;&gt;""),TRUE,FALSE)</formula>
    </cfRule>
    <cfRule type="expression" dxfId="754" priority="5366" stopIfTrue="1">
      <formula>IF(AND($B29="",AO29&lt;&gt;""),TRUE,FALSE)</formula>
    </cfRule>
  </conditionalFormatting>
  <conditionalFormatting sqref="AO29">
    <cfRule type="expression" dxfId="753" priority="5361" stopIfTrue="1">
      <formula>IF(AO$9=TODAY(),TRUE,FALSE)</formula>
    </cfRule>
    <cfRule type="expression" dxfId="752" priority="5362" stopIfTrue="1">
      <formula>IF(WEEKDAY(AO$9)=7,TRUE,FALSE)</formula>
    </cfRule>
    <cfRule type="expression" dxfId="751" priority="5363" stopIfTrue="1">
      <formula>IF(OR(WEEKDAY(AO$9)=1,IF(ISNA(MATCH(AO$9,Holiday,0)),FALSE,TRUE)),TRUE,FALSE)</formula>
    </cfRule>
  </conditionalFormatting>
  <conditionalFormatting sqref="AO29">
    <cfRule type="expression" dxfId="750" priority="5359" stopIfTrue="1">
      <formula>IF(OR(WEEKDAY(AO$9)=7,WEEKDAY(AO$9)=1,IF(ISNA(MATCH(AO$9,Holiday,0)),FALSE,TRUE)),TRUE,FALSE)</formula>
    </cfRule>
    <cfRule type="expression" dxfId="749" priority="5360" stopIfTrue="1">
      <formula>IF(AND($B29="",$R29&lt;&gt;""),TRUE,FALSE)</formula>
    </cfRule>
  </conditionalFormatting>
  <conditionalFormatting sqref="AO29">
    <cfRule type="expression" dxfId="748" priority="5356" stopIfTrue="1">
      <formula>IF(OR(WEEKDAY(AO$9)=7,WEEKDAY(AO$9)=1,IF(ISNA(MATCH(AO$9,Holiday,0)),FALSE,TRUE)),TRUE,FALSE)</formula>
    </cfRule>
    <cfRule type="expression" dxfId="747" priority="5357" stopIfTrue="1">
      <formula>IF(AND($B29&lt;&gt;"",AO29&lt;&gt;""),TRUE,FALSE)</formula>
    </cfRule>
    <cfRule type="expression" dxfId="746" priority="5358" stopIfTrue="1">
      <formula>IF(AND($B29="",AO29&lt;&gt;""),TRUE,FALSE)</formula>
    </cfRule>
  </conditionalFormatting>
  <conditionalFormatting sqref="AO29">
    <cfRule type="expression" dxfId="745" priority="5354" stopIfTrue="1">
      <formula>IF(OR(WEEKDAY(AO$9)=7,WEEKDAY(AO$9)=1,IF(ISNA(MATCH(AO$9,Holiday,0)),FALSE,TRUE)),TRUE,FALSE)</formula>
    </cfRule>
    <cfRule type="expression" dxfId="744" priority="5355" stopIfTrue="1">
      <formula>IF(AND($B29="",$R29&lt;&gt;""),TRUE,FALSE)</formula>
    </cfRule>
  </conditionalFormatting>
  <conditionalFormatting sqref="AO29">
    <cfRule type="expression" dxfId="743" priority="5351" stopIfTrue="1">
      <formula>IF(OR(WEEKDAY(AO$9)=7,WEEKDAY(AO$9)=1,IF(ISNA(MATCH(AO$9,Holiday,0)),FALSE,TRUE)),TRUE,FALSE)</formula>
    </cfRule>
    <cfRule type="expression" dxfId="742" priority="5352" stopIfTrue="1">
      <formula>IF(AND($B29&lt;&gt;"",AO29&lt;&gt;""),TRUE,FALSE)</formula>
    </cfRule>
    <cfRule type="expression" dxfId="741" priority="5353" stopIfTrue="1">
      <formula>IF(AND($B29="",AO29&lt;&gt;""),TRUE,FALSE)</formula>
    </cfRule>
  </conditionalFormatting>
  <conditionalFormatting sqref="T31:U31">
    <cfRule type="expression" dxfId="740" priority="5344" stopIfTrue="1">
      <formula>IF(OR(WEEKDAY(T$9)=7),TRUE,FALSE)</formula>
    </cfRule>
    <cfRule type="expression" dxfId="739" priority="5345" stopIfTrue="1">
      <formula>OR(IF(OR(WEEKDAY(T$9)=1,IF(ISNA(MATCH(T$9,Holiday,0)),FALSE,TRUE)),TRUE,FALSE))</formula>
    </cfRule>
    <cfRule type="expression" dxfId="738" priority="5346" stopIfTrue="1">
      <formula>OR(IF(T31&lt;&gt;"",TRUE,FALSE))</formula>
    </cfRule>
  </conditionalFormatting>
  <conditionalFormatting sqref="T32:U32">
    <cfRule type="expression" dxfId="737" priority="5347" stopIfTrue="1">
      <formula>IF(WEEKDAY(T$9)=7,TRUE,FALSE)</formula>
    </cfRule>
    <cfRule type="expression" dxfId="736" priority="5348" stopIfTrue="1">
      <formula>OR(IF(OR(WEEKDAY(T$9)=1,IF(ISNA(MATCH(T$9,Holiday,0)),FALSE,TRUE)),TRUE,FALSE))</formula>
    </cfRule>
    <cfRule type="expression" dxfId="735" priority="5349" stopIfTrue="1">
      <formula>OR(IF(T32&lt;&gt;"",TRUE,FALSE))</formula>
    </cfRule>
  </conditionalFormatting>
  <conditionalFormatting sqref="B31:B32 D31:F32 H31:Q32">
    <cfRule type="expression" dxfId="734" priority="5341" stopIfTrue="1">
      <formula>IF(AND($B31&lt;&gt;"",$J31&lt;&gt;"",$K31&lt;&gt;""),TRUE,FALSE)</formula>
    </cfRule>
    <cfRule type="expression" dxfId="733" priority="5342" stopIfTrue="1">
      <formula>IF(AND($B31&lt;&gt;"",$K31="",$I31&lt;TODAY()),TRUE,FALSE)</formula>
    </cfRule>
    <cfRule type="expression" dxfId="732" priority="5343" stopIfTrue="1">
      <formula>IF(OR(AND($B31&lt;&gt;"",$J31&lt;&gt;"",$P31&lt;100),TODAY()&gt;=$H31),TRUE,FALSE)</formula>
    </cfRule>
  </conditionalFormatting>
  <conditionalFormatting sqref="AF31">
    <cfRule type="expression" dxfId="731" priority="5334" stopIfTrue="1">
      <formula>IF(AF$9=TODAY(),TRUE,FALSE)</formula>
    </cfRule>
    <cfRule type="expression" dxfId="730" priority="5335" stopIfTrue="1">
      <formula>IF(WEEKDAY(AF$9)=7,TRUE,FALSE)</formula>
    </cfRule>
    <cfRule type="expression" dxfId="729" priority="5336" stopIfTrue="1">
      <formula>IF(OR(WEEKDAY(AF$9)=1,IF(ISNA(MATCH(AF$9,Holiday,0)),FALSE,TRUE)),TRUE,FALSE)</formula>
    </cfRule>
  </conditionalFormatting>
  <conditionalFormatting sqref="AG31">
    <cfRule type="expression" dxfId="728" priority="5321" stopIfTrue="1">
      <formula>IF(AG$9=TODAY(),TRUE,FALSE)</formula>
    </cfRule>
    <cfRule type="expression" dxfId="727" priority="5322" stopIfTrue="1">
      <formula>IF(WEEKDAY(AG$9)=7,TRUE,FALSE)</formula>
    </cfRule>
    <cfRule type="expression" dxfId="726" priority="5323" stopIfTrue="1">
      <formula>IF(OR(WEEKDAY(AG$9)=1,IF(ISNA(MATCH(AG$9,Holiday,0)),FALSE,TRUE)),TRUE,FALSE)</formula>
    </cfRule>
  </conditionalFormatting>
  <conditionalFormatting sqref="AH31">
    <cfRule type="expression" dxfId="725" priority="5308" stopIfTrue="1">
      <formula>IF(AH$9=TODAY(),TRUE,FALSE)</formula>
    </cfRule>
    <cfRule type="expression" dxfId="724" priority="5309" stopIfTrue="1">
      <formula>IF(WEEKDAY(AH$9)=7,TRUE,FALSE)</formula>
    </cfRule>
    <cfRule type="expression" dxfId="723" priority="5310" stopIfTrue="1">
      <formula>IF(OR(WEEKDAY(AH$9)=1,IF(ISNA(MATCH(AH$9,Holiday,0)),FALSE,TRUE)),TRUE,FALSE)</formula>
    </cfRule>
  </conditionalFormatting>
  <conditionalFormatting sqref="AI31">
    <cfRule type="expression" dxfId="722" priority="5295" stopIfTrue="1">
      <formula>IF(AI$9=TODAY(),TRUE,FALSE)</formula>
    </cfRule>
    <cfRule type="expression" dxfId="721" priority="5296" stopIfTrue="1">
      <formula>IF(WEEKDAY(AI$9)=7,TRUE,FALSE)</formula>
    </cfRule>
    <cfRule type="expression" dxfId="720" priority="5297" stopIfTrue="1">
      <formula>IF(OR(WEEKDAY(AI$9)=1,IF(ISNA(MATCH(AI$9,Holiday,0)),FALSE,TRUE)),TRUE,FALSE)</formula>
    </cfRule>
  </conditionalFormatting>
  <conditionalFormatting sqref="AL31">
    <cfRule type="expression" dxfId="719" priority="5282" stopIfTrue="1">
      <formula>IF(AL$9=TODAY(),TRUE,FALSE)</formula>
    </cfRule>
    <cfRule type="expression" dxfId="718" priority="5283" stopIfTrue="1">
      <formula>IF(WEEKDAY(AL$9)=7,TRUE,FALSE)</formula>
    </cfRule>
    <cfRule type="expression" dxfId="717" priority="5284" stopIfTrue="1">
      <formula>IF(OR(WEEKDAY(AL$9)=1,IF(ISNA(MATCH(AL$9,Holiday,0)),FALSE,TRUE)),TRUE,FALSE)</formula>
    </cfRule>
  </conditionalFormatting>
  <conditionalFormatting sqref="AM31">
    <cfRule type="expression" dxfId="716" priority="5269" stopIfTrue="1">
      <formula>IF(AM$9=TODAY(),TRUE,FALSE)</formula>
    </cfRule>
    <cfRule type="expression" dxfId="715" priority="5270" stopIfTrue="1">
      <formula>IF(WEEKDAY(AM$9)=7,TRUE,FALSE)</formula>
    </cfRule>
    <cfRule type="expression" dxfId="714" priority="5271" stopIfTrue="1">
      <formula>IF(OR(WEEKDAY(AM$9)=1,IF(ISNA(MATCH(AM$9,Holiday,0)),FALSE,TRUE)),TRUE,FALSE)</formula>
    </cfRule>
  </conditionalFormatting>
  <conditionalFormatting sqref="AM31">
    <cfRule type="expression" dxfId="713" priority="5256" stopIfTrue="1">
      <formula>IF(AM$9=TODAY(),TRUE,FALSE)</formula>
    </cfRule>
    <cfRule type="expression" dxfId="712" priority="5257" stopIfTrue="1">
      <formula>IF(WEEKDAY(AM$9)=7,TRUE,FALSE)</formula>
    </cfRule>
    <cfRule type="expression" dxfId="711" priority="5258" stopIfTrue="1">
      <formula>IF(OR(WEEKDAY(AM$9)=1,IF(ISNA(MATCH(AM$9,Holiday,0)),FALSE,TRUE)),TRUE,FALSE)</formula>
    </cfRule>
  </conditionalFormatting>
  <conditionalFormatting sqref="AN31">
    <cfRule type="expression" dxfId="710" priority="5243" stopIfTrue="1">
      <formula>IF(AN$9=TODAY(),TRUE,FALSE)</formula>
    </cfRule>
    <cfRule type="expression" dxfId="709" priority="5244" stopIfTrue="1">
      <formula>IF(WEEKDAY(AN$9)=7,TRUE,FALSE)</formula>
    </cfRule>
    <cfRule type="expression" dxfId="708" priority="5245" stopIfTrue="1">
      <formula>IF(OR(WEEKDAY(AN$9)=1,IF(ISNA(MATCH(AN$9,Holiday,0)),FALSE,TRUE)),TRUE,FALSE)</formula>
    </cfRule>
  </conditionalFormatting>
  <conditionalFormatting sqref="AN31">
    <cfRule type="expression" dxfId="707" priority="5230" stopIfTrue="1">
      <formula>IF(AN$9=TODAY(),TRUE,FALSE)</formula>
    </cfRule>
    <cfRule type="expression" dxfId="706" priority="5231" stopIfTrue="1">
      <formula>IF(WEEKDAY(AN$9)=7,TRUE,FALSE)</formula>
    </cfRule>
    <cfRule type="expression" dxfId="705" priority="5232" stopIfTrue="1">
      <formula>IF(OR(WEEKDAY(AN$9)=1,IF(ISNA(MATCH(AN$9,Holiday,0)),FALSE,TRUE)),TRUE,FALSE)</formula>
    </cfRule>
  </conditionalFormatting>
  <conditionalFormatting sqref="AO31">
    <cfRule type="expression" dxfId="704" priority="5217" stopIfTrue="1">
      <formula>IF(AO$9=TODAY(),TRUE,FALSE)</formula>
    </cfRule>
    <cfRule type="expression" dxfId="703" priority="5218" stopIfTrue="1">
      <formula>IF(WEEKDAY(AO$9)=7,TRUE,FALSE)</formula>
    </cfRule>
    <cfRule type="expression" dxfId="702" priority="5219" stopIfTrue="1">
      <formula>IF(OR(WEEKDAY(AO$9)=1,IF(ISNA(MATCH(AO$9,Holiday,0)),FALSE,TRUE)),TRUE,FALSE)</formula>
    </cfRule>
  </conditionalFormatting>
  <conditionalFormatting sqref="AO31">
    <cfRule type="expression" dxfId="701" priority="5204" stopIfTrue="1">
      <formula>IF(AO$9=TODAY(),TRUE,FALSE)</formula>
    </cfRule>
    <cfRule type="expression" dxfId="700" priority="5205" stopIfTrue="1">
      <formula>IF(WEEKDAY(AO$9)=7,TRUE,FALSE)</formula>
    </cfRule>
    <cfRule type="expression" dxfId="699" priority="5206" stopIfTrue="1">
      <formula>IF(OR(WEEKDAY(AO$9)=1,IF(ISNA(MATCH(AO$9,Holiday,0)),FALSE,TRUE)),TRUE,FALSE)</formula>
    </cfRule>
  </conditionalFormatting>
  <conditionalFormatting sqref="T33:U33">
    <cfRule type="expression" dxfId="698" priority="5187" stopIfTrue="1">
      <formula>IF(OR(WEEKDAY(T$9)=7),TRUE,FALSE)</formula>
    </cfRule>
    <cfRule type="expression" dxfId="697" priority="5188" stopIfTrue="1">
      <formula>OR(IF(OR(WEEKDAY(T$9)=1,IF(ISNA(MATCH(T$9,Holiday,0)),FALSE,TRUE)),TRUE,FALSE))</formula>
    </cfRule>
    <cfRule type="expression" dxfId="696" priority="5189" stopIfTrue="1">
      <formula>OR(IF(T33&lt;&gt;"",TRUE,FALSE))</formula>
    </cfRule>
  </conditionalFormatting>
  <conditionalFormatting sqref="T34:U34">
    <cfRule type="expression" dxfId="695" priority="5190" stopIfTrue="1">
      <formula>IF(WEEKDAY(T$9)=7,TRUE,FALSE)</formula>
    </cfRule>
    <cfRule type="expression" dxfId="694" priority="5191" stopIfTrue="1">
      <formula>OR(IF(OR(WEEKDAY(T$9)=1,IF(ISNA(MATCH(T$9,Holiday,0)),FALSE,TRUE)),TRUE,FALSE))</formula>
    </cfRule>
    <cfRule type="expression" dxfId="693" priority="5192" stopIfTrue="1">
      <formula>OR(IF(T34&lt;&gt;"",TRUE,FALSE))</formula>
    </cfRule>
  </conditionalFormatting>
  <conditionalFormatting sqref="B33:B34 D33:F34 H33:Q34">
    <cfRule type="expression" dxfId="692" priority="5184" stopIfTrue="1">
      <formula>IF(AND($B33&lt;&gt;"",$J33&lt;&gt;"",$K33&lt;&gt;""),TRUE,FALSE)</formula>
    </cfRule>
    <cfRule type="expression" dxfId="691" priority="5185" stopIfTrue="1">
      <formula>IF(AND($B33&lt;&gt;"",$K33="",$I33&lt;TODAY()),TRUE,FALSE)</formula>
    </cfRule>
    <cfRule type="expression" dxfId="690" priority="5186" stopIfTrue="1">
      <formula>IF(OR(AND($B33&lt;&gt;"",$J33&lt;&gt;"",$P33&lt;100),TODAY()&gt;=$H33),TRUE,FALSE)</formula>
    </cfRule>
  </conditionalFormatting>
  <conditionalFormatting sqref="AF33">
    <cfRule type="expression" dxfId="689" priority="5177" stopIfTrue="1">
      <formula>IF(AF$9=TODAY(),TRUE,FALSE)</formula>
    </cfRule>
    <cfRule type="expression" dxfId="688" priority="5178" stopIfTrue="1">
      <formula>IF(WEEKDAY(AF$9)=7,TRUE,FALSE)</formula>
    </cfRule>
    <cfRule type="expression" dxfId="687" priority="5179" stopIfTrue="1">
      <formula>IF(OR(WEEKDAY(AF$9)=1,IF(ISNA(MATCH(AF$9,Holiday,0)),FALSE,TRUE)),TRUE,FALSE)</formula>
    </cfRule>
  </conditionalFormatting>
  <conditionalFormatting sqref="AG33">
    <cfRule type="expression" dxfId="686" priority="5164" stopIfTrue="1">
      <formula>IF(AG$9=TODAY(),TRUE,FALSE)</formula>
    </cfRule>
    <cfRule type="expression" dxfId="685" priority="5165" stopIfTrue="1">
      <formula>IF(WEEKDAY(AG$9)=7,TRUE,FALSE)</formula>
    </cfRule>
    <cfRule type="expression" dxfId="684" priority="5166" stopIfTrue="1">
      <formula>IF(OR(WEEKDAY(AG$9)=1,IF(ISNA(MATCH(AG$9,Holiday,0)),FALSE,TRUE)),TRUE,FALSE)</formula>
    </cfRule>
  </conditionalFormatting>
  <conditionalFormatting sqref="AH33">
    <cfRule type="expression" dxfId="683" priority="5151" stopIfTrue="1">
      <formula>IF(AH$9=TODAY(),TRUE,FALSE)</formula>
    </cfRule>
    <cfRule type="expression" dxfId="682" priority="5152" stopIfTrue="1">
      <formula>IF(WEEKDAY(AH$9)=7,TRUE,FALSE)</formula>
    </cfRule>
    <cfRule type="expression" dxfId="681" priority="5153" stopIfTrue="1">
      <formula>IF(OR(WEEKDAY(AH$9)=1,IF(ISNA(MATCH(AH$9,Holiday,0)),FALSE,TRUE)),TRUE,FALSE)</formula>
    </cfRule>
  </conditionalFormatting>
  <conditionalFormatting sqref="AI33">
    <cfRule type="expression" dxfId="680" priority="5138" stopIfTrue="1">
      <formula>IF(AI$9=TODAY(),TRUE,FALSE)</formula>
    </cfRule>
    <cfRule type="expression" dxfId="679" priority="5139" stopIfTrue="1">
      <formula>IF(WEEKDAY(AI$9)=7,TRUE,FALSE)</formula>
    </cfRule>
    <cfRule type="expression" dxfId="678" priority="5140" stopIfTrue="1">
      <formula>IF(OR(WEEKDAY(AI$9)=1,IF(ISNA(MATCH(AI$9,Holiday,0)),FALSE,TRUE)),TRUE,FALSE)</formula>
    </cfRule>
  </conditionalFormatting>
  <conditionalFormatting sqref="AL33">
    <cfRule type="expression" dxfId="677" priority="5125" stopIfTrue="1">
      <formula>IF(AL$9=TODAY(),TRUE,FALSE)</formula>
    </cfRule>
    <cfRule type="expression" dxfId="676" priority="5126" stopIfTrue="1">
      <formula>IF(WEEKDAY(AL$9)=7,TRUE,FALSE)</formula>
    </cfRule>
    <cfRule type="expression" dxfId="675" priority="5127" stopIfTrue="1">
      <formula>IF(OR(WEEKDAY(AL$9)=1,IF(ISNA(MATCH(AL$9,Holiday,0)),FALSE,TRUE)),TRUE,FALSE)</formula>
    </cfRule>
  </conditionalFormatting>
  <conditionalFormatting sqref="AM33">
    <cfRule type="expression" dxfId="674" priority="5112" stopIfTrue="1">
      <formula>IF(AM$9=TODAY(),TRUE,FALSE)</formula>
    </cfRule>
    <cfRule type="expression" dxfId="673" priority="5113" stopIfTrue="1">
      <formula>IF(WEEKDAY(AM$9)=7,TRUE,FALSE)</formula>
    </cfRule>
    <cfRule type="expression" dxfId="672" priority="5114" stopIfTrue="1">
      <formula>IF(OR(WEEKDAY(AM$9)=1,IF(ISNA(MATCH(AM$9,Holiday,0)),FALSE,TRUE)),TRUE,FALSE)</formula>
    </cfRule>
  </conditionalFormatting>
  <conditionalFormatting sqref="AM33">
    <cfRule type="expression" dxfId="671" priority="5099" stopIfTrue="1">
      <formula>IF(AM$9=TODAY(),TRUE,FALSE)</formula>
    </cfRule>
    <cfRule type="expression" dxfId="670" priority="5100" stopIfTrue="1">
      <formula>IF(WEEKDAY(AM$9)=7,TRUE,FALSE)</formula>
    </cfRule>
    <cfRule type="expression" dxfId="669" priority="5101" stopIfTrue="1">
      <formula>IF(OR(WEEKDAY(AM$9)=1,IF(ISNA(MATCH(AM$9,Holiday,0)),FALSE,TRUE)),TRUE,FALSE)</formula>
    </cfRule>
  </conditionalFormatting>
  <conditionalFormatting sqref="AN33">
    <cfRule type="expression" dxfId="668" priority="5086" stopIfTrue="1">
      <formula>IF(AN$9=TODAY(),TRUE,FALSE)</formula>
    </cfRule>
    <cfRule type="expression" dxfId="667" priority="5087" stopIfTrue="1">
      <formula>IF(WEEKDAY(AN$9)=7,TRUE,FALSE)</formula>
    </cfRule>
    <cfRule type="expression" dxfId="666" priority="5088" stopIfTrue="1">
      <formula>IF(OR(WEEKDAY(AN$9)=1,IF(ISNA(MATCH(AN$9,Holiday,0)),FALSE,TRUE)),TRUE,FALSE)</formula>
    </cfRule>
  </conditionalFormatting>
  <conditionalFormatting sqref="AN33">
    <cfRule type="expression" dxfId="665" priority="5073" stopIfTrue="1">
      <formula>IF(AN$9=TODAY(),TRUE,FALSE)</formula>
    </cfRule>
    <cfRule type="expression" dxfId="664" priority="5074" stopIfTrue="1">
      <formula>IF(WEEKDAY(AN$9)=7,TRUE,FALSE)</formula>
    </cfRule>
    <cfRule type="expression" dxfId="663" priority="5075" stopIfTrue="1">
      <formula>IF(OR(WEEKDAY(AN$9)=1,IF(ISNA(MATCH(AN$9,Holiday,0)),FALSE,TRUE)),TRUE,FALSE)</formula>
    </cfRule>
  </conditionalFormatting>
  <conditionalFormatting sqref="AO33">
    <cfRule type="expression" dxfId="662" priority="5060" stopIfTrue="1">
      <formula>IF(AO$9=TODAY(),TRUE,FALSE)</formula>
    </cfRule>
    <cfRule type="expression" dxfId="661" priority="5061" stopIfTrue="1">
      <formula>IF(WEEKDAY(AO$9)=7,TRUE,FALSE)</formula>
    </cfRule>
    <cfRule type="expression" dxfId="660" priority="5062" stopIfTrue="1">
      <formula>IF(OR(WEEKDAY(AO$9)=1,IF(ISNA(MATCH(AO$9,Holiday,0)),FALSE,TRUE)),TRUE,FALSE)</formula>
    </cfRule>
  </conditionalFormatting>
  <conditionalFormatting sqref="AO33">
    <cfRule type="expression" dxfId="659" priority="5047" stopIfTrue="1">
      <formula>IF(AO$9=TODAY(),TRUE,FALSE)</formula>
    </cfRule>
    <cfRule type="expression" dxfId="658" priority="5048" stopIfTrue="1">
      <formula>IF(WEEKDAY(AO$9)=7,TRUE,FALSE)</formula>
    </cfRule>
    <cfRule type="expression" dxfId="657" priority="5049" stopIfTrue="1">
      <formula>IF(OR(WEEKDAY(AO$9)=1,IF(ISNA(MATCH(AO$9,Holiday,0)),FALSE,TRUE)),TRUE,FALSE)</formula>
    </cfRule>
  </conditionalFormatting>
  <conditionalFormatting sqref="T37:U37">
    <cfRule type="expression" dxfId="656" priority="5030" stopIfTrue="1">
      <formula>IF(OR(WEEKDAY(T$9)=7),TRUE,FALSE)</formula>
    </cfRule>
    <cfRule type="expression" dxfId="655" priority="5031" stopIfTrue="1">
      <formula>OR(IF(OR(WEEKDAY(T$9)=1,IF(ISNA(MATCH(T$9,Holiday,0)),FALSE,TRUE)),TRUE,FALSE))</formula>
    </cfRule>
    <cfRule type="expression" dxfId="654" priority="5032" stopIfTrue="1">
      <formula>OR(IF(T37&lt;&gt;"",TRUE,FALSE))</formula>
    </cfRule>
  </conditionalFormatting>
  <conditionalFormatting sqref="T38:U38">
    <cfRule type="expression" dxfId="653" priority="5033" stopIfTrue="1">
      <formula>IF(WEEKDAY(T$9)=7,TRUE,FALSE)</formula>
    </cfRule>
    <cfRule type="expression" dxfId="652" priority="5034" stopIfTrue="1">
      <formula>OR(IF(OR(WEEKDAY(T$9)=1,IF(ISNA(MATCH(T$9,Holiday,0)),FALSE,TRUE)),TRUE,FALSE))</formula>
    </cfRule>
    <cfRule type="expression" dxfId="651" priority="5035" stopIfTrue="1">
      <formula>OR(IF(T38&lt;&gt;"",TRUE,FALSE))</formula>
    </cfRule>
  </conditionalFormatting>
  <conditionalFormatting sqref="B37:B38 D37:F38 H37:Q38">
    <cfRule type="expression" dxfId="650" priority="5027" stopIfTrue="1">
      <formula>IF(AND($B37&lt;&gt;"",$J37&lt;&gt;"",$K37&lt;&gt;""),TRUE,FALSE)</formula>
    </cfRule>
    <cfRule type="expression" dxfId="649" priority="5028" stopIfTrue="1">
      <formula>IF(AND($B37&lt;&gt;"",$K37="",$I37&lt;TODAY()),TRUE,FALSE)</formula>
    </cfRule>
    <cfRule type="expression" dxfId="648" priority="5029" stopIfTrue="1">
      <formula>IF(OR(AND($B37&lt;&gt;"",$J37&lt;&gt;"",$P37&lt;100),TODAY()&gt;=$H37),TRUE,FALSE)</formula>
    </cfRule>
  </conditionalFormatting>
  <conditionalFormatting sqref="AF37">
    <cfRule type="expression" dxfId="647" priority="5020" stopIfTrue="1">
      <formula>IF(AF$9=TODAY(),TRUE,FALSE)</formula>
    </cfRule>
    <cfRule type="expression" dxfId="646" priority="5021" stopIfTrue="1">
      <formula>IF(WEEKDAY(AF$9)=7,TRUE,FALSE)</formula>
    </cfRule>
    <cfRule type="expression" dxfId="645" priority="5022" stopIfTrue="1">
      <formula>IF(OR(WEEKDAY(AF$9)=1,IF(ISNA(MATCH(AF$9,Holiday,0)),FALSE,TRUE)),TRUE,FALSE)</formula>
    </cfRule>
  </conditionalFormatting>
  <conditionalFormatting sqref="AG37">
    <cfRule type="expression" dxfId="644" priority="5007" stopIfTrue="1">
      <formula>IF(AG$9=TODAY(),TRUE,FALSE)</formula>
    </cfRule>
    <cfRule type="expression" dxfId="643" priority="5008" stopIfTrue="1">
      <formula>IF(WEEKDAY(AG$9)=7,TRUE,FALSE)</formula>
    </cfRule>
    <cfRule type="expression" dxfId="642" priority="5009" stopIfTrue="1">
      <formula>IF(OR(WEEKDAY(AG$9)=1,IF(ISNA(MATCH(AG$9,Holiday,0)),FALSE,TRUE)),TRUE,FALSE)</formula>
    </cfRule>
  </conditionalFormatting>
  <conditionalFormatting sqref="AH37">
    <cfRule type="expression" dxfId="641" priority="4994" stopIfTrue="1">
      <formula>IF(AH$9=TODAY(),TRUE,FALSE)</formula>
    </cfRule>
    <cfRule type="expression" dxfId="640" priority="4995" stopIfTrue="1">
      <formula>IF(WEEKDAY(AH$9)=7,TRUE,FALSE)</formula>
    </cfRule>
    <cfRule type="expression" dxfId="639" priority="4996" stopIfTrue="1">
      <formula>IF(OR(WEEKDAY(AH$9)=1,IF(ISNA(MATCH(AH$9,Holiday,0)),FALSE,TRUE)),TRUE,FALSE)</formula>
    </cfRule>
  </conditionalFormatting>
  <conditionalFormatting sqref="AI37">
    <cfRule type="expression" dxfId="638" priority="4981" stopIfTrue="1">
      <formula>IF(AI$9=TODAY(),TRUE,FALSE)</formula>
    </cfRule>
    <cfRule type="expression" dxfId="637" priority="4982" stopIfTrue="1">
      <formula>IF(WEEKDAY(AI$9)=7,TRUE,FALSE)</formula>
    </cfRule>
    <cfRule type="expression" dxfId="636" priority="4983" stopIfTrue="1">
      <formula>IF(OR(WEEKDAY(AI$9)=1,IF(ISNA(MATCH(AI$9,Holiday,0)),FALSE,TRUE)),TRUE,FALSE)</formula>
    </cfRule>
  </conditionalFormatting>
  <conditionalFormatting sqref="AL37">
    <cfRule type="expression" dxfId="635" priority="4968" stopIfTrue="1">
      <formula>IF(AL$9=TODAY(),TRUE,FALSE)</formula>
    </cfRule>
    <cfRule type="expression" dxfId="634" priority="4969" stopIfTrue="1">
      <formula>IF(WEEKDAY(AL$9)=7,TRUE,FALSE)</formula>
    </cfRule>
    <cfRule type="expression" dxfId="633" priority="4970" stopIfTrue="1">
      <formula>IF(OR(WEEKDAY(AL$9)=1,IF(ISNA(MATCH(AL$9,Holiday,0)),FALSE,TRUE)),TRUE,FALSE)</formula>
    </cfRule>
  </conditionalFormatting>
  <conditionalFormatting sqref="AM37">
    <cfRule type="expression" dxfId="632" priority="4955" stopIfTrue="1">
      <formula>IF(AM$9=TODAY(),TRUE,FALSE)</formula>
    </cfRule>
    <cfRule type="expression" dxfId="631" priority="4956" stopIfTrue="1">
      <formula>IF(WEEKDAY(AM$9)=7,TRUE,FALSE)</formula>
    </cfRule>
    <cfRule type="expression" dxfId="630" priority="4957" stopIfTrue="1">
      <formula>IF(OR(WEEKDAY(AM$9)=1,IF(ISNA(MATCH(AM$9,Holiday,0)),FALSE,TRUE)),TRUE,FALSE)</formula>
    </cfRule>
  </conditionalFormatting>
  <conditionalFormatting sqref="AM37">
    <cfRule type="expression" dxfId="629" priority="4942" stopIfTrue="1">
      <formula>IF(AM$9=TODAY(),TRUE,FALSE)</formula>
    </cfRule>
    <cfRule type="expression" dxfId="628" priority="4943" stopIfTrue="1">
      <formula>IF(WEEKDAY(AM$9)=7,TRUE,FALSE)</formula>
    </cfRule>
    <cfRule type="expression" dxfId="627" priority="4944" stopIfTrue="1">
      <formula>IF(OR(WEEKDAY(AM$9)=1,IF(ISNA(MATCH(AM$9,Holiday,0)),FALSE,TRUE)),TRUE,FALSE)</formula>
    </cfRule>
  </conditionalFormatting>
  <conditionalFormatting sqref="AN37">
    <cfRule type="expression" dxfId="626" priority="4929" stopIfTrue="1">
      <formula>IF(AN$9=TODAY(),TRUE,FALSE)</formula>
    </cfRule>
    <cfRule type="expression" dxfId="625" priority="4930" stopIfTrue="1">
      <formula>IF(WEEKDAY(AN$9)=7,TRUE,FALSE)</formula>
    </cfRule>
    <cfRule type="expression" dxfId="624" priority="4931" stopIfTrue="1">
      <formula>IF(OR(WEEKDAY(AN$9)=1,IF(ISNA(MATCH(AN$9,Holiday,0)),FALSE,TRUE)),TRUE,FALSE)</formula>
    </cfRule>
  </conditionalFormatting>
  <conditionalFormatting sqref="AN37">
    <cfRule type="expression" dxfId="623" priority="4916" stopIfTrue="1">
      <formula>IF(AN$9=TODAY(),TRUE,FALSE)</formula>
    </cfRule>
    <cfRule type="expression" dxfId="622" priority="4917" stopIfTrue="1">
      <formula>IF(WEEKDAY(AN$9)=7,TRUE,FALSE)</formula>
    </cfRule>
    <cfRule type="expression" dxfId="621" priority="4918" stopIfTrue="1">
      <formula>IF(OR(WEEKDAY(AN$9)=1,IF(ISNA(MATCH(AN$9,Holiday,0)),FALSE,TRUE)),TRUE,FALSE)</formula>
    </cfRule>
  </conditionalFormatting>
  <conditionalFormatting sqref="AO37">
    <cfRule type="expression" dxfId="620" priority="4903" stopIfTrue="1">
      <formula>IF(AO$9=TODAY(),TRUE,FALSE)</formula>
    </cfRule>
    <cfRule type="expression" dxfId="619" priority="4904" stopIfTrue="1">
      <formula>IF(WEEKDAY(AO$9)=7,TRUE,FALSE)</formula>
    </cfRule>
    <cfRule type="expression" dxfId="618" priority="4905" stopIfTrue="1">
      <formula>IF(OR(WEEKDAY(AO$9)=1,IF(ISNA(MATCH(AO$9,Holiday,0)),FALSE,TRUE)),TRUE,FALSE)</formula>
    </cfRule>
  </conditionalFormatting>
  <conditionalFormatting sqref="AO37">
    <cfRule type="expression" dxfId="617" priority="4890" stopIfTrue="1">
      <formula>IF(AO$9=TODAY(),TRUE,FALSE)</formula>
    </cfRule>
    <cfRule type="expression" dxfId="616" priority="4891" stopIfTrue="1">
      <formula>IF(WEEKDAY(AO$9)=7,TRUE,FALSE)</formula>
    </cfRule>
    <cfRule type="expression" dxfId="615" priority="4892" stopIfTrue="1">
      <formula>IF(OR(WEEKDAY(AO$9)=1,IF(ISNA(MATCH(AO$9,Holiday,0)),FALSE,TRUE)),TRUE,FALSE)</formula>
    </cfRule>
  </conditionalFormatting>
  <conditionalFormatting sqref="T39:U39">
    <cfRule type="expression" dxfId="614" priority="4873" stopIfTrue="1">
      <formula>IF(OR(WEEKDAY(T$9)=7),TRUE,FALSE)</formula>
    </cfRule>
    <cfRule type="expression" dxfId="613" priority="4874" stopIfTrue="1">
      <formula>OR(IF(OR(WEEKDAY(T$9)=1,IF(ISNA(MATCH(T$9,Holiday,0)),FALSE,TRUE)),TRUE,FALSE))</formula>
    </cfRule>
    <cfRule type="expression" dxfId="612" priority="4875" stopIfTrue="1">
      <formula>OR(IF(T39&lt;&gt;"",TRUE,FALSE))</formula>
    </cfRule>
  </conditionalFormatting>
  <conditionalFormatting sqref="T40:U40">
    <cfRule type="expression" dxfId="611" priority="4876" stopIfTrue="1">
      <formula>IF(WEEKDAY(T$9)=7,TRUE,FALSE)</formula>
    </cfRule>
    <cfRule type="expression" dxfId="610" priority="4877" stopIfTrue="1">
      <formula>OR(IF(OR(WEEKDAY(T$9)=1,IF(ISNA(MATCH(T$9,Holiday,0)),FALSE,TRUE)),TRUE,FALSE))</formula>
    </cfRule>
    <cfRule type="expression" dxfId="609" priority="4878" stopIfTrue="1">
      <formula>OR(IF(T40&lt;&gt;"",TRUE,FALSE))</formula>
    </cfRule>
  </conditionalFormatting>
  <conditionalFormatting sqref="B39:B40 D39:F40 H39:Q40">
    <cfRule type="expression" dxfId="608" priority="4870" stopIfTrue="1">
      <formula>IF(AND($B39&lt;&gt;"",$J39&lt;&gt;"",$K39&lt;&gt;""),TRUE,FALSE)</formula>
    </cfRule>
    <cfRule type="expression" dxfId="607" priority="4871" stopIfTrue="1">
      <formula>IF(AND($B39&lt;&gt;"",$K39="",$I39&lt;TODAY()),TRUE,FALSE)</formula>
    </cfRule>
    <cfRule type="expression" dxfId="606" priority="4872" stopIfTrue="1">
      <formula>IF(OR(AND($B39&lt;&gt;"",$J39&lt;&gt;"",$P39&lt;100),TODAY()&gt;=$H39),TRUE,FALSE)</formula>
    </cfRule>
  </conditionalFormatting>
  <conditionalFormatting sqref="AF39">
    <cfRule type="expression" dxfId="605" priority="4863" stopIfTrue="1">
      <formula>IF(AF$9=TODAY(),TRUE,FALSE)</formula>
    </cfRule>
    <cfRule type="expression" dxfId="604" priority="4864" stopIfTrue="1">
      <formula>IF(WEEKDAY(AF$9)=7,TRUE,FALSE)</formula>
    </cfRule>
    <cfRule type="expression" dxfId="603" priority="4865" stopIfTrue="1">
      <formula>IF(OR(WEEKDAY(AF$9)=1,IF(ISNA(MATCH(AF$9,Holiday,0)),FALSE,TRUE)),TRUE,FALSE)</formula>
    </cfRule>
  </conditionalFormatting>
  <conditionalFormatting sqref="AG39">
    <cfRule type="expression" dxfId="602" priority="4850" stopIfTrue="1">
      <formula>IF(AG$9=TODAY(),TRUE,FALSE)</formula>
    </cfRule>
    <cfRule type="expression" dxfId="601" priority="4851" stopIfTrue="1">
      <formula>IF(WEEKDAY(AG$9)=7,TRUE,FALSE)</formula>
    </cfRule>
    <cfRule type="expression" dxfId="600" priority="4852" stopIfTrue="1">
      <formula>IF(OR(WEEKDAY(AG$9)=1,IF(ISNA(MATCH(AG$9,Holiday,0)),FALSE,TRUE)),TRUE,FALSE)</formula>
    </cfRule>
  </conditionalFormatting>
  <conditionalFormatting sqref="AH39">
    <cfRule type="expression" dxfId="599" priority="4837" stopIfTrue="1">
      <formula>IF(AH$9=TODAY(),TRUE,FALSE)</formula>
    </cfRule>
    <cfRule type="expression" dxfId="598" priority="4838" stopIfTrue="1">
      <formula>IF(WEEKDAY(AH$9)=7,TRUE,FALSE)</formula>
    </cfRule>
    <cfRule type="expression" dxfId="597" priority="4839" stopIfTrue="1">
      <formula>IF(OR(WEEKDAY(AH$9)=1,IF(ISNA(MATCH(AH$9,Holiday,0)),FALSE,TRUE)),TRUE,FALSE)</formula>
    </cfRule>
  </conditionalFormatting>
  <conditionalFormatting sqref="AI39">
    <cfRule type="expression" dxfId="596" priority="4824" stopIfTrue="1">
      <formula>IF(AI$9=TODAY(),TRUE,FALSE)</formula>
    </cfRule>
    <cfRule type="expression" dxfId="595" priority="4825" stopIfTrue="1">
      <formula>IF(WEEKDAY(AI$9)=7,TRUE,FALSE)</formula>
    </cfRule>
    <cfRule type="expression" dxfId="594" priority="4826" stopIfTrue="1">
      <formula>IF(OR(WEEKDAY(AI$9)=1,IF(ISNA(MATCH(AI$9,Holiday,0)),FALSE,TRUE)),TRUE,FALSE)</formula>
    </cfRule>
  </conditionalFormatting>
  <conditionalFormatting sqref="AL39">
    <cfRule type="expression" dxfId="593" priority="4811" stopIfTrue="1">
      <formula>IF(AL$9=TODAY(),TRUE,FALSE)</formula>
    </cfRule>
    <cfRule type="expression" dxfId="592" priority="4812" stopIfTrue="1">
      <formula>IF(WEEKDAY(AL$9)=7,TRUE,FALSE)</formula>
    </cfRule>
    <cfRule type="expression" dxfId="591" priority="4813" stopIfTrue="1">
      <formula>IF(OR(WEEKDAY(AL$9)=1,IF(ISNA(MATCH(AL$9,Holiday,0)),FALSE,TRUE)),TRUE,FALSE)</formula>
    </cfRule>
  </conditionalFormatting>
  <conditionalFormatting sqref="AM39">
    <cfRule type="expression" dxfId="590" priority="4798" stopIfTrue="1">
      <formula>IF(AM$9=TODAY(),TRUE,FALSE)</formula>
    </cfRule>
    <cfRule type="expression" dxfId="589" priority="4799" stopIfTrue="1">
      <formula>IF(WEEKDAY(AM$9)=7,TRUE,FALSE)</formula>
    </cfRule>
    <cfRule type="expression" dxfId="588" priority="4800" stopIfTrue="1">
      <formula>IF(OR(WEEKDAY(AM$9)=1,IF(ISNA(MATCH(AM$9,Holiday,0)),FALSE,TRUE)),TRUE,FALSE)</formula>
    </cfRule>
  </conditionalFormatting>
  <conditionalFormatting sqref="AM39">
    <cfRule type="expression" dxfId="587" priority="4785" stopIfTrue="1">
      <formula>IF(AM$9=TODAY(),TRUE,FALSE)</formula>
    </cfRule>
    <cfRule type="expression" dxfId="586" priority="4786" stopIfTrue="1">
      <formula>IF(WEEKDAY(AM$9)=7,TRUE,FALSE)</formula>
    </cfRule>
    <cfRule type="expression" dxfId="585" priority="4787" stopIfTrue="1">
      <formula>IF(OR(WEEKDAY(AM$9)=1,IF(ISNA(MATCH(AM$9,Holiday,0)),FALSE,TRUE)),TRUE,FALSE)</formula>
    </cfRule>
  </conditionalFormatting>
  <conditionalFormatting sqref="AN39">
    <cfRule type="expression" dxfId="584" priority="4772" stopIfTrue="1">
      <formula>IF(AN$9=TODAY(),TRUE,FALSE)</formula>
    </cfRule>
    <cfRule type="expression" dxfId="583" priority="4773" stopIfTrue="1">
      <formula>IF(WEEKDAY(AN$9)=7,TRUE,FALSE)</formula>
    </cfRule>
    <cfRule type="expression" dxfId="582" priority="4774" stopIfTrue="1">
      <formula>IF(OR(WEEKDAY(AN$9)=1,IF(ISNA(MATCH(AN$9,Holiday,0)),FALSE,TRUE)),TRUE,FALSE)</formula>
    </cfRule>
  </conditionalFormatting>
  <conditionalFormatting sqref="AN39">
    <cfRule type="expression" dxfId="581" priority="4759" stopIfTrue="1">
      <formula>IF(AN$9=TODAY(),TRUE,FALSE)</formula>
    </cfRule>
    <cfRule type="expression" dxfId="580" priority="4760" stopIfTrue="1">
      <formula>IF(WEEKDAY(AN$9)=7,TRUE,FALSE)</formula>
    </cfRule>
    <cfRule type="expression" dxfId="579" priority="4761" stopIfTrue="1">
      <formula>IF(OR(WEEKDAY(AN$9)=1,IF(ISNA(MATCH(AN$9,Holiday,0)),FALSE,TRUE)),TRUE,FALSE)</formula>
    </cfRule>
  </conditionalFormatting>
  <conditionalFormatting sqref="AO39">
    <cfRule type="expression" dxfId="578" priority="4746" stopIfTrue="1">
      <formula>IF(AO$9=TODAY(),TRUE,FALSE)</formula>
    </cfRule>
    <cfRule type="expression" dxfId="577" priority="4747" stopIfTrue="1">
      <formula>IF(WEEKDAY(AO$9)=7,TRUE,FALSE)</formula>
    </cfRule>
    <cfRule type="expression" dxfId="576" priority="4748" stopIfTrue="1">
      <formula>IF(OR(WEEKDAY(AO$9)=1,IF(ISNA(MATCH(AO$9,Holiday,0)),FALSE,TRUE)),TRUE,FALSE)</formula>
    </cfRule>
  </conditionalFormatting>
  <conditionalFormatting sqref="AO39">
    <cfRule type="expression" dxfId="575" priority="4733" stopIfTrue="1">
      <formula>IF(AO$9=TODAY(),TRUE,FALSE)</formula>
    </cfRule>
    <cfRule type="expression" dxfId="574" priority="4734" stopIfTrue="1">
      <formula>IF(WEEKDAY(AO$9)=7,TRUE,FALSE)</formula>
    </cfRule>
    <cfRule type="expression" dxfId="573" priority="4735" stopIfTrue="1">
      <formula>IF(OR(WEEKDAY(AO$9)=1,IF(ISNA(MATCH(AO$9,Holiday,0)),FALSE,TRUE)),TRUE,FALSE)</formula>
    </cfRule>
  </conditionalFormatting>
  <conditionalFormatting sqref="T41:U41">
    <cfRule type="expression" dxfId="572" priority="4716" stopIfTrue="1">
      <formula>IF(OR(WEEKDAY(T$9)=7),TRUE,FALSE)</formula>
    </cfRule>
    <cfRule type="expression" dxfId="571" priority="4717" stopIfTrue="1">
      <formula>OR(IF(OR(WEEKDAY(T$9)=1,IF(ISNA(MATCH(T$9,Holiday,0)),FALSE,TRUE)),TRUE,FALSE))</formula>
    </cfRule>
    <cfRule type="expression" dxfId="570" priority="4718" stopIfTrue="1">
      <formula>OR(IF(T41&lt;&gt;"",TRUE,FALSE))</formula>
    </cfRule>
  </conditionalFormatting>
  <conditionalFormatting sqref="T42:U42">
    <cfRule type="expression" dxfId="569" priority="4719" stopIfTrue="1">
      <formula>IF(WEEKDAY(T$9)=7,TRUE,FALSE)</formula>
    </cfRule>
    <cfRule type="expression" dxfId="568" priority="4720" stopIfTrue="1">
      <formula>OR(IF(OR(WEEKDAY(T$9)=1,IF(ISNA(MATCH(T$9,Holiday,0)),FALSE,TRUE)),TRUE,FALSE))</formula>
    </cfRule>
    <cfRule type="expression" dxfId="567" priority="4721" stopIfTrue="1">
      <formula>OR(IF(T42&lt;&gt;"",TRUE,FALSE))</formula>
    </cfRule>
  </conditionalFormatting>
  <conditionalFormatting sqref="B41:B42 D41:F42 H41:Q42">
    <cfRule type="expression" dxfId="566" priority="4713" stopIfTrue="1">
      <formula>IF(AND($B41&lt;&gt;"",$J41&lt;&gt;"",$K41&lt;&gt;""),TRUE,FALSE)</formula>
    </cfRule>
    <cfRule type="expression" dxfId="565" priority="4714" stopIfTrue="1">
      <formula>IF(AND($B41&lt;&gt;"",$K41="",$I41&lt;TODAY()),TRUE,FALSE)</formula>
    </cfRule>
    <cfRule type="expression" dxfId="564" priority="4715" stopIfTrue="1">
      <formula>IF(OR(AND($B41&lt;&gt;"",$J41&lt;&gt;"",$P41&lt;100),TODAY()&gt;=$H41),TRUE,FALSE)</formula>
    </cfRule>
  </conditionalFormatting>
  <conditionalFormatting sqref="AF41">
    <cfRule type="expression" dxfId="563" priority="4706" stopIfTrue="1">
      <formula>IF(AF$9=TODAY(),TRUE,FALSE)</formula>
    </cfRule>
    <cfRule type="expression" dxfId="562" priority="4707" stopIfTrue="1">
      <formula>IF(WEEKDAY(AF$9)=7,TRUE,FALSE)</formula>
    </cfRule>
    <cfRule type="expression" dxfId="561" priority="4708" stopIfTrue="1">
      <formula>IF(OR(WEEKDAY(AF$9)=1,IF(ISNA(MATCH(AF$9,Holiday,0)),FALSE,TRUE)),TRUE,FALSE)</formula>
    </cfRule>
  </conditionalFormatting>
  <conditionalFormatting sqref="AG41">
    <cfRule type="expression" dxfId="560" priority="4693" stopIfTrue="1">
      <formula>IF(AG$9=TODAY(),TRUE,FALSE)</formula>
    </cfRule>
    <cfRule type="expression" dxfId="559" priority="4694" stopIfTrue="1">
      <formula>IF(WEEKDAY(AG$9)=7,TRUE,FALSE)</formula>
    </cfRule>
    <cfRule type="expression" dxfId="558" priority="4695" stopIfTrue="1">
      <formula>IF(OR(WEEKDAY(AG$9)=1,IF(ISNA(MATCH(AG$9,Holiday,0)),FALSE,TRUE)),TRUE,FALSE)</formula>
    </cfRule>
  </conditionalFormatting>
  <conditionalFormatting sqref="AH41">
    <cfRule type="expression" dxfId="557" priority="4680" stopIfTrue="1">
      <formula>IF(AH$9=TODAY(),TRUE,FALSE)</formula>
    </cfRule>
    <cfRule type="expression" dxfId="556" priority="4681" stopIfTrue="1">
      <formula>IF(WEEKDAY(AH$9)=7,TRUE,FALSE)</formula>
    </cfRule>
    <cfRule type="expression" dxfId="555" priority="4682" stopIfTrue="1">
      <formula>IF(OR(WEEKDAY(AH$9)=1,IF(ISNA(MATCH(AH$9,Holiday,0)),FALSE,TRUE)),TRUE,FALSE)</formula>
    </cfRule>
  </conditionalFormatting>
  <conditionalFormatting sqref="AI41">
    <cfRule type="expression" dxfId="554" priority="4667" stopIfTrue="1">
      <formula>IF(AI$9=TODAY(),TRUE,FALSE)</formula>
    </cfRule>
    <cfRule type="expression" dxfId="553" priority="4668" stopIfTrue="1">
      <formula>IF(WEEKDAY(AI$9)=7,TRUE,FALSE)</formula>
    </cfRule>
    <cfRule type="expression" dxfId="552" priority="4669" stopIfTrue="1">
      <formula>IF(OR(WEEKDAY(AI$9)=1,IF(ISNA(MATCH(AI$9,Holiday,0)),FALSE,TRUE)),TRUE,FALSE)</formula>
    </cfRule>
  </conditionalFormatting>
  <conditionalFormatting sqref="AL41">
    <cfRule type="expression" dxfId="551" priority="4654" stopIfTrue="1">
      <formula>IF(AL$9=TODAY(),TRUE,FALSE)</formula>
    </cfRule>
    <cfRule type="expression" dxfId="550" priority="4655" stopIfTrue="1">
      <formula>IF(WEEKDAY(AL$9)=7,TRUE,FALSE)</formula>
    </cfRule>
    <cfRule type="expression" dxfId="549" priority="4656" stopIfTrue="1">
      <formula>IF(OR(WEEKDAY(AL$9)=1,IF(ISNA(MATCH(AL$9,Holiday,0)),FALSE,TRUE)),TRUE,FALSE)</formula>
    </cfRule>
  </conditionalFormatting>
  <conditionalFormatting sqref="AM41">
    <cfRule type="expression" dxfId="548" priority="4641" stopIfTrue="1">
      <formula>IF(AM$9=TODAY(),TRUE,FALSE)</formula>
    </cfRule>
    <cfRule type="expression" dxfId="547" priority="4642" stopIfTrue="1">
      <formula>IF(WEEKDAY(AM$9)=7,TRUE,FALSE)</formula>
    </cfRule>
    <cfRule type="expression" dxfId="546" priority="4643" stopIfTrue="1">
      <formula>IF(OR(WEEKDAY(AM$9)=1,IF(ISNA(MATCH(AM$9,Holiday,0)),FALSE,TRUE)),TRUE,FALSE)</formula>
    </cfRule>
  </conditionalFormatting>
  <conditionalFormatting sqref="AM41">
    <cfRule type="expression" dxfId="545" priority="4628" stopIfTrue="1">
      <formula>IF(AM$9=TODAY(),TRUE,FALSE)</formula>
    </cfRule>
    <cfRule type="expression" dxfId="544" priority="4629" stopIfTrue="1">
      <formula>IF(WEEKDAY(AM$9)=7,TRUE,FALSE)</formula>
    </cfRule>
    <cfRule type="expression" dxfId="543" priority="4630" stopIfTrue="1">
      <formula>IF(OR(WEEKDAY(AM$9)=1,IF(ISNA(MATCH(AM$9,Holiday,0)),FALSE,TRUE)),TRUE,FALSE)</formula>
    </cfRule>
  </conditionalFormatting>
  <conditionalFormatting sqref="AN41">
    <cfRule type="expression" dxfId="542" priority="4615" stopIfTrue="1">
      <formula>IF(AN$9=TODAY(),TRUE,FALSE)</formula>
    </cfRule>
    <cfRule type="expression" dxfId="541" priority="4616" stopIfTrue="1">
      <formula>IF(WEEKDAY(AN$9)=7,TRUE,FALSE)</formula>
    </cfRule>
    <cfRule type="expression" dxfId="540" priority="4617" stopIfTrue="1">
      <formula>IF(OR(WEEKDAY(AN$9)=1,IF(ISNA(MATCH(AN$9,Holiday,0)),FALSE,TRUE)),TRUE,FALSE)</formula>
    </cfRule>
  </conditionalFormatting>
  <conditionalFormatting sqref="AN41">
    <cfRule type="expression" dxfId="539" priority="4602" stopIfTrue="1">
      <formula>IF(AN$9=TODAY(),TRUE,FALSE)</formula>
    </cfRule>
    <cfRule type="expression" dxfId="538" priority="4603" stopIfTrue="1">
      <formula>IF(WEEKDAY(AN$9)=7,TRUE,FALSE)</formula>
    </cfRule>
    <cfRule type="expression" dxfId="537" priority="4604" stopIfTrue="1">
      <formula>IF(OR(WEEKDAY(AN$9)=1,IF(ISNA(MATCH(AN$9,Holiday,0)),FALSE,TRUE)),TRUE,FALSE)</formula>
    </cfRule>
  </conditionalFormatting>
  <conditionalFormatting sqref="AO41">
    <cfRule type="expression" dxfId="536" priority="4589" stopIfTrue="1">
      <formula>IF(AO$9=TODAY(),TRUE,FALSE)</formula>
    </cfRule>
    <cfRule type="expression" dxfId="535" priority="4590" stopIfTrue="1">
      <formula>IF(WEEKDAY(AO$9)=7,TRUE,FALSE)</formula>
    </cfRule>
    <cfRule type="expression" dxfId="534" priority="4591" stopIfTrue="1">
      <formula>IF(OR(WEEKDAY(AO$9)=1,IF(ISNA(MATCH(AO$9,Holiday,0)),FALSE,TRUE)),TRUE,FALSE)</formula>
    </cfRule>
  </conditionalFormatting>
  <conditionalFormatting sqref="AO41">
    <cfRule type="expression" dxfId="533" priority="4576" stopIfTrue="1">
      <formula>IF(AO$9=TODAY(),TRUE,FALSE)</formula>
    </cfRule>
    <cfRule type="expression" dxfId="532" priority="4577" stopIfTrue="1">
      <formula>IF(WEEKDAY(AO$9)=7,TRUE,FALSE)</formula>
    </cfRule>
    <cfRule type="expression" dxfId="531" priority="4578" stopIfTrue="1">
      <formula>IF(OR(WEEKDAY(AO$9)=1,IF(ISNA(MATCH(AO$9,Holiday,0)),FALSE,TRUE)),TRUE,FALSE)</formula>
    </cfRule>
  </conditionalFormatting>
  <conditionalFormatting sqref="T43:U43">
    <cfRule type="expression" dxfId="530" priority="4559" stopIfTrue="1">
      <formula>IF(OR(WEEKDAY(T$9)=7),TRUE,FALSE)</formula>
    </cfRule>
    <cfRule type="expression" dxfId="529" priority="4560" stopIfTrue="1">
      <formula>OR(IF(OR(WEEKDAY(T$9)=1,IF(ISNA(MATCH(T$9,Holiday,0)),FALSE,TRUE)),TRUE,FALSE))</formula>
    </cfRule>
    <cfRule type="expression" dxfId="528" priority="4561" stopIfTrue="1">
      <formula>OR(IF(T43&lt;&gt;"",TRUE,FALSE))</formula>
    </cfRule>
  </conditionalFormatting>
  <conditionalFormatting sqref="T44:U44">
    <cfRule type="expression" dxfId="527" priority="4562" stopIfTrue="1">
      <formula>IF(WEEKDAY(T$9)=7,TRUE,FALSE)</formula>
    </cfRule>
    <cfRule type="expression" dxfId="526" priority="4563" stopIfTrue="1">
      <formula>OR(IF(OR(WEEKDAY(T$9)=1,IF(ISNA(MATCH(T$9,Holiday,0)),FALSE,TRUE)),TRUE,FALSE))</formula>
    </cfRule>
    <cfRule type="expression" dxfId="525" priority="4564" stopIfTrue="1">
      <formula>OR(IF(T44&lt;&gt;"",TRUE,FALSE))</formula>
    </cfRule>
  </conditionalFormatting>
  <conditionalFormatting sqref="B43:B44 D43:F44 H43:Q44">
    <cfRule type="expression" dxfId="524" priority="4556" stopIfTrue="1">
      <formula>IF(AND($B43&lt;&gt;"",$J43&lt;&gt;"",$K43&lt;&gt;""),TRUE,FALSE)</formula>
    </cfRule>
    <cfRule type="expression" dxfId="523" priority="4557" stopIfTrue="1">
      <formula>IF(AND($B43&lt;&gt;"",$K43="",$I43&lt;TODAY()),TRUE,FALSE)</formula>
    </cfRule>
    <cfRule type="expression" dxfId="522" priority="4558" stopIfTrue="1">
      <formula>IF(OR(AND($B43&lt;&gt;"",$J43&lt;&gt;"",$P43&lt;100),TODAY()&gt;=$H43),TRUE,FALSE)</formula>
    </cfRule>
  </conditionalFormatting>
  <conditionalFormatting sqref="AF43">
    <cfRule type="expression" dxfId="521" priority="4549" stopIfTrue="1">
      <formula>IF(AF$9=TODAY(),TRUE,FALSE)</formula>
    </cfRule>
    <cfRule type="expression" dxfId="520" priority="4550" stopIfTrue="1">
      <formula>IF(WEEKDAY(AF$9)=7,TRUE,FALSE)</formula>
    </cfRule>
    <cfRule type="expression" dxfId="519" priority="4551" stopIfTrue="1">
      <formula>IF(OR(WEEKDAY(AF$9)=1,IF(ISNA(MATCH(AF$9,Holiday,0)),FALSE,TRUE)),TRUE,FALSE)</formula>
    </cfRule>
  </conditionalFormatting>
  <conditionalFormatting sqref="AG43">
    <cfRule type="expression" dxfId="518" priority="4536" stopIfTrue="1">
      <formula>IF(AG$9=TODAY(),TRUE,FALSE)</formula>
    </cfRule>
    <cfRule type="expression" dxfId="517" priority="4537" stopIfTrue="1">
      <formula>IF(WEEKDAY(AG$9)=7,TRUE,FALSE)</formula>
    </cfRule>
    <cfRule type="expression" dxfId="516" priority="4538" stopIfTrue="1">
      <formula>IF(OR(WEEKDAY(AG$9)=1,IF(ISNA(MATCH(AG$9,Holiday,0)),FALSE,TRUE)),TRUE,FALSE)</formula>
    </cfRule>
  </conditionalFormatting>
  <conditionalFormatting sqref="AH43">
    <cfRule type="expression" dxfId="515" priority="4523" stopIfTrue="1">
      <formula>IF(AH$9=TODAY(),TRUE,FALSE)</formula>
    </cfRule>
    <cfRule type="expression" dxfId="514" priority="4524" stopIfTrue="1">
      <formula>IF(WEEKDAY(AH$9)=7,TRUE,FALSE)</formula>
    </cfRule>
    <cfRule type="expression" dxfId="513" priority="4525" stopIfTrue="1">
      <formula>IF(OR(WEEKDAY(AH$9)=1,IF(ISNA(MATCH(AH$9,Holiday,0)),FALSE,TRUE)),TRUE,FALSE)</formula>
    </cfRule>
  </conditionalFormatting>
  <conditionalFormatting sqref="AI43">
    <cfRule type="expression" dxfId="512" priority="4510" stopIfTrue="1">
      <formula>IF(AI$9=TODAY(),TRUE,FALSE)</formula>
    </cfRule>
    <cfRule type="expression" dxfId="511" priority="4511" stopIfTrue="1">
      <formula>IF(WEEKDAY(AI$9)=7,TRUE,FALSE)</formula>
    </cfRule>
    <cfRule type="expression" dxfId="510" priority="4512" stopIfTrue="1">
      <formula>IF(OR(WEEKDAY(AI$9)=1,IF(ISNA(MATCH(AI$9,Holiday,0)),FALSE,TRUE)),TRUE,FALSE)</formula>
    </cfRule>
  </conditionalFormatting>
  <conditionalFormatting sqref="AL43">
    <cfRule type="expression" dxfId="509" priority="4497" stopIfTrue="1">
      <formula>IF(AL$9=TODAY(),TRUE,FALSE)</formula>
    </cfRule>
    <cfRule type="expression" dxfId="508" priority="4498" stopIfTrue="1">
      <formula>IF(WEEKDAY(AL$9)=7,TRUE,FALSE)</formula>
    </cfRule>
    <cfRule type="expression" dxfId="507" priority="4499" stopIfTrue="1">
      <formula>IF(OR(WEEKDAY(AL$9)=1,IF(ISNA(MATCH(AL$9,Holiday,0)),FALSE,TRUE)),TRUE,FALSE)</formula>
    </cfRule>
  </conditionalFormatting>
  <conditionalFormatting sqref="AM43">
    <cfRule type="expression" dxfId="506" priority="4484" stopIfTrue="1">
      <formula>IF(AM$9=TODAY(),TRUE,FALSE)</formula>
    </cfRule>
    <cfRule type="expression" dxfId="505" priority="4485" stopIfTrue="1">
      <formula>IF(WEEKDAY(AM$9)=7,TRUE,FALSE)</formula>
    </cfRule>
    <cfRule type="expression" dxfId="504" priority="4486" stopIfTrue="1">
      <formula>IF(OR(WEEKDAY(AM$9)=1,IF(ISNA(MATCH(AM$9,Holiday,0)),FALSE,TRUE)),TRUE,FALSE)</formula>
    </cfRule>
  </conditionalFormatting>
  <conditionalFormatting sqref="AM43">
    <cfRule type="expression" dxfId="503" priority="4471" stopIfTrue="1">
      <formula>IF(AM$9=TODAY(),TRUE,FALSE)</formula>
    </cfRule>
    <cfRule type="expression" dxfId="502" priority="4472" stopIfTrue="1">
      <formula>IF(WEEKDAY(AM$9)=7,TRUE,FALSE)</formula>
    </cfRule>
    <cfRule type="expression" dxfId="501" priority="4473" stopIfTrue="1">
      <formula>IF(OR(WEEKDAY(AM$9)=1,IF(ISNA(MATCH(AM$9,Holiday,0)),FALSE,TRUE)),TRUE,FALSE)</formula>
    </cfRule>
  </conditionalFormatting>
  <conditionalFormatting sqref="AN43">
    <cfRule type="expression" dxfId="500" priority="4458" stopIfTrue="1">
      <formula>IF(AN$9=TODAY(),TRUE,FALSE)</formula>
    </cfRule>
    <cfRule type="expression" dxfId="499" priority="4459" stopIfTrue="1">
      <formula>IF(WEEKDAY(AN$9)=7,TRUE,FALSE)</formula>
    </cfRule>
    <cfRule type="expression" dxfId="498" priority="4460" stopIfTrue="1">
      <formula>IF(OR(WEEKDAY(AN$9)=1,IF(ISNA(MATCH(AN$9,Holiday,0)),FALSE,TRUE)),TRUE,FALSE)</formula>
    </cfRule>
  </conditionalFormatting>
  <conditionalFormatting sqref="AN43">
    <cfRule type="expression" dxfId="497" priority="4445" stopIfTrue="1">
      <formula>IF(AN$9=TODAY(),TRUE,FALSE)</formula>
    </cfRule>
    <cfRule type="expression" dxfId="496" priority="4446" stopIfTrue="1">
      <formula>IF(WEEKDAY(AN$9)=7,TRUE,FALSE)</formula>
    </cfRule>
    <cfRule type="expression" dxfId="495" priority="4447" stopIfTrue="1">
      <formula>IF(OR(WEEKDAY(AN$9)=1,IF(ISNA(MATCH(AN$9,Holiday,0)),FALSE,TRUE)),TRUE,FALSE)</formula>
    </cfRule>
  </conditionalFormatting>
  <conditionalFormatting sqref="AO43">
    <cfRule type="expression" dxfId="494" priority="4432" stopIfTrue="1">
      <formula>IF(AO$9=TODAY(),TRUE,FALSE)</formula>
    </cfRule>
    <cfRule type="expression" dxfId="493" priority="4433" stopIfTrue="1">
      <formula>IF(WEEKDAY(AO$9)=7,TRUE,FALSE)</formula>
    </cfRule>
    <cfRule type="expression" dxfId="492" priority="4434" stopIfTrue="1">
      <formula>IF(OR(WEEKDAY(AO$9)=1,IF(ISNA(MATCH(AO$9,Holiday,0)),FALSE,TRUE)),TRUE,FALSE)</formula>
    </cfRule>
  </conditionalFormatting>
  <conditionalFormatting sqref="AO43">
    <cfRule type="expression" dxfId="491" priority="4419" stopIfTrue="1">
      <formula>IF(AO$9=TODAY(),TRUE,FALSE)</formula>
    </cfRule>
    <cfRule type="expression" dxfId="490" priority="4420" stopIfTrue="1">
      <formula>IF(WEEKDAY(AO$9)=7,TRUE,FALSE)</formula>
    </cfRule>
    <cfRule type="expression" dxfId="489" priority="4421" stopIfTrue="1">
      <formula>IF(OR(WEEKDAY(AO$9)=1,IF(ISNA(MATCH(AO$9,Holiday,0)),FALSE,TRUE)),TRUE,FALSE)</formula>
    </cfRule>
  </conditionalFormatting>
  <conditionalFormatting sqref="T45:U45">
    <cfRule type="expression" dxfId="488" priority="4402" stopIfTrue="1">
      <formula>IF(OR(WEEKDAY(T$9)=7),TRUE,FALSE)</formula>
    </cfRule>
    <cfRule type="expression" dxfId="487" priority="4403" stopIfTrue="1">
      <formula>OR(IF(OR(WEEKDAY(T$9)=1,IF(ISNA(MATCH(T$9,Holiday,0)),FALSE,TRUE)),TRUE,FALSE))</formula>
    </cfRule>
    <cfRule type="expression" dxfId="486" priority="4404" stopIfTrue="1">
      <formula>OR(IF(T45&lt;&gt;"",TRUE,FALSE))</formula>
    </cfRule>
  </conditionalFormatting>
  <conditionalFormatting sqref="T46:U46">
    <cfRule type="expression" dxfId="485" priority="4405" stopIfTrue="1">
      <formula>IF(WEEKDAY(T$9)=7,TRUE,FALSE)</formula>
    </cfRule>
    <cfRule type="expression" dxfId="484" priority="4406" stopIfTrue="1">
      <formula>OR(IF(OR(WEEKDAY(T$9)=1,IF(ISNA(MATCH(T$9,Holiday,0)),FALSE,TRUE)),TRUE,FALSE))</formula>
    </cfRule>
    <cfRule type="expression" dxfId="483" priority="4407" stopIfTrue="1">
      <formula>OR(IF(T46&lt;&gt;"",TRUE,FALSE))</formula>
    </cfRule>
  </conditionalFormatting>
  <conditionalFormatting sqref="B45:B46 D45:F46 H45:Q46">
    <cfRule type="expression" dxfId="482" priority="4399" stopIfTrue="1">
      <formula>IF(AND($B45&lt;&gt;"",$J45&lt;&gt;"",$K45&lt;&gt;""),TRUE,FALSE)</formula>
    </cfRule>
    <cfRule type="expression" dxfId="481" priority="4400" stopIfTrue="1">
      <formula>IF(AND($B45&lt;&gt;"",$K45="",$I45&lt;TODAY()),TRUE,FALSE)</formula>
    </cfRule>
    <cfRule type="expression" dxfId="480" priority="4401" stopIfTrue="1">
      <formula>IF(OR(AND($B45&lt;&gt;"",$J45&lt;&gt;"",$P45&lt;100),TODAY()&gt;=$H45),TRUE,FALSE)</formula>
    </cfRule>
  </conditionalFormatting>
  <conditionalFormatting sqref="AF45">
    <cfRule type="expression" dxfId="479" priority="4392" stopIfTrue="1">
      <formula>IF(AF$9=TODAY(),TRUE,FALSE)</formula>
    </cfRule>
    <cfRule type="expression" dxfId="478" priority="4393" stopIfTrue="1">
      <formula>IF(WEEKDAY(AF$9)=7,TRUE,FALSE)</formula>
    </cfRule>
    <cfRule type="expression" dxfId="477" priority="4394" stopIfTrue="1">
      <formula>IF(OR(WEEKDAY(AF$9)=1,IF(ISNA(MATCH(AF$9,Holiday,0)),FALSE,TRUE)),TRUE,FALSE)</formula>
    </cfRule>
  </conditionalFormatting>
  <conditionalFormatting sqref="AG45">
    <cfRule type="expression" dxfId="476" priority="4379" stopIfTrue="1">
      <formula>IF(AG$9=TODAY(),TRUE,FALSE)</formula>
    </cfRule>
    <cfRule type="expression" dxfId="475" priority="4380" stopIfTrue="1">
      <formula>IF(WEEKDAY(AG$9)=7,TRUE,FALSE)</formula>
    </cfRule>
    <cfRule type="expression" dxfId="474" priority="4381" stopIfTrue="1">
      <formula>IF(OR(WEEKDAY(AG$9)=1,IF(ISNA(MATCH(AG$9,Holiday,0)),FALSE,TRUE)),TRUE,FALSE)</formula>
    </cfRule>
  </conditionalFormatting>
  <conditionalFormatting sqref="AH45">
    <cfRule type="expression" dxfId="473" priority="4366" stopIfTrue="1">
      <formula>IF(AH$9=TODAY(),TRUE,FALSE)</formula>
    </cfRule>
    <cfRule type="expression" dxfId="472" priority="4367" stopIfTrue="1">
      <formula>IF(WEEKDAY(AH$9)=7,TRUE,FALSE)</formula>
    </cfRule>
    <cfRule type="expression" dxfId="471" priority="4368" stopIfTrue="1">
      <formula>IF(OR(WEEKDAY(AH$9)=1,IF(ISNA(MATCH(AH$9,Holiday,0)),FALSE,TRUE)),TRUE,FALSE)</formula>
    </cfRule>
  </conditionalFormatting>
  <conditionalFormatting sqref="AI45">
    <cfRule type="expression" dxfId="470" priority="4353" stopIfTrue="1">
      <formula>IF(AI$9=TODAY(),TRUE,FALSE)</formula>
    </cfRule>
    <cfRule type="expression" dxfId="469" priority="4354" stopIfTrue="1">
      <formula>IF(WEEKDAY(AI$9)=7,TRUE,FALSE)</formula>
    </cfRule>
    <cfRule type="expression" dxfId="468" priority="4355" stopIfTrue="1">
      <formula>IF(OR(WEEKDAY(AI$9)=1,IF(ISNA(MATCH(AI$9,Holiday,0)),FALSE,TRUE)),TRUE,FALSE)</formula>
    </cfRule>
  </conditionalFormatting>
  <conditionalFormatting sqref="AL45">
    <cfRule type="expression" dxfId="467" priority="4340" stopIfTrue="1">
      <formula>IF(AL$9=TODAY(),TRUE,FALSE)</formula>
    </cfRule>
    <cfRule type="expression" dxfId="466" priority="4341" stopIfTrue="1">
      <formula>IF(WEEKDAY(AL$9)=7,TRUE,FALSE)</formula>
    </cfRule>
    <cfRule type="expression" dxfId="465" priority="4342" stopIfTrue="1">
      <formula>IF(OR(WEEKDAY(AL$9)=1,IF(ISNA(MATCH(AL$9,Holiday,0)),FALSE,TRUE)),TRUE,FALSE)</formula>
    </cfRule>
  </conditionalFormatting>
  <conditionalFormatting sqref="AM45">
    <cfRule type="expression" dxfId="464" priority="4327" stopIfTrue="1">
      <formula>IF(AM$9=TODAY(),TRUE,FALSE)</formula>
    </cfRule>
    <cfRule type="expression" dxfId="463" priority="4328" stopIfTrue="1">
      <formula>IF(WEEKDAY(AM$9)=7,TRUE,FALSE)</formula>
    </cfRule>
    <cfRule type="expression" dxfId="462" priority="4329" stopIfTrue="1">
      <formula>IF(OR(WEEKDAY(AM$9)=1,IF(ISNA(MATCH(AM$9,Holiday,0)),FALSE,TRUE)),TRUE,FALSE)</formula>
    </cfRule>
  </conditionalFormatting>
  <conditionalFormatting sqref="AM45">
    <cfRule type="expression" dxfId="461" priority="4314" stopIfTrue="1">
      <formula>IF(AM$9=TODAY(),TRUE,FALSE)</formula>
    </cfRule>
    <cfRule type="expression" dxfId="460" priority="4315" stopIfTrue="1">
      <formula>IF(WEEKDAY(AM$9)=7,TRUE,FALSE)</formula>
    </cfRule>
    <cfRule type="expression" dxfId="459" priority="4316" stopIfTrue="1">
      <formula>IF(OR(WEEKDAY(AM$9)=1,IF(ISNA(MATCH(AM$9,Holiday,0)),FALSE,TRUE)),TRUE,FALSE)</formula>
    </cfRule>
  </conditionalFormatting>
  <conditionalFormatting sqref="AN45">
    <cfRule type="expression" dxfId="458" priority="4301" stopIfTrue="1">
      <formula>IF(AN$9=TODAY(),TRUE,FALSE)</formula>
    </cfRule>
    <cfRule type="expression" dxfId="457" priority="4302" stopIfTrue="1">
      <formula>IF(WEEKDAY(AN$9)=7,TRUE,FALSE)</formula>
    </cfRule>
    <cfRule type="expression" dxfId="456" priority="4303" stopIfTrue="1">
      <formula>IF(OR(WEEKDAY(AN$9)=1,IF(ISNA(MATCH(AN$9,Holiday,0)),FALSE,TRUE)),TRUE,FALSE)</formula>
    </cfRule>
  </conditionalFormatting>
  <conditionalFormatting sqref="AN45">
    <cfRule type="expression" dxfId="455" priority="4288" stopIfTrue="1">
      <formula>IF(AN$9=TODAY(),TRUE,FALSE)</formula>
    </cfRule>
    <cfRule type="expression" dxfId="454" priority="4289" stopIfTrue="1">
      <formula>IF(WEEKDAY(AN$9)=7,TRUE,FALSE)</formula>
    </cfRule>
    <cfRule type="expression" dxfId="453" priority="4290" stopIfTrue="1">
      <formula>IF(OR(WEEKDAY(AN$9)=1,IF(ISNA(MATCH(AN$9,Holiday,0)),FALSE,TRUE)),TRUE,FALSE)</formula>
    </cfRule>
  </conditionalFormatting>
  <conditionalFormatting sqref="AO45">
    <cfRule type="expression" dxfId="452" priority="4275" stopIfTrue="1">
      <formula>IF(AO$9=TODAY(),TRUE,FALSE)</formula>
    </cfRule>
    <cfRule type="expression" dxfId="451" priority="4276" stopIfTrue="1">
      <formula>IF(WEEKDAY(AO$9)=7,TRUE,FALSE)</formula>
    </cfRule>
    <cfRule type="expression" dxfId="450" priority="4277" stopIfTrue="1">
      <formula>IF(OR(WEEKDAY(AO$9)=1,IF(ISNA(MATCH(AO$9,Holiday,0)),FALSE,TRUE)),TRUE,FALSE)</formula>
    </cfRule>
  </conditionalFormatting>
  <conditionalFormatting sqref="AO45">
    <cfRule type="expression" dxfId="449" priority="4262" stopIfTrue="1">
      <formula>IF(AO$9=TODAY(),TRUE,FALSE)</formula>
    </cfRule>
    <cfRule type="expression" dxfId="448" priority="4263" stopIfTrue="1">
      <formula>IF(WEEKDAY(AO$9)=7,TRUE,FALSE)</formula>
    </cfRule>
    <cfRule type="expression" dxfId="447" priority="4264" stopIfTrue="1">
      <formula>IF(OR(WEEKDAY(AO$9)=1,IF(ISNA(MATCH(AO$9,Holiday,0)),FALSE,TRUE)),TRUE,FALSE)</formula>
    </cfRule>
  </conditionalFormatting>
  <conditionalFormatting sqref="T47:U47">
    <cfRule type="expression" dxfId="446" priority="4245" stopIfTrue="1">
      <formula>IF(OR(WEEKDAY(T$9)=7),TRUE,FALSE)</formula>
    </cfRule>
    <cfRule type="expression" dxfId="445" priority="4246" stopIfTrue="1">
      <formula>OR(IF(OR(WEEKDAY(T$9)=1,IF(ISNA(MATCH(T$9,Holiday,0)),FALSE,TRUE)),TRUE,FALSE))</formula>
    </cfRule>
    <cfRule type="expression" dxfId="444" priority="4247" stopIfTrue="1">
      <formula>OR(IF(T47&lt;&gt;"",TRUE,FALSE))</formula>
    </cfRule>
  </conditionalFormatting>
  <conditionalFormatting sqref="T48:U48">
    <cfRule type="expression" dxfId="443" priority="4248" stopIfTrue="1">
      <formula>IF(WEEKDAY(T$9)=7,TRUE,FALSE)</formula>
    </cfRule>
    <cfRule type="expression" dxfId="442" priority="4249" stopIfTrue="1">
      <formula>OR(IF(OR(WEEKDAY(T$9)=1,IF(ISNA(MATCH(T$9,Holiday,0)),FALSE,TRUE)),TRUE,FALSE))</formula>
    </cfRule>
    <cfRule type="expression" dxfId="441" priority="4250" stopIfTrue="1">
      <formula>OR(IF(T48&lt;&gt;"",TRUE,FALSE))</formula>
    </cfRule>
  </conditionalFormatting>
  <conditionalFormatting sqref="B47:B48 D47:F48 H47:Q48">
    <cfRule type="expression" dxfId="440" priority="4242" stopIfTrue="1">
      <formula>IF(AND($B47&lt;&gt;"",$J47&lt;&gt;"",$K47&lt;&gt;""),TRUE,FALSE)</formula>
    </cfRule>
    <cfRule type="expression" dxfId="439" priority="4243" stopIfTrue="1">
      <formula>IF(AND($B47&lt;&gt;"",$K47="",$I47&lt;TODAY()),TRUE,FALSE)</formula>
    </cfRule>
    <cfRule type="expression" dxfId="438" priority="4244" stopIfTrue="1">
      <formula>IF(OR(AND($B47&lt;&gt;"",$J47&lt;&gt;"",$P47&lt;100),TODAY()&gt;=$H47),TRUE,FALSE)</formula>
    </cfRule>
  </conditionalFormatting>
  <conditionalFormatting sqref="AF47">
    <cfRule type="expression" dxfId="437" priority="4235" stopIfTrue="1">
      <formula>IF(AF$9=TODAY(),TRUE,FALSE)</formula>
    </cfRule>
    <cfRule type="expression" dxfId="436" priority="4236" stopIfTrue="1">
      <formula>IF(WEEKDAY(AF$9)=7,TRUE,FALSE)</formula>
    </cfRule>
    <cfRule type="expression" dxfId="435" priority="4237" stopIfTrue="1">
      <formula>IF(OR(WEEKDAY(AF$9)=1,IF(ISNA(MATCH(AF$9,Holiday,0)),FALSE,TRUE)),TRUE,FALSE)</formula>
    </cfRule>
  </conditionalFormatting>
  <conditionalFormatting sqref="AG47">
    <cfRule type="expression" dxfId="434" priority="4222" stopIfTrue="1">
      <formula>IF(AG$9=TODAY(),TRUE,FALSE)</formula>
    </cfRule>
    <cfRule type="expression" dxfId="433" priority="4223" stopIfTrue="1">
      <formula>IF(WEEKDAY(AG$9)=7,TRUE,FALSE)</formula>
    </cfRule>
    <cfRule type="expression" dxfId="432" priority="4224" stopIfTrue="1">
      <formula>IF(OR(WEEKDAY(AG$9)=1,IF(ISNA(MATCH(AG$9,Holiday,0)),FALSE,TRUE)),TRUE,FALSE)</formula>
    </cfRule>
  </conditionalFormatting>
  <conditionalFormatting sqref="AH47">
    <cfRule type="expression" dxfId="431" priority="4209" stopIfTrue="1">
      <formula>IF(AH$9=TODAY(),TRUE,FALSE)</formula>
    </cfRule>
    <cfRule type="expression" dxfId="430" priority="4210" stopIfTrue="1">
      <formula>IF(WEEKDAY(AH$9)=7,TRUE,FALSE)</formula>
    </cfRule>
    <cfRule type="expression" dxfId="429" priority="4211" stopIfTrue="1">
      <formula>IF(OR(WEEKDAY(AH$9)=1,IF(ISNA(MATCH(AH$9,Holiday,0)),FALSE,TRUE)),TRUE,FALSE)</formula>
    </cfRule>
  </conditionalFormatting>
  <conditionalFormatting sqref="AI47">
    <cfRule type="expression" dxfId="428" priority="4196" stopIfTrue="1">
      <formula>IF(AI$9=TODAY(),TRUE,FALSE)</formula>
    </cfRule>
    <cfRule type="expression" dxfId="427" priority="4197" stopIfTrue="1">
      <formula>IF(WEEKDAY(AI$9)=7,TRUE,FALSE)</formula>
    </cfRule>
    <cfRule type="expression" dxfId="426" priority="4198" stopIfTrue="1">
      <formula>IF(OR(WEEKDAY(AI$9)=1,IF(ISNA(MATCH(AI$9,Holiday,0)),FALSE,TRUE)),TRUE,FALSE)</formula>
    </cfRule>
  </conditionalFormatting>
  <conditionalFormatting sqref="AL47">
    <cfRule type="expression" dxfId="425" priority="4183" stopIfTrue="1">
      <formula>IF(AL$9=TODAY(),TRUE,FALSE)</formula>
    </cfRule>
    <cfRule type="expression" dxfId="424" priority="4184" stopIfTrue="1">
      <formula>IF(WEEKDAY(AL$9)=7,TRUE,FALSE)</formula>
    </cfRule>
    <cfRule type="expression" dxfId="423" priority="4185" stopIfTrue="1">
      <formula>IF(OR(WEEKDAY(AL$9)=1,IF(ISNA(MATCH(AL$9,Holiday,0)),FALSE,TRUE)),TRUE,FALSE)</formula>
    </cfRule>
  </conditionalFormatting>
  <conditionalFormatting sqref="AM47">
    <cfRule type="expression" dxfId="422" priority="4170" stopIfTrue="1">
      <formula>IF(AM$9=TODAY(),TRUE,FALSE)</formula>
    </cfRule>
    <cfRule type="expression" dxfId="421" priority="4171" stopIfTrue="1">
      <formula>IF(WEEKDAY(AM$9)=7,TRUE,FALSE)</formula>
    </cfRule>
    <cfRule type="expression" dxfId="420" priority="4172" stopIfTrue="1">
      <formula>IF(OR(WEEKDAY(AM$9)=1,IF(ISNA(MATCH(AM$9,Holiday,0)),FALSE,TRUE)),TRUE,FALSE)</formula>
    </cfRule>
  </conditionalFormatting>
  <conditionalFormatting sqref="AM47">
    <cfRule type="expression" dxfId="419" priority="4157" stopIfTrue="1">
      <formula>IF(AM$9=TODAY(),TRUE,FALSE)</formula>
    </cfRule>
    <cfRule type="expression" dxfId="418" priority="4158" stopIfTrue="1">
      <formula>IF(WEEKDAY(AM$9)=7,TRUE,FALSE)</formula>
    </cfRule>
    <cfRule type="expression" dxfId="417" priority="4159" stopIfTrue="1">
      <formula>IF(OR(WEEKDAY(AM$9)=1,IF(ISNA(MATCH(AM$9,Holiday,0)),FALSE,TRUE)),TRUE,FALSE)</formula>
    </cfRule>
  </conditionalFormatting>
  <conditionalFormatting sqref="AN47">
    <cfRule type="expression" dxfId="416" priority="4144" stopIfTrue="1">
      <formula>IF(AN$9=TODAY(),TRUE,FALSE)</formula>
    </cfRule>
    <cfRule type="expression" dxfId="415" priority="4145" stopIfTrue="1">
      <formula>IF(WEEKDAY(AN$9)=7,TRUE,FALSE)</formula>
    </cfRule>
    <cfRule type="expression" dxfId="414" priority="4146" stopIfTrue="1">
      <formula>IF(OR(WEEKDAY(AN$9)=1,IF(ISNA(MATCH(AN$9,Holiday,0)),FALSE,TRUE)),TRUE,FALSE)</formula>
    </cfRule>
  </conditionalFormatting>
  <conditionalFormatting sqref="AN47">
    <cfRule type="expression" dxfId="413" priority="4131" stopIfTrue="1">
      <formula>IF(AN$9=TODAY(),TRUE,FALSE)</formula>
    </cfRule>
    <cfRule type="expression" dxfId="412" priority="4132" stopIfTrue="1">
      <formula>IF(WEEKDAY(AN$9)=7,TRUE,FALSE)</formula>
    </cfRule>
    <cfRule type="expression" dxfId="411" priority="4133" stopIfTrue="1">
      <formula>IF(OR(WEEKDAY(AN$9)=1,IF(ISNA(MATCH(AN$9,Holiday,0)),FALSE,TRUE)),TRUE,FALSE)</formula>
    </cfRule>
  </conditionalFormatting>
  <conditionalFormatting sqref="AO47">
    <cfRule type="expression" dxfId="410" priority="4118" stopIfTrue="1">
      <formula>IF(AO$9=TODAY(),TRUE,FALSE)</formula>
    </cfRule>
    <cfRule type="expression" dxfId="409" priority="4119" stopIfTrue="1">
      <formula>IF(WEEKDAY(AO$9)=7,TRUE,FALSE)</formula>
    </cfRule>
    <cfRule type="expression" dxfId="408" priority="4120" stopIfTrue="1">
      <formula>IF(OR(WEEKDAY(AO$9)=1,IF(ISNA(MATCH(AO$9,Holiday,0)),FALSE,TRUE)),TRUE,FALSE)</formula>
    </cfRule>
  </conditionalFormatting>
  <conditionalFormatting sqref="AO47">
    <cfRule type="expression" dxfId="407" priority="4105" stopIfTrue="1">
      <formula>IF(AO$9=TODAY(),TRUE,FALSE)</formula>
    </cfRule>
    <cfRule type="expression" dxfId="406" priority="4106" stopIfTrue="1">
      <formula>IF(WEEKDAY(AO$9)=7,TRUE,FALSE)</formula>
    </cfRule>
    <cfRule type="expression" dxfId="405" priority="4107" stopIfTrue="1">
      <formula>IF(OR(WEEKDAY(AO$9)=1,IF(ISNA(MATCH(AO$9,Holiday,0)),FALSE,TRUE)),TRUE,FALSE)</formula>
    </cfRule>
  </conditionalFormatting>
  <conditionalFormatting sqref="T49:U49">
    <cfRule type="expression" dxfId="404" priority="4088" stopIfTrue="1">
      <formula>IF(OR(WEEKDAY(T$9)=7),TRUE,FALSE)</formula>
    </cfRule>
    <cfRule type="expression" dxfId="403" priority="4089" stopIfTrue="1">
      <formula>OR(IF(OR(WEEKDAY(T$9)=1,IF(ISNA(MATCH(T$9,Holiday,0)),FALSE,TRUE)),TRUE,FALSE))</formula>
    </cfRule>
    <cfRule type="expression" dxfId="402" priority="4090" stopIfTrue="1">
      <formula>OR(IF(T49&lt;&gt;"",TRUE,FALSE))</formula>
    </cfRule>
  </conditionalFormatting>
  <conditionalFormatting sqref="T50:U50">
    <cfRule type="expression" dxfId="401" priority="4091" stopIfTrue="1">
      <formula>IF(WEEKDAY(T$9)=7,TRUE,FALSE)</formula>
    </cfRule>
    <cfRule type="expression" dxfId="400" priority="4092" stopIfTrue="1">
      <formula>OR(IF(OR(WEEKDAY(T$9)=1,IF(ISNA(MATCH(T$9,Holiday,0)),FALSE,TRUE)),TRUE,FALSE))</formula>
    </cfRule>
    <cfRule type="expression" dxfId="399" priority="4093" stopIfTrue="1">
      <formula>OR(IF(T50&lt;&gt;"",TRUE,FALSE))</formula>
    </cfRule>
  </conditionalFormatting>
  <conditionalFormatting sqref="B49:B50 D49:F50 H49:Q50">
    <cfRule type="expression" dxfId="398" priority="4085" stopIfTrue="1">
      <formula>IF(AND($B49&lt;&gt;"",$J49&lt;&gt;"",$K49&lt;&gt;""),TRUE,FALSE)</formula>
    </cfRule>
    <cfRule type="expression" dxfId="397" priority="4086" stopIfTrue="1">
      <formula>IF(AND($B49&lt;&gt;"",$K49="",$I49&lt;TODAY()),TRUE,FALSE)</formula>
    </cfRule>
    <cfRule type="expression" dxfId="396" priority="4087" stopIfTrue="1">
      <formula>IF(OR(AND($B49&lt;&gt;"",$J49&lt;&gt;"",$P49&lt;100),TODAY()&gt;=$H49),TRUE,FALSE)</formula>
    </cfRule>
  </conditionalFormatting>
  <conditionalFormatting sqref="AF49">
    <cfRule type="expression" dxfId="395" priority="4078" stopIfTrue="1">
      <formula>IF(AF$9=TODAY(),TRUE,FALSE)</formula>
    </cfRule>
    <cfRule type="expression" dxfId="394" priority="4079" stopIfTrue="1">
      <formula>IF(WEEKDAY(AF$9)=7,TRUE,FALSE)</formula>
    </cfRule>
    <cfRule type="expression" dxfId="393" priority="4080" stopIfTrue="1">
      <formula>IF(OR(WEEKDAY(AF$9)=1,IF(ISNA(MATCH(AF$9,Holiday,0)),FALSE,TRUE)),TRUE,FALSE)</formula>
    </cfRule>
  </conditionalFormatting>
  <conditionalFormatting sqref="AG49">
    <cfRule type="expression" dxfId="392" priority="4065" stopIfTrue="1">
      <formula>IF(AG$9=TODAY(),TRUE,FALSE)</formula>
    </cfRule>
    <cfRule type="expression" dxfId="391" priority="4066" stopIfTrue="1">
      <formula>IF(WEEKDAY(AG$9)=7,TRUE,FALSE)</formula>
    </cfRule>
    <cfRule type="expression" dxfId="390" priority="4067" stopIfTrue="1">
      <formula>IF(OR(WEEKDAY(AG$9)=1,IF(ISNA(MATCH(AG$9,Holiday,0)),FALSE,TRUE)),TRUE,FALSE)</formula>
    </cfRule>
  </conditionalFormatting>
  <conditionalFormatting sqref="AH49">
    <cfRule type="expression" dxfId="389" priority="4052" stopIfTrue="1">
      <formula>IF(AH$9=TODAY(),TRUE,FALSE)</formula>
    </cfRule>
    <cfRule type="expression" dxfId="388" priority="4053" stopIfTrue="1">
      <formula>IF(WEEKDAY(AH$9)=7,TRUE,FALSE)</formula>
    </cfRule>
    <cfRule type="expression" dxfId="387" priority="4054" stopIfTrue="1">
      <formula>IF(OR(WEEKDAY(AH$9)=1,IF(ISNA(MATCH(AH$9,Holiday,0)),FALSE,TRUE)),TRUE,FALSE)</formula>
    </cfRule>
  </conditionalFormatting>
  <conditionalFormatting sqref="AI49">
    <cfRule type="expression" dxfId="386" priority="4039" stopIfTrue="1">
      <formula>IF(AI$9=TODAY(),TRUE,FALSE)</formula>
    </cfRule>
    <cfRule type="expression" dxfId="385" priority="4040" stopIfTrue="1">
      <formula>IF(WEEKDAY(AI$9)=7,TRUE,FALSE)</formula>
    </cfRule>
    <cfRule type="expression" dxfId="384" priority="4041" stopIfTrue="1">
      <formula>IF(OR(WEEKDAY(AI$9)=1,IF(ISNA(MATCH(AI$9,Holiday,0)),FALSE,TRUE)),TRUE,FALSE)</formula>
    </cfRule>
  </conditionalFormatting>
  <conditionalFormatting sqref="AL49">
    <cfRule type="expression" dxfId="383" priority="4026" stopIfTrue="1">
      <formula>IF(AL$9=TODAY(),TRUE,FALSE)</formula>
    </cfRule>
    <cfRule type="expression" dxfId="382" priority="4027" stopIfTrue="1">
      <formula>IF(WEEKDAY(AL$9)=7,TRUE,FALSE)</formula>
    </cfRule>
    <cfRule type="expression" dxfId="381" priority="4028" stopIfTrue="1">
      <formula>IF(OR(WEEKDAY(AL$9)=1,IF(ISNA(MATCH(AL$9,Holiday,0)),FALSE,TRUE)),TRUE,FALSE)</formula>
    </cfRule>
  </conditionalFormatting>
  <conditionalFormatting sqref="AM49">
    <cfRule type="expression" dxfId="380" priority="4013" stopIfTrue="1">
      <formula>IF(AM$9=TODAY(),TRUE,FALSE)</formula>
    </cfRule>
    <cfRule type="expression" dxfId="379" priority="4014" stopIfTrue="1">
      <formula>IF(WEEKDAY(AM$9)=7,TRUE,FALSE)</formula>
    </cfRule>
    <cfRule type="expression" dxfId="378" priority="4015" stopIfTrue="1">
      <formula>IF(OR(WEEKDAY(AM$9)=1,IF(ISNA(MATCH(AM$9,Holiday,0)),FALSE,TRUE)),TRUE,FALSE)</formula>
    </cfRule>
  </conditionalFormatting>
  <conditionalFormatting sqref="AM49">
    <cfRule type="expression" dxfId="377" priority="4000" stopIfTrue="1">
      <formula>IF(AM$9=TODAY(),TRUE,FALSE)</formula>
    </cfRule>
    <cfRule type="expression" dxfId="376" priority="4001" stopIfTrue="1">
      <formula>IF(WEEKDAY(AM$9)=7,TRUE,FALSE)</formula>
    </cfRule>
    <cfRule type="expression" dxfId="375" priority="4002" stopIfTrue="1">
      <formula>IF(OR(WEEKDAY(AM$9)=1,IF(ISNA(MATCH(AM$9,Holiday,0)),FALSE,TRUE)),TRUE,FALSE)</formula>
    </cfRule>
  </conditionalFormatting>
  <conditionalFormatting sqref="AN49">
    <cfRule type="expression" dxfId="374" priority="3987" stopIfTrue="1">
      <formula>IF(AN$9=TODAY(),TRUE,FALSE)</formula>
    </cfRule>
    <cfRule type="expression" dxfId="373" priority="3988" stopIfTrue="1">
      <formula>IF(WEEKDAY(AN$9)=7,TRUE,FALSE)</formula>
    </cfRule>
    <cfRule type="expression" dxfId="372" priority="3989" stopIfTrue="1">
      <formula>IF(OR(WEEKDAY(AN$9)=1,IF(ISNA(MATCH(AN$9,Holiday,0)),FALSE,TRUE)),TRUE,FALSE)</formula>
    </cfRule>
  </conditionalFormatting>
  <conditionalFormatting sqref="AN49">
    <cfRule type="expression" dxfId="371" priority="3974" stopIfTrue="1">
      <formula>IF(AN$9=TODAY(),TRUE,FALSE)</formula>
    </cfRule>
    <cfRule type="expression" dxfId="370" priority="3975" stopIfTrue="1">
      <formula>IF(WEEKDAY(AN$9)=7,TRUE,FALSE)</formula>
    </cfRule>
    <cfRule type="expression" dxfId="369" priority="3976" stopIfTrue="1">
      <formula>IF(OR(WEEKDAY(AN$9)=1,IF(ISNA(MATCH(AN$9,Holiday,0)),FALSE,TRUE)),TRUE,FALSE)</formula>
    </cfRule>
  </conditionalFormatting>
  <conditionalFormatting sqref="AO49">
    <cfRule type="expression" dxfId="368" priority="3961" stopIfTrue="1">
      <formula>IF(AO$9=TODAY(),TRUE,FALSE)</formula>
    </cfRule>
    <cfRule type="expression" dxfId="367" priority="3962" stopIfTrue="1">
      <formula>IF(WEEKDAY(AO$9)=7,TRUE,FALSE)</formula>
    </cfRule>
    <cfRule type="expression" dxfId="366" priority="3963" stopIfTrue="1">
      <formula>IF(OR(WEEKDAY(AO$9)=1,IF(ISNA(MATCH(AO$9,Holiday,0)),FALSE,TRUE)),TRUE,FALSE)</formula>
    </cfRule>
  </conditionalFormatting>
  <conditionalFormatting sqref="AO49">
    <cfRule type="expression" dxfId="365" priority="3948" stopIfTrue="1">
      <formula>IF(AO$9=TODAY(),TRUE,FALSE)</formula>
    </cfRule>
    <cfRule type="expression" dxfId="364" priority="3949" stopIfTrue="1">
      <formula>IF(WEEKDAY(AO$9)=7,TRUE,FALSE)</formula>
    </cfRule>
    <cfRule type="expression" dxfId="363" priority="3950" stopIfTrue="1">
      <formula>IF(OR(WEEKDAY(AO$9)=1,IF(ISNA(MATCH(AO$9,Holiday,0)),FALSE,TRUE)),TRUE,FALSE)</formula>
    </cfRule>
  </conditionalFormatting>
  <conditionalFormatting sqref="T51:U51">
    <cfRule type="expression" dxfId="362" priority="3931" stopIfTrue="1">
      <formula>IF(OR(WEEKDAY(T$9)=7),TRUE,FALSE)</formula>
    </cfRule>
    <cfRule type="expression" dxfId="361" priority="3932" stopIfTrue="1">
      <formula>OR(IF(OR(WEEKDAY(T$9)=1,IF(ISNA(MATCH(T$9,Holiday,0)),FALSE,TRUE)),TRUE,FALSE))</formula>
    </cfRule>
    <cfRule type="expression" dxfId="360" priority="3933" stopIfTrue="1">
      <formula>OR(IF(T51&lt;&gt;"",TRUE,FALSE))</formula>
    </cfRule>
  </conditionalFormatting>
  <conditionalFormatting sqref="T52:U52">
    <cfRule type="expression" dxfId="359" priority="3934" stopIfTrue="1">
      <formula>IF(WEEKDAY(T$9)=7,TRUE,FALSE)</formula>
    </cfRule>
    <cfRule type="expression" dxfId="358" priority="3935" stopIfTrue="1">
      <formula>OR(IF(OR(WEEKDAY(T$9)=1,IF(ISNA(MATCH(T$9,Holiday,0)),FALSE,TRUE)),TRUE,FALSE))</formula>
    </cfRule>
    <cfRule type="expression" dxfId="357" priority="3936" stopIfTrue="1">
      <formula>OR(IF(T52&lt;&gt;"",TRUE,FALSE))</formula>
    </cfRule>
  </conditionalFormatting>
  <conditionalFormatting sqref="B51:B52 D51:F52 H51:Q52">
    <cfRule type="expression" dxfId="356" priority="3928" stopIfTrue="1">
      <formula>IF(AND($B51&lt;&gt;"",$J51&lt;&gt;"",$K51&lt;&gt;""),TRUE,FALSE)</formula>
    </cfRule>
    <cfRule type="expression" dxfId="355" priority="3929" stopIfTrue="1">
      <formula>IF(AND($B51&lt;&gt;"",$K51="",$I51&lt;TODAY()),TRUE,FALSE)</formula>
    </cfRule>
    <cfRule type="expression" dxfId="354" priority="3930" stopIfTrue="1">
      <formula>IF(OR(AND($B51&lt;&gt;"",$J51&lt;&gt;"",$P51&lt;100),TODAY()&gt;=$H51),TRUE,FALSE)</formula>
    </cfRule>
  </conditionalFormatting>
  <conditionalFormatting sqref="AF51">
    <cfRule type="expression" dxfId="353" priority="3921" stopIfTrue="1">
      <formula>IF(AF$9=TODAY(),TRUE,FALSE)</formula>
    </cfRule>
    <cfRule type="expression" dxfId="352" priority="3922" stopIfTrue="1">
      <formula>IF(WEEKDAY(AF$9)=7,TRUE,FALSE)</formula>
    </cfRule>
    <cfRule type="expression" dxfId="351" priority="3923" stopIfTrue="1">
      <formula>IF(OR(WEEKDAY(AF$9)=1,IF(ISNA(MATCH(AF$9,Holiday,0)),FALSE,TRUE)),TRUE,FALSE)</formula>
    </cfRule>
  </conditionalFormatting>
  <conditionalFormatting sqref="AG51">
    <cfRule type="expression" dxfId="350" priority="3908" stopIfTrue="1">
      <formula>IF(AG$9=TODAY(),TRUE,FALSE)</formula>
    </cfRule>
    <cfRule type="expression" dxfId="349" priority="3909" stopIfTrue="1">
      <formula>IF(WEEKDAY(AG$9)=7,TRUE,FALSE)</formula>
    </cfRule>
    <cfRule type="expression" dxfId="348" priority="3910" stopIfTrue="1">
      <formula>IF(OR(WEEKDAY(AG$9)=1,IF(ISNA(MATCH(AG$9,Holiday,0)),FALSE,TRUE)),TRUE,FALSE)</formula>
    </cfRule>
  </conditionalFormatting>
  <conditionalFormatting sqref="AH51">
    <cfRule type="expression" dxfId="347" priority="3895" stopIfTrue="1">
      <formula>IF(AH$9=TODAY(),TRUE,FALSE)</formula>
    </cfRule>
    <cfRule type="expression" dxfId="346" priority="3896" stopIfTrue="1">
      <formula>IF(WEEKDAY(AH$9)=7,TRUE,FALSE)</formula>
    </cfRule>
    <cfRule type="expression" dxfId="345" priority="3897" stopIfTrue="1">
      <formula>IF(OR(WEEKDAY(AH$9)=1,IF(ISNA(MATCH(AH$9,Holiday,0)),FALSE,TRUE)),TRUE,FALSE)</formula>
    </cfRule>
  </conditionalFormatting>
  <conditionalFormatting sqref="AI51">
    <cfRule type="expression" dxfId="344" priority="3882" stopIfTrue="1">
      <formula>IF(AI$9=TODAY(),TRUE,FALSE)</formula>
    </cfRule>
    <cfRule type="expression" dxfId="343" priority="3883" stopIfTrue="1">
      <formula>IF(WEEKDAY(AI$9)=7,TRUE,FALSE)</formula>
    </cfRule>
    <cfRule type="expression" dxfId="342" priority="3884" stopIfTrue="1">
      <formula>IF(OR(WEEKDAY(AI$9)=1,IF(ISNA(MATCH(AI$9,Holiday,0)),FALSE,TRUE)),TRUE,FALSE)</formula>
    </cfRule>
  </conditionalFormatting>
  <conditionalFormatting sqref="AL51">
    <cfRule type="expression" dxfId="341" priority="3869" stopIfTrue="1">
      <formula>IF(AL$9=TODAY(),TRUE,FALSE)</formula>
    </cfRule>
    <cfRule type="expression" dxfId="340" priority="3870" stopIfTrue="1">
      <formula>IF(WEEKDAY(AL$9)=7,TRUE,FALSE)</formula>
    </cfRule>
    <cfRule type="expression" dxfId="339" priority="3871" stopIfTrue="1">
      <formula>IF(OR(WEEKDAY(AL$9)=1,IF(ISNA(MATCH(AL$9,Holiday,0)),FALSE,TRUE)),TRUE,FALSE)</formula>
    </cfRule>
  </conditionalFormatting>
  <conditionalFormatting sqref="AM51">
    <cfRule type="expression" dxfId="338" priority="3856" stopIfTrue="1">
      <formula>IF(AM$9=TODAY(),TRUE,FALSE)</formula>
    </cfRule>
    <cfRule type="expression" dxfId="337" priority="3857" stopIfTrue="1">
      <formula>IF(WEEKDAY(AM$9)=7,TRUE,FALSE)</formula>
    </cfRule>
    <cfRule type="expression" dxfId="336" priority="3858" stopIfTrue="1">
      <formula>IF(OR(WEEKDAY(AM$9)=1,IF(ISNA(MATCH(AM$9,Holiday,0)),FALSE,TRUE)),TRUE,FALSE)</formula>
    </cfRule>
  </conditionalFormatting>
  <conditionalFormatting sqref="AM51">
    <cfRule type="expression" dxfId="335" priority="3843" stopIfTrue="1">
      <formula>IF(AM$9=TODAY(),TRUE,FALSE)</formula>
    </cfRule>
    <cfRule type="expression" dxfId="334" priority="3844" stopIfTrue="1">
      <formula>IF(WEEKDAY(AM$9)=7,TRUE,FALSE)</formula>
    </cfRule>
    <cfRule type="expression" dxfId="333" priority="3845" stopIfTrue="1">
      <formula>IF(OR(WEEKDAY(AM$9)=1,IF(ISNA(MATCH(AM$9,Holiday,0)),FALSE,TRUE)),TRUE,FALSE)</formula>
    </cfRule>
  </conditionalFormatting>
  <conditionalFormatting sqref="AN51">
    <cfRule type="expression" dxfId="332" priority="3830" stopIfTrue="1">
      <formula>IF(AN$9=TODAY(),TRUE,FALSE)</formula>
    </cfRule>
    <cfRule type="expression" dxfId="331" priority="3831" stopIfTrue="1">
      <formula>IF(WEEKDAY(AN$9)=7,TRUE,FALSE)</formula>
    </cfRule>
    <cfRule type="expression" dxfId="330" priority="3832" stopIfTrue="1">
      <formula>IF(OR(WEEKDAY(AN$9)=1,IF(ISNA(MATCH(AN$9,Holiday,0)),FALSE,TRUE)),TRUE,FALSE)</formula>
    </cfRule>
  </conditionalFormatting>
  <conditionalFormatting sqref="AN51">
    <cfRule type="expression" dxfId="329" priority="3817" stopIfTrue="1">
      <formula>IF(AN$9=TODAY(),TRUE,FALSE)</formula>
    </cfRule>
    <cfRule type="expression" dxfId="328" priority="3818" stopIfTrue="1">
      <formula>IF(WEEKDAY(AN$9)=7,TRUE,FALSE)</formula>
    </cfRule>
    <cfRule type="expression" dxfId="327" priority="3819" stopIfTrue="1">
      <formula>IF(OR(WEEKDAY(AN$9)=1,IF(ISNA(MATCH(AN$9,Holiday,0)),FALSE,TRUE)),TRUE,FALSE)</formula>
    </cfRule>
  </conditionalFormatting>
  <conditionalFormatting sqref="AO51">
    <cfRule type="expression" dxfId="326" priority="3804" stopIfTrue="1">
      <formula>IF(AO$9=TODAY(),TRUE,FALSE)</formula>
    </cfRule>
    <cfRule type="expression" dxfId="325" priority="3805" stopIfTrue="1">
      <formula>IF(WEEKDAY(AO$9)=7,TRUE,FALSE)</formula>
    </cfRule>
    <cfRule type="expression" dxfId="324" priority="3806" stopIfTrue="1">
      <formula>IF(OR(WEEKDAY(AO$9)=1,IF(ISNA(MATCH(AO$9,Holiday,0)),FALSE,TRUE)),TRUE,FALSE)</formula>
    </cfRule>
  </conditionalFormatting>
  <conditionalFormatting sqref="AO51">
    <cfRule type="expression" dxfId="323" priority="3791" stopIfTrue="1">
      <formula>IF(AO$9=TODAY(),TRUE,FALSE)</formula>
    </cfRule>
    <cfRule type="expression" dxfId="322" priority="3792" stopIfTrue="1">
      <formula>IF(WEEKDAY(AO$9)=7,TRUE,FALSE)</formula>
    </cfRule>
    <cfRule type="expression" dxfId="321" priority="3793" stopIfTrue="1">
      <formula>IF(OR(WEEKDAY(AO$9)=1,IF(ISNA(MATCH(AO$9,Holiday,0)),FALSE,TRUE)),TRUE,FALSE)</formula>
    </cfRule>
  </conditionalFormatting>
  <conditionalFormatting sqref="T53:U53">
    <cfRule type="expression" dxfId="320" priority="3774" stopIfTrue="1">
      <formula>IF(OR(WEEKDAY(T$9)=7),TRUE,FALSE)</formula>
    </cfRule>
    <cfRule type="expression" dxfId="319" priority="3775" stopIfTrue="1">
      <formula>OR(IF(OR(WEEKDAY(T$9)=1,IF(ISNA(MATCH(T$9,Holiday,0)),FALSE,TRUE)),TRUE,FALSE))</formula>
    </cfRule>
    <cfRule type="expression" dxfId="318" priority="3776" stopIfTrue="1">
      <formula>OR(IF(T53&lt;&gt;"",TRUE,FALSE))</formula>
    </cfRule>
  </conditionalFormatting>
  <conditionalFormatting sqref="T54:U54">
    <cfRule type="expression" dxfId="317" priority="3777" stopIfTrue="1">
      <formula>IF(WEEKDAY(T$9)=7,TRUE,FALSE)</formula>
    </cfRule>
    <cfRule type="expression" dxfId="316" priority="3778" stopIfTrue="1">
      <formula>OR(IF(OR(WEEKDAY(T$9)=1,IF(ISNA(MATCH(T$9,Holiday,0)),FALSE,TRUE)),TRUE,FALSE))</formula>
    </cfRule>
    <cfRule type="expression" dxfId="315" priority="3779" stopIfTrue="1">
      <formula>OR(IF(T54&lt;&gt;"",TRUE,FALSE))</formula>
    </cfRule>
  </conditionalFormatting>
  <conditionalFormatting sqref="B53:B54 D53:F54 H53:Q54">
    <cfRule type="expression" dxfId="314" priority="3771" stopIfTrue="1">
      <formula>IF(AND($B53&lt;&gt;"",$J53&lt;&gt;"",$K53&lt;&gt;""),TRUE,FALSE)</formula>
    </cfRule>
    <cfRule type="expression" dxfId="313" priority="3772" stopIfTrue="1">
      <formula>IF(AND($B53&lt;&gt;"",$K53="",$I53&lt;TODAY()),TRUE,FALSE)</formula>
    </cfRule>
    <cfRule type="expression" dxfId="312" priority="3773" stopIfTrue="1">
      <formula>IF(OR(AND($B53&lt;&gt;"",$J53&lt;&gt;"",$P53&lt;100),TODAY()&gt;=$H53),TRUE,FALSE)</formula>
    </cfRule>
  </conditionalFormatting>
  <conditionalFormatting sqref="AF53">
    <cfRule type="expression" dxfId="311" priority="3764" stopIfTrue="1">
      <formula>IF(AF$9=TODAY(),TRUE,FALSE)</formula>
    </cfRule>
    <cfRule type="expression" dxfId="310" priority="3765" stopIfTrue="1">
      <formula>IF(WEEKDAY(AF$9)=7,TRUE,FALSE)</formula>
    </cfRule>
    <cfRule type="expression" dxfId="309" priority="3766" stopIfTrue="1">
      <formula>IF(OR(WEEKDAY(AF$9)=1,IF(ISNA(MATCH(AF$9,Holiday,0)),FALSE,TRUE)),TRUE,FALSE)</formula>
    </cfRule>
  </conditionalFormatting>
  <conditionalFormatting sqref="AG53">
    <cfRule type="expression" dxfId="308" priority="3751" stopIfTrue="1">
      <formula>IF(AG$9=TODAY(),TRUE,FALSE)</formula>
    </cfRule>
    <cfRule type="expression" dxfId="307" priority="3752" stopIfTrue="1">
      <formula>IF(WEEKDAY(AG$9)=7,TRUE,FALSE)</formula>
    </cfRule>
    <cfRule type="expression" dxfId="306" priority="3753" stopIfTrue="1">
      <formula>IF(OR(WEEKDAY(AG$9)=1,IF(ISNA(MATCH(AG$9,Holiday,0)),FALSE,TRUE)),TRUE,FALSE)</formula>
    </cfRule>
  </conditionalFormatting>
  <conditionalFormatting sqref="AH53">
    <cfRule type="expression" dxfId="305" priority="3738" stopIfTrue="1">
      <formula>IF(AH$9=TODAY(),TRUE,FALSE)</formula>
    </cfRule>
    <cfRule type="expression" dxfId="304" priority="3739" stopIfTrue="1">
      <formula>IF(WEEKDAY(AH$9)=7,TRUE,FALSE)</formula>
    </cfRule>
    <cfRule type="expression" dxfId="303" priority="3740" stopIfTrue="1">
      <formula>IF(OR(WEEKDAY(AH$9)=1,IF(ISNA(MATCH(AH$9,Holiday,0)),FALSE,TRUE)),TRUE,FALSE)</formula>
    </cfRule>
  </conditionalFormatting>
  <conditionalFormatting sqref="AI53">
    <cfRule type="expression" dxfId="302" priority="3725" stopIfTrue="1">
      <formula>IF(AI$9=TODAY(),TRUE,FALSE)</formula>
    </cfRule>
    <cfRule type="expression" dxfId="301" priority="3726" stopIfTrue="1">
      <formula>IF(WEEKDAY(AI$9)=7,TRUE,FALSE)</formula>
    </cfRule>
    <cfRule type="expression" dxfId="300" priority="3727" stopIfTrue="1">
      <formula>IF(OR(WEEKDAY(AI$9)=1,IF(ISNA(MATCH(AI$9,Holiday,0)),FALSE,TRUE)),TRUE,FALSE)</formula>
    </cfRule>
  </conditionalFormatting>
  <conditionalFormatting sqref="AL53">
    <cfRule type="expression" dxfId="299" priority="3712" stopIfTrue="1">
      <formula>IF(AL$9=TODAY(),TRUE,FALSE)</formula>
    </cfRule>
    <cfRule type="expression" dxfId="298" priority="3713" stopIfTrue="1">
      <formula>IF(WEEKDAY(AL$9)=7,TRUE,FALSE)</formula>
    </cfRule>
    <cfRule type="expression" dxfId="297" priority="3714" stopIfTrue="1">
      <formula>IF(OR(WEEKDAY(AL$9)=1,IF(ISNA(MATCH(AL$9,Holiday,0)),FALSE,TRUE)),TRUE,FALSE)</formula>
    </cfRule>
  </conditionalFormatting>
  <conditionalFormatting sqref="AM53">
    <cfRule type="expression" dxfId="296" priority="3699" stopIfTrue="1">
      <formula>IF(AM$9=TODAY(),TRUE,FALSE)</formula>
    </cfRule>
    <cfRule type="expression" dxfId="295" priority="3700" stopIfTrue="1">
      <formula>IF(WEEKDAY(AM$9)=7,TRUE,FALSE)</formula>
    </cfRule>
    <cfRule type="expression" dxfId="294" priority="3701" stopIfTrue="1">
      <formula>IF(OR(WEEKDAY(AM$9)=1,IF(ISNA(MATCH(AM$9,Holiday,0)),FALSE,TRUE)),TRUE,FALSE)</formula>
    </cfRule>
  </conditionalFormatting>
  <conditionalFormatting sqref="AM53">
    <cfRule type="expression" dxfId="293" priority="3686" stopIfTrue="1">
      <formula>IF(AM$9=TODAY(),TRUE,FALSE)</formula>
    </cfRule>
    <cfRule type="expression" dxfId="292" priority="3687" stopIfTrue="1">
      <formula>IF(WEEKDAY(AM$9)=7,TRUE,FALSE)</formula>
    </cfRule>
    <cfRule type="expression" dxfId="291" priority="3688" stopIfTrue="1">
      <formula>IF(OR(WEEKDAY(AM$9)=1,IF(ISNA(MATCH(AM$9,Holiday,0)),FALSE,TRUE)),TRUE,FALSE)</formula>
    </cfRule>
  </conditionalFormatting>
  <conditionalFormatting sqref="AN53">
    <cfRule type="expression" dxfId="290" priority="3673" stopIfTrue="1">
      <formula>IF(AN$9=TODAY(),TRUE,FALSE)</formula>
    </cfRule>
    <cfRule type="expression" dxfId="289" priority="3674" stopIfTrue="1">
      <formula>IF(WEEKDAY(AN$9)=7,TRUE,FALSE)</formula>
    </cfRule>
    <cfRule type="expression" dxfId="288" priority="3675" stopIfTrue="1">
      <formula>IF(OR(WEEKDAY(AN$9)=1,IF(ISNA(MATCH(AN$9,Holiday,0)),FALSE,TRUE)),TRUE,FALSE)</formula>
    </cfRule>
  </conditionalFormatting>
  <conditionalFormatting sqref="AN53">
    <cfRule type="expression" dxfId="287" priority="3660" stopIfTrue="1">
      <formula>IF(AN$9=TODAY(),TRUE,FALSE)</formula>
    </cfRule>
    <cfRule type="expression" dxfId="286" priority="3661" stopIfTrue="1">
      <formula>IF(WEEKDAY(AN$9)=7,TRUE,FALSE)</formula>
    </cfRule>
    <cfRule type="expression" dxfId="285" priority="3662" stopIfTrue="1">
      <formula>IF(OR(WEEKDAY(AN$9)=1,IF(ISNA(MATCH(AN$9,Holiday,0)),FALSE,TRUE)),TRUE,FALSE)</formula>
    </cfRule>
  </conditionalFormatting>
  <conditionalFormatting sqref="AO53">
    <cfRule type="expression" dxfId="284" priority="3647" stopIfTrue="1">
      <formula>IF(AO$9=TODAY(),TRUE,FALSE)</formula>
    </cfRule>
    <cfRule type="expression" dxfId="283" priority="3648" stopIfTrue="1">
      <formula>IF(WEEKDAY(AO$9)=7,TRUE,FALSE)</formula>
    </cfRule>
    <cfRule type="expression" dxfId="282" priority="3649" stopIfTrue="1">
      <formula>IF(OR(WEEKDAY(AO$9)=1,IF(ISNA(MATCH(AO$9,Holiday,0)),FALSE,TRUE)),TRUE,FALSE)</formula>
    </cfRule>
  </conditionalFormatting>
  <conditionalFormatting sqref="AO53">
    <cfRule type="expression" dxfId="281" priority="3634" stopIfTrue="1">
      <formula>IF(AO$9=TODAY(),TRUE,FALSE)</formula>
    </cfRule>
    <cfRule type="expression" dxfId="280" priority="3635" stopIfTrue="1">
      <formula>IF(WEEKDAY(AO$9)=7,TRUE,FALSE)</formula>
    </cfRule>
    <cfRule type="expression" dxfId="279" priority="3636" stopIfTrue="1">
      <formula>IF(OR(WEEKDAY(AO$9)=1,IF(ISNA(MATCH(AO$9,Holiday,0)),FALSE,TRUE)),TRUE,FALSE)</formula>
    </cfRule>
  </conditionalFormatting>
  <conditionalFormatting sqref="T55:U55">
    <cfRule type="expression" dxfId="278" priority="3617" stopIfTrue="1">
      <formula>IF(OR(WEEKDAY(T$9)=7),TRUE,FALSE)</formula>
    </cfRule>
    <cfRule type="expression" dxfId="277" priority="3618" stopIfTrue="1">
      <formula>OR(IF(OR(WEEKDAY(T$9)=1,IF(ISNA(MATCH(T$9,Holiday,0)),FALSE,TRUE)),TRUE,FALSE))</formula>
    </cfRule>
    <cfRule type="expression" dxfId="276" priority="3619" stopIfTrue="1">
      <formula>OR(IF(T55&lt;&gt;"",TRUE,FALSE))</formula>
    </cfRule>
  </conditionalFormatting>
  <conditionalFormatting sqref="T56:U56">
    <cfRule type="expression" dxfId="275" priority="3620" stopIfTrue="1">
      <formula>IF(WEEKDAY(T$9)=7,TRUE,FALSE)</formula>
    </cfRule>
    <cfRule type="expression" dxfId="274" priority="3621" stopIfTrue="1">
      <formula>OR(IF(OR(WEEKDAY(T$9)=1,IF(ISNA(MATCH(T$9,Holiday,0)),FALSE,TRUE)),TRUE,FALSE))</formula>
    </cfRule>
    <cfRule type="expression" dxfId="273" priority="3622" stopIfTrue="1">
      <formula>OR(IF(T56&lt;&gt;"",TRUE,FALSE))</formula>
    </cfRule>
  </conditionalFormatting>
  <conditionalFormatting sqref="B55:B56 D55:F56 H55:Q56">
    <cfRule type="expression" dxfId="272" priority="3614" stopIfTrue="1">
      <formula>IF(AND($B55&lt;&gt;"",$J55&lt;&gt;"",$K55&lt;&gt;""),TRUE,FALSE)</formula>
    </cfRule>
    <cfRule type="expression" dxfId="271" priority="3615" stopIfTrue="1">
      <formula>IF(AND($B55&lt;&gt;"",$K55="",$I55&lt;TODAY()),TRUE,FALSE)</formula>
    </cfRule>
    <cfRule type="expression" dxfId="270" priority="3616" stopIfTrue="1">
      <formula>IF(OR(AND($B55&lt;&gt;"",$J55&lt;&gt;"",$P55&lt;100),TODAY()&gt;=$H55),TRUE,FALSE)</formula>
    </cfRule>
  </conditionalFormatting>
  <conditionalFormatting sqref="AF55">
    <cfRule type="expression" dxfId="269" priority="3607" stopIfTrue="1">
      <formula>IF(AF$9=TODAY(),TRUE,FALSE)</formula>
    </cfRule>
    <cfRule type="expression" dxfId="268" priority="3608" stopIfTrue="1">
      <formula>IF(WEEKDAY(AF$9)=7,TRUE,FALSE)</formula>
    </cfRule>
    <cfRule type="expression" dxfId="267" priority="3609" stopIfTrue="1">
      <formula>IF(OR(WEEKDAY(AF$9)=1,IF(ISNA(MATCH(AF$9,Holiday,0)),FALSE,TRUE)),TRUE,FALSE)</formula>
    </cfRule>
  </conditionalFormatting>
  <conditionalFormatting sqref="AG55">
    <cfRule type="expression" dxfId="266" priority="3594" stopIfTrue="1">
      <formula>IF(AG$9=TODAY(),TRUE,FALSE)</formula>
    </cfRule>
    <cfRule type="expression" dxfId="265" priority="3595" stopIfTrue="1">
      <formula>IF(WEEKDAY(AG$9)=7,TRUE,FALSE)</formula>
    </cfRule>
    <cfRule type="expression" dxfId="264" priority="3596" stopIfTrue="1">
      <formula>IF(OR(WEEKDAY(AG$9)=1,IF(ISNA(MATCH(AG$9,Holiday,0)),FALSE,TRUE)),TRUE,FALSE)</formula>
    </cfRule>
  </conditionalFormatting>
  <conditionalFormatting sqref="AH55">
    <cfRule type="expression" dxfId="263" priority="3581" stopIfTrue="1">
      <formula>IF(AH$9=TODAY(),TRUE,FALSE)</formula>
    </cfRule>
    <cfRule type="expression" dxfId="262" priority="3582" stopIfTrue="1">
      <formula>IF(WEEKDAY(AH$9)=7,TRUE,FALSE)</formula>
    </cfRule>
    <cfRule type="expression" dxfId="261" priority="3583" stopIfTrue="1">
      <formula>IF(OR(WEEKDAY(AH$9)=1,IF(ISNA(MATCH(AH$9,Holiday,0)),FALSE,TRUE)),TRUE,FALSE)</formula>
    </cfRule>
  </conditionalFormatting>
  <conditionalFormatting sqref="AI55">
    <cfRule type="expression" dxfId="260" priority="3568" stopIfTrue="1">
      <formula>IF(AI$9=TODAY(),TRUE,FALSE)</formula>
    </cfRule>
    <cfRule type="expression" dxfId="259" priority="3569" stopIfTrue="1">
      <formula>IF(WEEKDAY(AI$9)=7,TRUE,FALSE)</formula>
    </cfRule>
    <cfRule type="expression" dxfId="258" priority="3570" stopIfTrue="1">
      <formula>IF(OR(WEEKDAY(AI$9)=1,IF(ISNA(MATCH(AI$9,Holiday,0)),FALSE,TRUE)),TRUE,FALSE)</formula>
    </cfRule>
  </conditionalFormatting>
  <conditionalFormatting sqref="AL55">
    <cfRule type="expression" dxfId="257" priority="3555" stopIfTrue="1">
      <formula>IF(AL$9=TODAY(),TRUE,FALSE)</formula>
    </cfRule>
    <cfRule type="expression" dxfId="256" priority="3556" stopIfTrue="1">
      <formula>IF(WEEKDAY(AL$9)=7,TRUE,FALSE)</formula>
    </cfRule>
    <cfRule type="expression" dxfId="255" priority="3557" stopIfTrue="1">
      <formula>IF(OR(WEEKDAY(AL$9)=1,IF(ISNA(MATCH(AL$9,Holiday,0)),FALSE,TRUE)),TRUE,FALSE)</formula>
    </cfRule>
  </conditionalFormatting>
  <conditionalFormatting sqref="AM55">
    <cfRule type="expression" dxfId="254" priority="3542" stopIfTrue="1">
      <formula>IF(AM$9=TODAY(),TRUE,FALSE)</formula>
    </cfRule>
    <cfRule type="expression" dxfId="253" priority="3543" stopIfTrue="1">
      <formula>IF(WEEKDAY(AM$9)=7,TRUE,FALSE)</formula>
    </cfRule>
    <cfRule type="expression" dxfId="252" priority="3544" stopIfTrue="1">
      <formula>IF(OR(WEEKDAY(AM$9)=1,IF(ISNA(MATCH(AM$9,Holiday,0)),FALSE,TRUE)),TRUE,FALSE)</formula>
    </cfRule>
  </conditionalFormatting>
  <conditionalFormatting sqref="AM55">
    <cfRule type="expression" dxfId="251" priority="3529" stopIfTrue="1">
      <formula>IF(AM$9=TODAY(),TRUE,FALSE)</formula>
    </cfRule>
    <cfRule type="expression" dxfId="250" priority="3530" stopIfTrue="1">
      <formula>IF(WEEKDAY(AM$9)=7,TRUE,FALSE)</formula>
    </cfRule>
    <cfRule type="expression" dxfId="249" priority="3531" stopIfTrue="1">
      <formula>IF(OR(WEEKDAY(AM$9)=1,IF(ISNA(MATCH(AM$9,Holiday,0)),FALSE,TRUE)),TRUE,FALSE)</formula>
    </cfRule>
  </conditionalFormatting>
  <conditionalFormatting sqref="AN55">
    <cfRule type="expression" dxfId="248" priority="3516" stopIfTrue="1">
      <formula>IF(AN$9=TODAY(),TRUE,FALSE)</formula>
    </cfRule>
    <cfRule type="expression" dxfId="247" priority="3517" stopIfTrue="1">
      <formula>IF(WEEKDAY(AN$9)=7,TRUE,FALSE)</formula>
    </cfRule>
    <cfRule type="expression" dxfId="246" priority="3518" stopIfTrue="1">
      <formula>IF(OR(WEEKDAY(AN$9)=1,IF(ISNA(MATCH(AN$9,Holiday,0)),FALSE,TRUE)),TRUE,FALSE)</formula>
    </cfRule>
  </conditionalFormatting>
  <conditionalFormatting sqref="AN55">
    <cfRule type="expression" dxfId="245" priority="3503" stopIfTrue="1">
      <formula>IF(AN$9=TODAY(),TRUE,FALSE)</formula>
    </cfRule>
    <cfRule type="expression" dxfId="244" priority="3504" stopIfTrue="1">
      <formula>IF(WEEKDAY(AN$9)=7,TRUE,FALSE)</formula>
    </cfRule>
    <cfRule type="expression" dxfId="243" priority="3505" stopIfTrue="1">
      <formula>IF(OR(WEEKDAY(AN$9)=1,IF(ISNA(MATCH(AN$9,Holiday,0)),FALSE,TRUE)),TRUE,FALSE)</formula>
    </cfRule>
  </conditionalFormatting>
  <conditionalFormatting sqref="AO55">
    <cfRule type="expression" dxfId="242" priority="3490" stopIfTrue="1">
      <formula>IF(AO$9=TODAY(),TRUE,FALSE)</formula>
    </cfRule>
    <cfRule type="expression" dxfId="241" priority="3491" stopIfTrue="1">
      <formula>IF(WEEKDAY(AO$9)=7,TRUE,FALSE)</formula>
    </cfRule>
    <cfRule type="expression" dxfId="240" priority="3492" stopIfTrue="1">
      <formula>IF(OR(WEEKDAY(AO$9)=1,IF(ISNA(MATCH(AO$9,Holiday,0)),FALSE,TRUE)),TRUE,FALSE)</formula>
    </cfRule>
  </conditionalFormatting>
  <conditionalFormatting sqref="AO55">
    <cfRule type="expression" dxfId="239" priority="3477" stopIfTrue="1">
      <formula>IF(AO$9=TODAY(),TRUE,FALSE)</formula>
    </cfRule>
    <cfRule type="expression" dxfId="238" priority="3478" stopIfTrue="1">
      <formula>IF(WEEKDAY(AO$9)=7,TRUE,FALSE)</formula>
    </cfRule>
    <cfRule type="expression" dxfId="237" priority="3479" stopIfTrue="1">
      <formula>IF(OR(WEEKDAY(AO$9)=1,IF(ISNA(MATCH(AO$9,Holiday,0)),FALSE,TRUE)),TRUE,FALSE)</formula>
    </cfRule>
  </conditionalFormatting>
  <conditionalFormatting sqref="T57:U57">
    <cfRule type="expression" dxfId="236" priority="3460" stopIfTrue="1">
      <formula>IF(OR(WEEKDAY(T$9)=7),TRUE,FALSE)</formula>
    </cfRule>
    <cfRule type="expression" dxfId="235" priority="3461" stopIfTrue="1">
      <formula>OR(IF(OR(WEEKDAY(T$9)=1,IF(ISNA(MATCH(T$9,Holiday,0)),FALSE,TRUE)),TRUE,FALSE))</formula>
    </cfRule>
    <cfRule type="expression" dxfId="234" priority="3462" stopIfTrue="1">
      <formula>OR(IF(T57&lt;&gt;"",TRUE,FALSE))</formula>
    </cfRule>
  </conditionalFormatting>
  <conditionalFormatting sqref="T58:U58">
    <cfRule type="expression" dxfId="233" priority="3463" stopIfTrue="1">
      <formula>IF(WEEKDAY(T$9)=7,TRUE,FALSE)</formula>
    </cfRule>
    <cfRule type="expression" dxfId="232" priority="3464" stopIfTrue="1">
      <formula>OR(IF(OR(WEEKDAY(T$9)=1,IF(ISNA(MATCH(T$9,Holiday,0)),FALSE,TRUE)),TRUE,FALSE))</formula>
    </cfRule>
    <cfRule type="expression" dxfId="231" priority="3465" stopIfTrue="1">
      <formula>OR(IF(T58&lt;&gt;"",TRUE,FALSE))</formula>
    </cfRule>
  </conditionalFormatting>
  <conditionalFormatting sqref="B57:F57 H57:Q58 B58 D58:F58">
    <cfRule type="expression" dxfId="230" priority="3457" stopIfTrue="1">
      <formula>IF(AND($B57&lt;&gt;"",$J57&lt;&gt;"",$K57&lt;&gt;""),TRUE,FALSE)</formula>
    </cfRule>
    <cfRule type="expression" dxfId="229" priority="3458" stopIfTrue="1">
      <formula>IF(AND($B57&lt;&gt;"",$K57="",$I57&lt;TODAY()),TRUE,FALSE)</formula>
    </cfRule>
    <cfRule type="expression" dxfId="228" priority="3459" stopIfTrue="1">
      <formula>IF(OR(AND($B57&lt;&gt;"",$J57&lt;&gt;"",$P57&lt;100),TODAY()&gt;=$H57),TRUE,FALSE)</formula>
    </cfRule>
  </conditionalFormatting>
  <conditionalFormatting sqref="AF57">
    <cfRule type="expression" dxfId="227" priority="3450" stopIfTrue="1">
      <formula>IF(AF$9=TODAY(),TRUE,FALSE)</formula>
    </cfRule>
    <cfRule type="expression" dxfId="226" priority="3451" stopIfTrue="1">
      <formula>IF(WEEKDAY(AF$9)=7,TRUE,FALSE)</formula>
    </cfRule>
    <cfRule type="expression" dxfId="225" priority="3452" stopIfTrue="1">
      <formula>IF(OR(WEEKDAY(AF$9)=1,IF(ISNA(MATCH(AF$9,Holiday,0)),FALSE,TRUE)),TRUE,FALSE)</formula>
    </cfRule>
  </conditionalFormatting>
  <conditionalFormatting sqref="AG57">
    <cfRule type="expression" dxfId="224" priority="3437" stopIfTrue="1">
      <formula>IF(AG$9=TODAY(),TRUE,FALSE)</formula>
    </cfRule>
    <cfRule type="expression" dxfId="223" priority="3438" stopIfTrue="1">
      <formula>IF(WEEKDAY(AG$9)=7,TRUE,FALSE)</formula>
    </cfRule>
    <cfRule type="expression" dxfId="222" priority="3439" stopIfTrue="1">
      <formula>IF(OR(WEEKDAY(AG$9)=1,IF(ISNA(MATCH(AG$9,Holiday,0)),FALSE,TRUE)),TRUE,FALSE)</formula>
    </cfRule>
  </conditionalFormatting>
  <conditionalFormatting sqref="AH57">
    <cfRule type="expression" dxfId="221" priority="3424" stopIfTrue="1">
      <formula>IF(AH$9=TODAY(),TRUE,FALSE)</formula>
    </cfRule>
    <cfRule type="expression" dxfId="220" priority="3425" stopIfTrue="1">
      <formula>IF(WEEKDAY(AH$9)=7,TRUE,FALSE)</formula>
    </cfRule>
    <cfRule type="expression" dxfId="219" priority="3426" stopIfTrue="1">
      <formula>IF(OR(WEEKDAY(AH$9)=1,IF(ISNA(MATCH(AH$9,Holiday,0)),FALSE,TRUE)),TRUE,FALSE)</formula>
    </cfRule>
  </conditionalFormatting>
  <conditionalFormatting sqref="AI57">
    <cfRule type="expression" dxfId="218" priority="3411" stopIfTrue="1">
      <formula>IF(AI$9=TODAY(),TRUE,FALSE)</formula>
    </cfRule>
    <cfRule type="expression" dxfId="217" priority="3412" stopIfTrue="1">
      <formula>IF(WEEKDAY(AI$9)=7,TRUE,FALSE)</formula>
    </cfRule>
    <cfRule type="expression" dxfId="216" priority="3413" stopIfTrue="1">
      <formula>IF(OR(WEEKDAY(AI$9)=1,IF(ISNA(MATCH(AI$9,Holiday,0)),FALSE,TRUE)),TRUE,FALSE)</formula>
    </cfRule>
  </conditionalFormatting>
  <conditionalFormatting sqref="AL57">
    <cfRule type="expression" dxfId="215" priority="3398" stopIfTrue="1">
      <formula>IF(AL$9=TODAY(),TRUE,FALSE)</formula>
    </cfRule>
    <cfRule type="expression" dxfId="214" priority="3399" stopIfTrue="1">
      <formula>IF(WEEKDAY(AL$9)=7,TRUE,FALSE)</formula>
    </cfRule>
    <cfRule type="expression" dxfId="213" priority="3400" stopIfTrue="1">
      <formula>IF(OR(WEEKDAY(AL$9)=1,IF(ISNA(MATCH(AL$9,Holiday,0)),FALSE,TRUE)),TRUE,FALSE)</formula>
    </cfRule>
  </conditionalFormatting>
  <conditionalFormatting sqref="AM57">
    <cfRule type="expression" dxfId="212" priority="3385" stopIfTrue="1">
      <formula>IF(AM$9=TODAY(),TRUE,FALSE)</formula>
    </cfRule>
    <cfRule type="expression" dxfId="211" priority="3386" stopIfTrue="1">
      <formula>IF(WEEKDAY(AM$9)=7,TRUE,FALSE)</formula>
    </cfRule>
    <cfRule type="expression" dxfId="210" priority="3387" stopIfTrue="1">
      <formula>IF(OR(WEEKDAY(AM$9)=1,IF(ISNA(MATCH(AM$9,Holiday,0)),FALSE,TRUE)),TRUE,FALSE)</formula>
    </cfRule>
  </conditionalFormatting>
  <conditionalFormatting sqref="AM57">
    <cfRule type="expression" dxfId="209" priority="3372" stopIfTrue="1">
      <formula>IF(AM$9=TODAY(),TRUE,FALSE)</formula>
    </cfRule>
    <cfRule type="expression" dxfId="208" priority="3373" stopIfTrue="1">
      <formula>IF(WEEKDAY(AM$9)=7,TRUE,FALSE)</formula>
    </cfRule>
    <cfRule type="expression" dxfId="207" priority="3374" stopIfTrue="1">
      <formula>IF(OR(WEEKDAY(AM$9)=1,IF(ISNA(MATCH(AM$9,Holiday,0)),FALSE,TRUE)),TRUE,FALSE)</formula>
    </cfRule>
  </conditionalFormatting>
  <conditionalFormatting sqref="AN57">
    <cfRule type="expression" dxfId="206" priority="3359" stopIfTrue="1">
      <formula>IF(AN$9=TODAY(),TRUE,FALSE)</formula>
    </cfRule>
    <cfRule type="expression" dxfId="205" priority="3360" stopIfTrue="1">
      <formula>IF(WEEKDAY(AN$9)=7,TRUE,FALSE)</formula>
    </cfRule>
    <cfRule type="expression" dxfId="204" priority="3361" stopIfTrue="1">
      <formula>IF(OR(WEEKDAY(AN$9)=1,IF(ISNA(MATCH(AN$9,Holiday,0)),FALSE,TRUE)),TRUE,FALSE)</formula>
    </cfRule>
  </conditionalFormatting>
  <conditionalFormatting sqref="AN57">
    <cfRule type="expression" dxfId="203" priority="3346" stopIfTrue="1">
      <formula>IF(AN$9=TODAY(),TRUE,FALSE)</formula>
    </cfRule>
    <cfRule type="expression" dxfId="202" priority="3347" stopIfTrue="1">
      <formula>IF(WEEKDAY(AN$9)=7,TRUE,FALSE)</formula>
    </cfRule>
    <cfRule type="expression" dxfId="201" priority="3348" stopIfTrue="1">
      <formula>IF(OR(WEEKDAY(AN$9)=1,IF(ISNA(MATCH(AN$9,Holiday,0)),FALSE,TRUE)),TRUE,FALSE)</formula>
    </cfRule>
  </conditionalFormatting>
  <conditionalFormatting sqref="AO57">
    <cfRule type="expression" dxfId="200" priority="3333" stopIfTrue="1">
      <formula>IF(AO$9=TODAY(),TRUE,FALSE)</formula>
    </cfRule>
    <cfRule type="expression" dxfId="199" priority="3334" stopIfTrue="1">
      <formula>IF(WEEKDAY(AO$9)=7,TRUE,FALSE)</formula>
    </cfRule>
    <cfRule type="expression" dxfId="198" priority="3335" stopIfTrue="1">
      <formula>IF(OR(WEEKDAY(AO$9)=1,IF(ISNA(MATCH(AO$9,Holiday,0)),FALSE,TRUE)),TRUE,FALSE)</formula>
    </cfRule>
  </conditionalFormatting>
  <conditionalFormatting sqref="AO57">
    <cfRule type="expression" dxfId="197" priority="3320" stopIfTrue="1">
      <formula>IF(AO$9=TODAY(),TRUE,FALSE)</formula>
    </cfRule>
    <cfRule type="expression" dxfId="196" priority="3321" stopIfTrue="1">
      <formula>IF(WEEKDAY(AO$9)=7,TRUE,FALSE)</formula>
    </cfRule>
    <cfRule type="expression" dxfId="195" priority="3322" stopIfTrue="1">
      <formula>IF(OR(WEEKDAY(AO$9)=1,IF(ISNA(MATCH(AO$9,Holiday,0)),FALSE,TRUE)),TRUE,FALSE)</formula>
    </cfRule>
  </conditionalFormatting>
  <conditionalFormatting sqref="T59:U59">
    <cfRule type="expression" dxfId="194" priority="3303" stopIfTrue="1">
      <formula>IF(OR(WEEKDAY(T$9)=7),TRUE,FALSE)</formula>
    </cfRule>
    <cfRule type="expression" dxfId="193" priority="3304" stopIfTrue="1">
      <formula>OR(IF(OR(WEEKDAY(T$9)=1,IF(ISNA(MATCH(T$9,Holiday,0)),FALSE,TRUE)),TRUE,FALSE))</formula>
    </cfRule>
    <cfRule type="expression" dxfId="192" priority="3305" stopIfTrue="1">
      <formula>OR(IF(T59&lt;&gt;"",TRUE,FALSE))</formula>
    </cfRule>
  </conditionalFormatting>
  <conditionalFormatting sqref="T60:U60">
    <cfRule type="expression" dxfId="191" priority="3306" stopIfTrue="1">
      <formula>IF(WEEKDAY(T$9)=7,TRUE,FALSE)</formula>
    </cfRule>
    <cfRule type="expression" dxfId="190" priority="3307" stopIfTrue="1">
      <formula>OR(IF(OR(WEEKDAY(T$9)=1,IF(ISNA(MATCH(T$9,Holiday,0)),FALSE,TRUE)),TRUE,FALSE))</formula>
    </cfRule>
    <cfRule type="expression" dxfId="189" priority="3308" stopIfTrue="1">
      <formula>OR(IF(T60&lt;&gt;"",TRUE,FALSE))</formula>
    </cfRule>
  </conditionalFormatting>
  <conditionalFormatting sqref="B59:B60 H59:Q60 D59:F60">
    <cfRule type="expression" dxfId="188" priority="3300" stopIfTrue="1">
      <formula>IF(AND($B59&lt;&gt;"",$J59&lt;&gt;"",$K59&lt;&gt;""),TRUE,FALSE)</formula>
    </cfRule>
    <cfRule type="expression" dxfId="187" priority="3301" stopIfTrue="1">
      <formula>IF(AND($B59&lt;&gt;"",$K59="",$I59&lt;TODAY()),TRUE,FALSE)</formula>
    </cfRule>
    <cfRule type="expression" dxfId="186" priority="3302" stopIfTrue="1">
      <formula>IF(OR(AND($B59&lt;&gt;"",$J59&lt;&gt;"",$P59&lt;100),TODAY()&gt;=$H59),TRUE,FALSE)</formula>
    </cfRule>
  </conditionalFormatting>
  <conditionalFormatting sqref="AF59">
    <cfRule type="expression" dxfId="185" priority="3293" stopIfTrue="1">
      <formula>IF(AF$9=TODAY(),TRUE,FALSE)</formula>
    </cfRule>
    <cfRule type="expression" dxfId="184" priority="3294" stopIfTrue="1">
      <formula>IF(WEEKDAY(AF$9)=7,TRUE,FALSE)</formula>
    </cfRule>
    <cfRule type="expression" dxfId="183" priority="3295" stopIfTrue="1">
      <formula>IF(OR(WEEKDAY(AF$9)=1,IF(ISNA(MATCH(AF$9,Holiday,0)),FALSE,TRUE)),TRUE,FALSE)</formula>
    </cfRule>
  </conditionalFormatting>
  <conditionalFormatting sqref="AG59">
    <cfRule type="expression" dxfId="182" priority="3280" stopIfTrue="1">
      <formula>IF(AG$9=TODAY(),TRUE,FALSE)</formula>
    </cfRule>
    <cfRule type="expression" dxfId="181" priority="3281" stopIfTrue="1">
      <formula>IF(WEEKDAY(AG$9)=7,TRUE,FALSE)</formula>
    </cfRule>
    <cfRule type="expression" dxfId="180" priority="3282" stopIfTrue="1">
      <formula>IF(OR(WEEKDAY(AG$9)=1,IF(ISNA(MATCH(AG$9,Holiday,0)),FALSE,TRUE)),TRUE,FALSE)</formula>
    </cfRule>
  </conditionalFormatting>
  <conditionalFormatting sqref="AH59">
    <cfRule type="expression" dxfId="179" priority="3267" stopIfTrue="1">
      <formula>IF(AH$9=TODAY(),TRUE,FALSE)</formula>
    </cfRule>
    <cfRule type="expression" dxfId="178" priority="3268" stopIfTrue="1">
      <formula>IF(WEEKDAY(AH$9)=7,TRUE,FALSE)</formula>
    </cfRule>
    <cfRule type="expression" dxfId="177" priority="3269" stopIfTrue="1">
      <formula>IF(OR(WEEKDAY(AH$9)=1,IF(ISNA(MATCH(AH$9,Holiday,0)),FALSE,TRUE)),TRUE,FALSE)</formula>
    </cfRule>
  </conditionalFormatting>
  <conditionalFormatting sqref="AI59">
    <cfRule type="expression" dxfId="176" priority="3254" stopIfTrue="1">
      <formula>IF(AI$9=TODAY(),TRUE,FALSE)</formula>
    </cfRule>
    <cfRule type="expression" dxfId="175" priority="3255" stopIfTrue="1">
      <formula>IF(WEEKDAY(AI$9)=7,TRUE,FALSE)</formula>
    </cfRule>
    <cfRule type="expression" dxfId="174" priority="3256" stopIfTrue="1">
      <formula>IF(OR(WEEKDAY(AI$9)=1,IF(ISNA(MATCH(AI$9,Holiday,0)),FALSE,TRUE)),TRUE,FALSE)</formula>
    </cfRule>
  </conditionalFormatting>
  <conditionalFormatting sqref="AL59">
    <cfRule type="expression" dxfId="173" priority="3241" stopIfTrue="1">
      <formula>IF(AL$9=TODAY(),TRUE,FALSE)</formula>
    </cfRule>
    <cfRule type="expression" dxfId="172" priority="3242" stopIfTrue="1">
      <formula>IF(WEEKDAY(AL$9)=7,TRUE,FALSE)</formula>
    </cfRule>
    <cfRule type="expression" dxfId="171" priority="3243" stopIfTrue="1">
      <formula>IF(OR(WEEKDAY(AL$9)=1,IF(ISNA(MATCH(AL$9,Holiday,0)),FALSE,TRUE)),TRUE,FALSE)</formula>
    </cfRule>
  </conditionalFormatting>
  <conditionalFormatting sqref="AM59">
    <cfRule type="expression" dxfId="170" priority="3228" stopIfTrue="1">
      <formula>IF(AM$9=TODAY(),TRUE,FALSE)</formula>
    </cfRule>
    <cfRule type="expression" dxfId="169" priority="3229" stopIfTrue="1">
      <formula>IF(WEEKDAY(AM$9)=7,TRUE,FALSE)</formula>
    </cfRule>
    <cfRule type="expression" dxfId="168" priority="3230" stopIfTrue="1">
      <formula>IF(OR(WEEKDAY(AM$9)=1,IF(ISNA(MATCH(AM$9,Holiday,0)),FALSE,TRUE)),TRUE,FALSE)</formula>
    </cfRule>
  </conditionalFormatting>
  <conditionalFormatting sqref="AM59">
    <cfRule type="expression" dxfId="167" priority="3215" stopIfTrue="1">
      <formula>IF(AM$9=TODAY(),TRUE,FALSE)</formula>
    </cfRule>
    <cfRule type="expression" dxfId="166" priority="3216" stopIfTrue="1">
      <formula>IF(WEEKDAY(AM$9)=7,TRUE,FALSE)</formula>
    </cfRule>
    <cfRule type="expression" dxfId="165" priority="3217" stopIfTrue="1">
      <formula>IF(OR(WEEKDAY(AM$9)=1,IF(ISNA(MATCH(AM$9,Holiday,0)),FALSE,TRUE)),TRUE,FALSE)</formula>
    </cfRule>
  </conditionalFormatting>
  <conditionalFormatting sqref="AN59">
    <cfRule type="expression" dxfId="164" priority="3202" stopIfTrue="1">
      <formula>IF(AN$9=TODAY(),TRUE,FALSE)</formula>
    </cfRule>
    <cfRule type="expression" dxfId="163" priority="3203" stopIfTrue="1">
      <formula>IF(WEEKDAY(AN$9)=7,TRUE,FALSE)</formula>
    </cfRule>
    <cfRule type="expression" dxfId="162" priority="3204" stopIfTrue="1">
      <formula>IF(OR(WEEKDAY(AN$9)=1,IF(ISNA(MATCH(AN$9,Holiday,0)),FALSE,TRUE)),TRUE,FALSE)</formula>
    </cfRule>
  </conditionalFormatting>
  <conditionalFormatting sqref="AN59">
    <cfRule type="expression" dxfId="161" priority="3189" stopIfTrue="1">
      <formula>IF(AN$9=TODAY(),TRUE,FALSE)</formula>
    </cfRule>
    <cfRule type="expression" dxfId="160" priority="3190" stopIfTrue="1">
      <formula>IF(WEEKDAY(AN$9)=7,TRUE,FALSE)</formula>
    </cfRule>
    <cfRule type="expression" dxfId="159" priority="3191" stopIfTrue="1">
      <formula>IF(OR(WEEKDAY(AN$9)=1,IF(ISNA(MATCH(AN$9,Holiday,0)),FALSE,TRUE)),TRUE,FALSE)</formula>
    </cfRule>
  </conditionalFormatting>
  <conditionalFormatting sqref="AO59">
    <cfRule type="expression" dxfId="158" priority="3176" stopIfTrue="1">
      <formula>IF(AO$9=TODAY(),TRUE,FALSE)</formula>
    </cfRule>
    <cfRule type="expression" dxfId="157" priority="3177" stopIfTrue="1">
      <formula>IF(WEEKDAY(AO$9)=7,TRUE,FALSE)</formula>
    </cfRule>
    <cfRule type="expression" dxfId="156" priority="3178" stopIfTrue="1">
      <formula>IF(OR(WEEKDAY(AO$9)=1,IF(ISNA(MATCH(AO$9,Holiday,0)),FALSE,TRUE)),TRUE,FALSE)</formula>
    </cfRule>
  </conditionalFormatting>
  <conditionalFormatting sqref="AO59">
    <cfRule type="expression" dxfId="155" priority="3163" stopIfTrue="1">
      <formula>IF(AO$9=TODAY(),TRUE,FALSE)</formula>
    </cfRule>
    <cfRule type="expression" dxfId="154" priority="3164" stopIfTrue="1">
      <formula>IF(WEEKDAY(AO$9)=7,TRUE,FALSE)</formula>
    </cfRule>
    <cfRule type="expression" dxfId="153" priority="3165" stopIfTrue="1">
      <formula>IF(OR(WEEKDAY(AO$9)=1,IF(ISNA(MATCH(AO$9,Holiday,0)),FALSE,TRUE)),TRUE,FALSE)</formula>
    </cfRule>
  </conditionalFormatting>
  <conditionalFormatting sqref="T61:U61">
    <cfRule type="expression" dxfId="152" priority="3146" stopIfTrue="1">
      <formula>IF(OR(WEEKDAY(T$9)=7),TRUE,FALSE)</formula>
    </cfRule>
    <cfRule type="expression" dxfId="151" priority="3147" stopIfTrue="1">
      <formula>OR(IF(OR(WEEKDAY(T$9)=1,IF(ISNA(MATCH(T$9,Holiday,0)),FALSE,TRUE)),TRUE,FALSE))</formula>
    </cfRule>
    <cfRule type="expression" dxfId="150" priority="3148" stopIfTrue="1">
      <formula>OR(IF(T61&lt;&gt;"",TRUE,FALSE))</formula>
    </cfRule>
  </conditionalFormatting>
  <conditionalFormatting sqref="T62:U62">
    <cfRule type="expression" dxfId="149" priority="3149" stopIfTrue="1">
      <formula>IF(WEEKDAY(T$9)=7,TRUE,FALSE)</formula>
    </cfRule>
    <cfRule type="expression" dxfId="148" priority="3150" stopIfTrue="1">
      <formula>OR(IF(OR(WEEKDAY(T$9)=1,IF(ISNA(MATCH(T$9,Holiday,0)),FALSE,TRUE)),TRUE,FALSE))</formula>
    </cfRule>
    <cfRule type="expression" dxfId="147" priority="3151" stopIfTrue="1">
      <formula>OR(IF(T62&lt;&gt;"",TRUE,FALSE))</formula>
    </cfRule>
  </conditionalFormatting>
  <conditionalFormatting sqref="B61:B62 H61:Q62 D61:F62">
    <cfRule type="expression" dxfId="146" priority="3143" stopIfTrue="1">
      <formula>IF(AND($B61&lt;&gt;"",$J61&lt;&gt;"",$K61&lt;&gt;""),TRUE,FALSE)</formula>
    </cfRule>
    <cfRule type="expression" dxfId="145" priority="3144" stopIfTrue="1">
      <formula>IF(AND($B61&lt;&gt;"",$K61="",$I61&lt;TODAY()),TRUE,FALSE)</formula>
    </cfRule>
    <cfRule type="expression" dxfId="144" priority="3145" stopIfTrue="1">
      <formula>IF(OR(AND($B61&lt;&gt;"",$J61&lt;&gt;"",$P61&lt;100),TODAY()&gt;=$H61),TRUE,FALSE)</formula>
    </cfRule>
  </conditionalFormatting>
  <conditionalFormatting sqref="AF61">
    <cfRule type="expression" dxfId="143" priority="3136" stopIfTrue="1">
      <formula>IF(AF$9=TODAY(),TRUE,FALSE)</formula>
    </cfRule>
    <cfRule type="expression" dxfId="142" priority="3137" stopIfTrue="1">
      <formula>IF(WEEKDAY(AF$9)=7,TRUE,FALSE)</formula>
    </cfRule>
    <cfRule type="expression" dxfId="141" priority="3138" stopIfTrue="1">
      <formula>IF(OR(WEEKDAY(AF$9)=1,IF(ISNA(MATCH(AF$9,Holiday,0)),FALSE,TRUE)),TRUE,FALSE)</formula>
    </cfRule>
  </conditionalFormatting>
  <conditionalFormatting sqref="AG61">
    <cfRule type="expression" dxfId="140" priority="3123" stopIfTrue="1">
      <formula>IF(AG$9=TODAY(),TRUE,FALSE)</formula>
    </cfRule>
    <cfRule type="expression" dxfId="139" priority="3124" stopIfTrue="1">
      <formula>IF(WEEKDAY(AG$9)=7,TRUE,FALSE)</formula>
    </cfRule>
    <cfRule type="expression" dxfId="138" priority="3125" stopIfTrue="1">
      <formula>IF(OR(WEEKDAY(AG$9)=1,IF(ISNA(MATCH(AG$9,Holiday,0)),FALSE,TRUE)),TRUE,FALSE)</formula>
    </cfRule>
  </conditionalFormatting>
  <conditionalFormatting sqref="AH61">
    <cfRule type="expression" dxfId="137" priority="3110" stopIfTrue="1">
      <formula>IF(AH$9=TODAY(),TRUE,FALSE)</formula>
    </cfRule>
    <cfRule type="expression" dxfId="136" priority="3111" stopIfTrue="1">
      <formula>IF(WEEKDAY(AH$9)=7,TRUE,FALSE)</formula>
    </cfRule>
    <cfRule type="expression" dxfId="135" priority="3112" stopIfTrue="1">
      <formula>IF(OR(WEEKDAY(AH$9)=1,IF(ISNA(MATCH(AH$9,Holiday,0)),FALSE,TRUE)),TRUE,FALSE)</formula>
    </cfRule>
  </conditionalFormatting>
  <conditionalFormatting sqref="AI61">
    <cfRule type="expression" dxfId="134" priority="3097" stopIfTrue="1">
      <formula>IF(AI$9=TODAY(),TRUE,FALSE)</formula>
    </cfRule>
    <cfRule type="expression" dxfId="133" priority="3098" stopIfTrue="1">
      <formula>IF(WEEKDAY(AI$9)=7,TRUE,FALSE)</formula>
    </cfRule>
    <cfRule type="expression" dxfId="132" priority="3099" stopIfTrue="1">
      <formula>IF(OR(WEEKDAY(AI$9)=1,IF(ISNA(MATCH(AI$9,Holiday,0)),FALSE,TRUE)),TRUE,FALSE)</formula>
    </cfRule>
  </conditionalFormatting>
  <conditionalFormatting sqref="AL61">
    <cfRule type="expression" dxfId="131" priority="3084" stopIfTrue="1">
      <formula>IF(AL$9=TODAY(),TRUE,FALSE)</formula>
    </cfRule>
    <cfRule type="expression" dxfId="130" priority="3085" stopIfTrue="1">
      <formula>IF(WEEKDAY(AL$9)=7,TRUE,FALSE)</formula>
    </cfRule>
    <cfRule type="expression" dxfId="129" priority="3086" stopIfTrue="1">
      <formula>IF(OR(WEEKDAY(AL$9)=1,IF(ISNA(MATCH(AL$9,Holiday,0)),FALSE,TRUE)),TRUE,FALSE)</formula>
    </cfRule>
  </conditionalFormatting>
  <conditionalFormatting sqref="AM61">
    <cfRule type="expression" dxfId="128" priority="3071" stopIfTrue="1">
      <formula>IF(AM$9=TODAY(),TRUE,FALSE)</formula>
    </cfRule>
    <cfRule type="expression" dxfId="127" priority="3072" stopIfTrue="1">
      <formula>IF(WEEKDAY(AM$9)=7,TRUE,FALSE)</formula>
    </cfRule>
    <cfRule type="expression" dxfId="126" priority="3073" stopIfTrue="1">
      <formula>IF(OR(WEEKDAY(AM$9)=1,IF(ISNA(MATCH(AM$9,Holiday,0)),FALSE,TRUE)),TRUE,FALSE)</formula>
    </cfRule>
  </conditionalFormatting>
  <conditionalFormatting sqref="AM61">
    <cfRule type="expression" dxfId="125" priority="3058" stopIfTrue="1">
      <formula>IF(AM$9=TODAY(),TRUE,FALSE)</formula>
    </cfRule>
    <cfRule type="expression" dxfId="124" priority="3059" stopIfTrue="1">
      <formula>IF(WEEKDAY(AM$9)=7,TRUE,FALSE)</formula>
    </cfRule>
    <cfRule type="expression" dxfId="123" priority="3060" stopIfTrue="1">
      <formula>IF(OR(WEEKDAY(AM$9)=1,IF(ISNA(MATCH(AM$9,Holiday,0)),FALSE,TRUE)),TRUE,FALSE)</formula>
    </cfRule>
  </conditionalFormatting>
  <conditionalFormatting sqref="AN61">
    <cfRule type="expression" dxfId="122" priority="3045" stopIfTrue="1">
      <formula>IF(AN$9=TODAY(),TRUE,FALSE)</formula>
    </cfRule>
    <cfRule type="expression" dxfId="121" priority="3046" stopIfTrue="1">
      <formula>IF(WEEKDAY(AN$9)=7,TRUE,FALSE)</formula>
    </cfRule>
    <cfRule type="expression" dxfId="120" priority="3047" stopIfTrue="1">
      <formula>IF(OR(WEEKDAY(AN$9)=1,IF(ISNA(MATCH(AN$9,Holiday,0)),FALSE,TRUE)),TRUE,FALSE)</formula>
    </cfRule>
  </conditionalFormatting>
  <conditionalFormatting sqref="AN61">
    <cfRule type="expression" dxfId="119" priority="3032" stopIfTrue="1">
      <formula>IF(AN$9=TODAY(),TRUE,FALSE)</formula>
    </cfRule>
    <cfRule type="expression" dxfId="118" priority="3033" stopIfTrue="1">
      <formula>IF(WEEKDAY(AN$9)=7,TRUE,FALSE)</formula>
    </cfRule>
    <cfRule type="expression" dxfId="117" priority="3034" stopIfTrue="1">
      <formula>IF(OR(WEEKDAY(AN$9)=1,IF(ISNA(MATCH(AN$9,Holiday,0)),FALSE,TRUE)),TRUE,FALSE)</formula>
    </cfRule>
  </conditionalFormatting>
  <conditionalFormatting sqref="AO61">
    <cfRule type="expression" dxfId="116" priority="3019" stopIfTrue="1">
      <formula>IF(AO$9=TODAY(),TRUE,FALSE)</formula>
    </cfRule>
    <cfRule type="expression" dxfId="115" priority="3020" stopIfTrue="1">
      <formula>IF(WEEKDAY(AO$9)=7,TRUE,FALSE)</formula>
    </cfRule>
    <cfRule type="expression" dxfId="114" priority="3021" stopIfTrue="1">
      <formula>IF(OR(WEEKDAY(AO$9)=1,IF(ISNA(MATCH(AO$9,Holiday,0)),FALSE,TRUE)),TRUE,FALSE)</formula>
    </cfRule>
  </conditionalFormatting>
  <conditionalFormatting sqref="AO61">
    <cfRule type="expression" dxfId="113" priority="3006" stopIfTrue="1">
      <formula>IF(AO$9=TODAY(),TRUE,FALSE)</formula>
    </cfRule>
    <cfRule type="expression" dxfId="112" priority="3007" stopIfTrue="1">
      <formula>IF(WEEKDAY(AO$9)=7,TRUE,FALSE)</formula>
    </cfRule>
    <cfRule type="expression" dxfId="111" priority="3008" stopIfTrue="1">
      <formula>IF(OR(WEEKDAY(AO$9)=1,IF(ISNA(MATCH(AO$9,Holiday,0)),FALSE,TRUE)),TRUE,FALSE)</formula>
    </cfRule>
  </conditionalFormatting>
  <conditionalFormatting sqref="G19:G20">
    <cfRule type="expression" dxfId="110" priority="117" stopIfTrue="1">
      <formula>IF(AND($B19&lt;&gt;"",$J19&lt;&gt;"",$K19&lt;&gt;""),TRUE,FALSE)</formula>
    </cfRule>
    <cfRule type="expression" dxfId="109" priority="118" stopIfTrue="1">
      <formula>IF(AND($B19&lt;&gt;"",$K19="",$I19&lt;TODAY()),TRUE,FALSE)</formula>
    </cfRule>
    <cfRule type="expression" dxfId="108" priority="119" stopIfTrue="1">
      <formula>IF(OR(AND($B19&lt;&gt;"",$J19&lt;&gt;"",$P19&lt;100),TODAY()&gt;=$H19),TRUE,FALSE)</formula>
    </cfRule>
  </conditionalFormatting>
  <conditionalFormatting sqref="G21:G22">
    <cfRule type="expression" dxfId="107" priority="114" stopIfTrue="1">
      <formula>IF(AND($B21&lt;&gt;"",$J21&lt;&gt;"",$K21&lt;&gt;""),TRUE,FALSE)</formula>
    </cfRule>
    <cfRule type="expression" dxfId="106" priority="115" stopIfTrue="1">
      <formula>IF(AND($B21&lt;&gt;"",$K21="",$I21&lt;TODAY()),TRUE,FALSE)</formula>
    </cfRule>
    <cfRule type="expression" dxfId="105" priority="116" stopIfTrue="1">
      <formula>IF(OR(AND($B21&lt;&gt;"",$J21&lt;&gt;"",$P21&lt;100),TODAY()&gt;=$H21),TRUE,FALSE)</formula>
    </cfRule>
  </conditionalFormatting>
  <conditionalFormatting sqref="G23:G24">
    <cfRule type="expression" dxfId="104" priority="111" stopIfTrue="1">
      <formula>IF(AND($B23&lt;&gt;"",$J23&lt;&gt;"",$K23&lt;&gt;""),TRUE,FALSE)</formula>
    </cfRule>
    <cfRule type="expression" dxfId="103" priority="112" stopIfTrue="1">
      <formula>IF(AND($B23&lt;&gt;"",$K23="",$I23&lt;TODAY()),TRUE,FALSE)</formula>
    </cfRule>
    <cfRule type="expression" dxfId="102" priority="113" stopIfTrue="1">
      <formula>IF(OR(AND($B23&lt;&gt;"",$J23&lt;&gt;"",$P23&lt;100),TODAY()&gt;=$H23),TRUE,FALSE)</formula>
    </cfRule>
  </conditionalFormatting>
  <conditionalFormatting sqref="G25:G26">
    <cfRule type="expression" dxfId="101" priority="108" stopIfTrue="1">
      <formula>IF(AND($B25&lt;&gt;"",$J25&lt;&gt;"",$K25&lt;&gt;""),TRUE,FALSE)</formula>
    </cfRule>
    <cfRule type="expression" dxfId="100" priority="109" stopIfTrue="1">
      <formula>IF(AND($B25&lt;&gt;"",$K25="",$I25&lt;TODAY()),TRUE,FALSE)</formula>
    </cfRule>
    <cfRule type="expression" dxfId="99" priority="110" stopIfTrue="1">
      <formula>IF(OR(AND($B25&lt;&gt;"",$J25&lt;&gt;"",$P25&lt;100),TODAY()&gt;=$H25),TRUE,FALSE)</formula>
    </cfRule>
  </conditionalFormatting>
  <conditionalFormatting sqref="G27:G28">
    <cfRule type="expression" dxfId="98" priority="105" stopIfTrue="1">
      <formula>IF(AND($B27&lt;&gt;"",$J27&lt;&gt;"",$K27&lt;&gt;""),TRUE,FALSE)</formula>
    </cfRule>
    <cfRule type="expression" dxfId="97" priority="106" stopIfTrue="1">
      <formula>IF(AND($B27&lt;&gt;"",$K27="",$I27&lt;TODAY()),TRUE,FALSE)</formula>
    </cfRule>
    <cfRule type="expression" dxfId="96" priority="107" stopIfTrue="1">
      <formula>IF(OR(AND($B27&lt;&gt;"",$J27&lt;&gt;"",$P27&lt;100),TODAY()&gt;=$H27),TRUE,FALSE)</formula>
    </cfRule>
  </conditionalFormatting>
  <conditionalFormatting sqref="G29:G30">
    <cfRule type="expression" dxfId="95" priority="102" stopIfTrue="1">
      <formula>IF(AND($B29&lt;&gt;"",$J29&lt;&gt;"",$K29&lt;&gt;""),TRUE,FALSE)</formula>
    </cfRule>
    <cfRule type="expression" dxfId="94" priority="103" stopIfTrue="1">
      <formula>IF(AND($B29&lt;&gt;"",$K29="",$I29&lt;TODAY()),TRUE,FALSE)</formula>
    </cfRule>
    <cfRule type="expression" dxfId="93" priority="104" stopIfTrue="1">
      <formula>IF(OR(AND($B29&lt;&gt;"",$J29&lt;&gt;"",$P29&lt;100),TODAY()&gt;=$H29),TRUE,FALSE)</formula>
    </cfRule>
  </conditionalFormatting>
  <conditionalFormatting sqref="G31:G32">
    <cfRule type="expression" dxfId="92" priority="96" stopIfTrue="1">
      <formula>IF(AND($B31&lt;&gt;"",$J31&lt;&gt;"",$K31&lt;&gt;""),TRUE,FALSE)</formula>
    </cfRule>
    <cfRule type="expression" dxfId="91" priority="97" stopIfTrue="1">
      <formula>IF(AND($B31&lt;&gt;"",$K31="",$I31&lt;TODAY()),TRUE,FALSE)</formula>
    </cfRule>
    <cfRule type="expression" dxfId="90" priority="98" stopIfTrue="1">
      <formula>IF(OR(AND($B31&lt;&gt;"",$J31&lt;&gt;"",$P31&lt;100),TODAY()&gt;=$H31),TRUE,FALSE)</formula>
    </cfRule>
  </conditionalFormatting>
  <conditionalFormatting sqref="G33:G34">
    <cfRule type="expression" dxfId="89" priority="93" stopIfTrue="1">
      <formula>IF(AND($B33&lt;&gt;"",$J33&lt;&gt;"",$K33&lt;&gt;""),TRUE,FALSE)</formula>
    </cfRule>
    <cfRule type="expression" dxfId="88" priority="94" stopIfTrue="1">
      <formula>IF(AND($B33&lt;&gt;"",$K33="",$I33&lt;TODAY()),TRUE,FALSE)</formula>
    </cfRule>
    <cfRule type="expression" dxfId="87" priority="95" stopIfTrue="1">
      <formula>IF(OR(AND($B33&lt;&gt;"",$J33&lt;&gt;"",$P33&lt;100),TODAY()&gt;=$H33),TRUE,FALSE)</formula>
    </cfRule>
  </conditionalFormatting>
  <conditionalFormatting sqref="G37:G38">
    <cfRule type="expression" dxfId="86" priority="90" stopIfTrue="1">
      <formula>IF(AND($B37&lt;&gt;"",$J37&lt;&gt;"",$K37&lt;&gt;""),TRUE,FALSE)</formula>
    </cfRule>
    <cfRule type="expression" dxfId="85" priority="91" stopIfTrue="1">
      <formula>IF(AND($B37&lt;&gt;"",$K37="",$I37&lt;TODAY()),TRUE,FALSE)</formula>
    </cfRule>
    <cfRule type="expression" dxfId="84" priority="92" stopIfTrue="1">
      <formula>IF(OR(AND($B37&lt;&gt;"",$J37&lt;&gt;"",$P37&lt;100),TODAY()&gt;=$H37),TRUE,FALSE)</formula>
    </cfRule>
  </conditionalFormatting>
  <conditionalFormatting sqref="G39:G40">
    <cfRule type="expression" dxfId="83" priority="87" stopIfTrue="1">
      <formula>IF(AND($B39&lt;&gt;"",$J39&lt;&gt;"",$K39&lt;&gt;""),TRUE,FALSE)</formula>
    </cfRule>
    <cfRule type="expression" dxfId="82" priority="88" stopIfTrue="1">
      <formula>IF(AND($B39&lt;&gt;"",$K39="",$I39&lt;TODAY()),TRUE,FALSE)</formula>
    </cfRule>
    <cfRule type="expression" dxfId="81" priority="89" stopIfTrue="1">
      <formula>IF(OR(AND($B39&lt;&gt;"",$J39&lt;&gt;"",$P39&lt;100),TODAY()&gt;=$H39),TRUE,FALSE)</formula>
    </cfRule>
  </conditionalFormatting>
  <conditionalFormatting sqref="G41:G42">
    <cfRule type="expression" dxfId="80" priority="84" stopIfTrue="1">
      <formula>IF(AND($B41&lt;&gt;"",$J41&lt;&gt;"",$K41&lt;&gt;""),TRUE,FALSE)</formula>
    </cfRule>
    <cfRule type="expression" dxfId="79" priority="85" stopIfTrue="1">
      <formula>IF(AND($B41&lt;&gt;"",$K41="",$I41&lt;TODAY()),TRUE,FALSE)</formula>
    </cfRule>
    <cfRule type="expression" dxfId="78" priority="86" stopIfTrue="1">
      <formula>IF(OR(AND($B41&lt;&gt;"",$J41&lt;&gt;"",$P41&lt;100),TODAY()&gt;=$H41),TRUE,FALSE)</formula>
    </cfRule>
  </conditionalFormatting>
  <conditionalFormatting sqref="G43:G44">
    <cfRule type="expression" dxfId="77" priority="81" stopIfTrue="1">
      <formula>IF(AND($B43&lt;&gt;"",$J43&lt;&gt;"",$K43&lt;&gt;""),TRUE,FALSE)</formula>
    </cfRule>
    <cfRule type="expression" dxfId="76" priority="82" stopIfTrue="1">
      <formula>IF(AND($B43&lt;&gt;"",$K43="",$I43&lt;TODAY()),TRUE,FALSE)</formula>
    </cfRule>
    <cfRule type="expression" dxfId="75" priority="83" stopIfTrue="1">
      <formula>IF(OR(AND($B43&lt;&gt;"",$J43&lt;&gt;"",$P43&lt;100),TODAY()&gt;=$H43),TRUE,FALSE)</formula>
    </cfRule>
  </conditionalFormatting>
  <conditionalFormatting sqref="G45:G46">
    <cfRule type="expression" dxfId="74" priority="78" stopIfTrue="1">
      <formula>IF(AND($B45&lt;&gt;"",$J45&lt;&gt;"",$K45&lt;&gt;""),TRUE,FALSE)</formula>
    </cfRule>
    <cfRule type="expression" dxfId="73" priority="79" stopIfTrue="1">
      <formula>IF(AND($B45&lt;&gt;"",$K45="",$I45&lt;TODAY()),TRUE,FALSE)</formula>
    </cfRule>
    <cfRule type="expression" dxfId="72" priority="80" stopIfTrue="1">
      <formula>IF(OR(AND($B45&lt;&gt;"",$J45&lt;&gt;"",$P45&lt;100),TODAY()&gt;=$H45),TRUE,FALSE)</formula>
    </cfRule>
  </conditionalFormatting>
  <conditionalFormatting sqref="G47:G48">
    <cfRule type="expression" dxfId="71" priority="75" stopIfTrue="1">
      <formula>IF(AND($B47&lt;&gt;"",$J47&lt;&gt;"",$K47&lt;&gt;""),TRUE,FALSE)</formula>
    </cfRule>
    <cfRule type="expression" dxfId="70" priority="76" stopIfTrue="1">
      <formula>IF(AND($B47&lt;&gt;"",$K47="",$I47&lt;TODAY()),TRUE,FALSE)</formula>
    </cfRule>
    <cfRule type="expression" dxfId="69" priority="77" stopIfTrue="1">
      <formula>IF(OR(AND($B47&lt;&gt;"",$J47&lt;&gt;"",$P47&lt;100),TODAY()&gt;=$H47),TRUE,FALSE)</formula>
    </cfRule>
  </conditionalFormatting>
  <conditionalFormatting sqref="G49:G50">
    <cfRule type="expression" dxfId="68" priority="72" stopIfTrue="1">
      <formula>IF(AND($B49&lt;&gt;"",$J49&lt;&gt;"",$K49&lt;&gt;""),TRUE,FALSE)</formula>
    </cfRule>
    <cfRule type="expression" dxfId="67" priority="73" stopIfTrue="1">
      <formula>IF(AND($B49&lt;&gt;"",$K49="",$I49&lt;TODAY()),TRUE,FALSE)</formula>
    </cfRule>
    <cfRule type="expression" dxfId="66" priority="74" stopIfTrue="1">
      <formula>IF(OR(AND($B49&lt;&gt;"",$J49&lt;&gt;"",$P49&lt;100),TODAY()&gt;=$H49),TRUE,FALSE)</formula>
    </cfRule>
  </conditionalFormatting>
  <conditionalFormatting sqref="G51:G52">
    <cfRule type="expression" dxfId="65" priority="69" stopIfTrue="1">
      <formula>IF(AND($B51&lt;&gt;"",$J51&lt;&gt;"",$K51&lt;&gt;""),TRUE,FALSE)</formula>
    </cfRule>
    <cfRule type="expression" dxfId="64" priority="70" stopIfTrue="1">
      <formula>IF(AND($B51&lt;&gt;"",$K51="",$I51&lt;TODAY()),TRUE,FALSE)</formula>
    </cfRule>
    <cfRule type="expression" dxfId="63" priority="71" stopIfTrue="1">
      <formula>IF(OR(AND($B51&lt;&gt;"",$J51&lt;&gt;"",$P51&lt;100),TODAY()&gt;=$H51),TRUE,FALSE)</formula>
    </cfRule>
  </conditionalFormatting>
  <conditionalFormatting sqref="G53:G54">
    <cfRule type="expression" dxfId="62" priority="66" stopIfTrue="1">
      <formula>IF(AND($B53&lt;&gt;"",$J53&lt;&gt;"",$K53&lt;&gt;""),TRUE,FALSE)</formula>
    </cfRule>
    <cfRule type="expression" dxfId="61" priority="67" stopIfTrue="1">
      <formula>IF(AND($B53&lt;&gt;"",$K53="",$I53&lt;TODAY()),TRUE,FALSE)</formula>
    </cfRule>
    <cfRule type="expression" dxfId="60" priority="68" stopIfTrue="1">
      <formula>IF(OR(AND($B53&lt;&gt;"",$J53&lt;&gt;"",$P53&lt;100),TODAY()&gt;=$H53),TRUE,FALSE)</formula>
    </cfRule>
  </conditionalFormatting>
  <conditionalFormatting sqref="G55:G56">
    <cfRule type="expression" dxfId="59" priority="63" stopIfTrue="1">
      <formula>IF(AND($B55&lt;&gt;"",$J55&lt;&gt;"",$K55&lt;&gt;""),TRUE,FALSE)</formula>
    </cfRule>
    <cfRule type="expression" dxfId="58" priority="64" stopIfTrue="1">
      <formula>IF(AND($B55&lt;&gt;"",$K55="",$I55&lt;TODAY()),TRUE,FALSE)</formula>
    </cfRule>
    <cfRule type="expression" dxfId="57" priority="65" stopIfTrue="1">
      <formula>IF(OR(AND($B55&lt;&gt;"",$J55&lt;&gt;"",$P55&lt;100),TODAY()&gt;=$H55),TRUE,FALSE)</formula>
    </cfRule>
  </conditionalFormatting>
  <conditionalFormatting sqref="G57:G58">
    <cfRule type="expression" dxfId="56" priority="60" stopIfTrue="1">
      <formula>IF(AND($B57&lt;&gt;"",$J57&lt;&gt;"",$K57&lt;&gt;""),TRUE,FALSE)</formula>
    </cfRule>
    <cfRule type="expression" dxfId="55" priority="61" stopIfTrue="1">
      <formula>IF(AND($B57&lt;&gt;"",$K57="",$I57&lt;TODAY()),TRUE,FALSE)</formula>
    </cfRule>
    <cfRule type="expression" dxfId="54" priority="62" stopIfTrue="1">
      <formula>IF(OR(AND($B57&lt;&gt;"",$J57&lt;&gt;"",$P57&lt;100),TODAY()&gt;=$H57),TRUE,FALSE)</formula>
    </cfRule>
  </conditionalFormatting>
  <conditionalFormatting sqref="G59:G60">
    <cfRule type="expression" dxfId="53" priority="57" stopIfTrue="1">
      <formula>IF(AND($B59&lt;&gt;"",$J59&lt;&gt;"",$K59&lt;&gt;""),TRUE,FALSE)</formula>
    </cfRule>
    <cfRule type="expression" dxfId="52" priority="58" stopIfTrue="1">
      <formula>IF(AND($B59&lt;&gt;"",$K59="",$I59&lt;TODAY()),TRUE,FALSE)</formula>
    </cfRule>
    <cfRule type="expression" dxfId="51" priority="59" stopIfTrue="1">
      <formula>IF(OR(AND($B59&lt;&gt;"",$J59&lt;&gt;"",$P59&lt;100),TODAY()&gt;=$H59),TRUE,FALSE)</formula>
    </cfRule>
  </conditionalFormatting>
  <conditionalFormatting sqref="G61:G62">
    <cfRule type="expression" dxfId="50" priority="54" stopIfTrue="1">
      <formula>IF(AND($B61&lt;&gt;"",$J61&lt;&gt;"",$K61&lt;&gt;""),TRUE,FALSE)</formula>
    </cfRule>
    <cfRule type="expression" dxfId="49" priority="55" stopIfTrue="1">
      <formula>IF(AND($B61&lt;&gt;"",$K61="",$I61&lt;TODAY()),TRUE,FALSE)</formula>
    </cfRule>
    <cfRule type="expression" dxfId="48" priority="56" stopIfTrue="1">
      <formula>IF(OR(AND($B61&lt;&gt;"",$J61&lt;&gt;"",$P61&lt;100),TODAY()&gt;=$H61),TRUE,FALSE)</formula>
    </cfRule>
  </conditionalFormatting>
  <conditionalFormatting sqref="T35:U35">
    <cfRule type="expression" dxfId="47" priority="43" stopIfTrue="1">
      <formula>IF(OR(WEEKDAY(T$9)=7),TRUE,FALSE)</formula>
    </cfRule>
    <cfRule type="expression" dxfId="46" priority="44" stopIfTrue="1">
      <formula>OR(IF(OR(WEEKDAY(T$9)=1,IF(ISNA(MATCH(T$9,Holiday,0)),FALSE,TRUE)),TRUE,FALSE))</formula>
    </cfRule>
    <cfRule type="expression" dxfId="45" priority="45" stopIfTrue="1">
      <formula>OR(IF(T35&lt;&gt;"",TRUE,FALSE))</formula>
    </cfRule>
  </conditionalFormatting>
  <conditionalFormatting sqref="T36:U36">
    <cfRule type="expression" dxfId="44" priority="46" stopIfTrue="1">
      <formula>IF(WEEKDAY(T$9)=7,TRUE,FALSE)</formula>
    </cfRule>
    <cfRule type="expression" dxfId="43" priority="47" stopIfTrue="1">
      <formula>OR(IF(OR(WEEKDAY(T$9)=1,IF(ISNA(MATCH(T$9,Holiday,0)),FALSE,TRUE)),TRUE,FALSE))</formula>
    </cfRule>
    <cfRule type="expression" dxfId="42" priority="48" stopIfTrue="1">
      <formula>OR(IF(T36&lt;&gt;"",TRUE,FALSE))</formula>
    </cfRule>
  </conditionalFormatting>
  <conditionalFormatting sqref="B35:E35 H35:Q36 B36 D36:E36">
    <cfRule type="expression" dxfId="41" priority="40" stopIfTrue="1">
      <formula>IF(AND($B35&lt;&gt;"",$J35&lt;&gt;"",$K35&lt;&gt;""),TRUE,FALSE)</formula>
    </cfRule>
    <cfRule type="expression" dxfId="40" priority="41" stopIfTrue="1">
      <formula>IF(AND($B35&lt;&gt;"",$K35="",$I35&lt;TODAY()),TRUE,FALSE)</formula>
    </cfRule>
    <cfRule type="expression" dxfId="39" priority="42" stopIfTrue="1">
      <formula>IF(OR(AND($B35&lt;&gt;"",$J35&lt;&gt;"",$P35&lt;100),TODAY()&gt;=$H35),TRUE,FALSE)</formula>
    </cfRule>
  </conditionalFormatting>
  <conditionalFormatting sqref="AF35">
    <cfRule type="expression" dxfId="38" priority="37" stopIfTrue="1">
      <formula>IF(AF$9=TODAY(),TRUE,FALSE)</formula>
    </cfRule>
    <cfRule type="expression" dxfId="37" priority="38" stopIfTrue="1">
      <formula>IF(WEEKDAY(AF$9)=7,TRUE,FALSE)</formula>
    </cfRule>
    <cfRule type="expression" dxfId="36" priority="39" stopIfTrue="1">
      <formula>IF(OR(WEEKDAY(AF$9)=1,IF(ISNA(MATCH(AF$9,Holiday,0)),FALSE,TRUE)),TRUE,FALSE)</formula>
    </cfRule>
  </conditionalFormatting>
  <conditionalFormatting sqref="AG35">
    <cfRule type="expression" dxfId="35" priority="34" stopIfTrue="1">
      <formula>IF(AG$9=TODAY(),TRUE,FALSE)</formula>
    </cfRule>
    <cfRule type="expression" dxfId="34" priority="35" stopIfTrue="1">
      <formula>IF(WEEKDAY(AG$9)=7,TRUE,FALSE)</formula>
    </cfRule>
    <cfRule type="expression" dxfId="33" priority="36" stopIfTrue="1">
      <formula>IF(OR(WEEKDAY(AG$9)=1,IF(ISNA(MATCH(AG$9,Holiday,0)),FALSE,TRUE)),TRUE,FALSE)</formula>
    </cfRule>
  </conditionalFormatting>
  <conditionalFormatting sqref="AH35">
    <cfRule type="expression" dxfId="32" priority="31" stopIfTrue="1">
      <formula>IF(AH$9=TODAY(),TRUE,FALSE)</formula>
    </cfRule>
    <cfRule type="expression" dxfId="31" priority="32" stopIfTrue="1">
      <formula>IF(WEEKDAY(AH$9)=7,TRUE,FALSE)</formula>
    </cfRule>
    <cfRule type="expression" dxfId="30" priority="33" stopIfTrue="1">
      <formula>IF(OR(WEEKDAY(AH$9)=1,IF(ISNA(MATCH(AH$9,Holiday,0)),FALSE,TRUE)),TRUE,FALSE)</formula>
    </cfRule>
  </conditionalFormatting>
  <conditionalFormatting sqref="AI35">
    <cfRule type="expression" dxfId="29" priority="28" stopIfTrue="1">
      <formula>IF(AI$9=TODAY(),TRUE,FALSE)</formula>
    </cfRule>
    <cfRule type="expression" dxfId="28" priority="29" stopIfTrue="1">
      <formula>IF(WEEKDAY(AI$9)=7,TRUE,FALSE)</formula>
    </cfRule>
    <cfRule type="expression" dxfId="27" priority="30" stopIfTrue="1">
      <formula>IF(OR(WEEKDAY(AI$9)=1,IF(ISNA(MATCH(AI$9,Holiday,0)),FALSE,TRUE)),TRUE,FALSE)</formula>
    </cfRule>
  </conditionalFormatting>
  <conditionalFormatting sqref="AL35">
    <cfRule type="expression" dxfId="26" priority="25" stopIfTrue="1">
      <formula>IF(AL$9=TODAY(),TRUE,FALSE)</formula>
    </cfRule>
    <cfRule type="expression" dxfId="25" priority="26" stopIfTrue="1">
      <formula>IF(WEEKDAY(AL$9)=7,TRUE,FALSE)</formula>
    </cfRule>
    <cfRule type="expression" dxfId="24" priority="27" stopIfTrue="1">
      <formula>IF(OR(WEEKDAY(AL$9)=1,IF(ISNA(MATCH(AL$9,Holiday,0)),FALSE,TRUE)),TRUE,FALSE)</formula>
    </cfRule>
  </conditionalFormatting>
  <conditionalFormatting sqref="AM35">
    <cfRule type="expression" dxfId="23" priority="22" stopIfTrue="1">
      <formula>IF(AM$9=TODAY(),TRUE,FALSE)</formula>
    </cfRule>
    <cfRule type="expression" dxfId="22" priority="23" stopIfTrue="1">
      <formula>IF(WEEKDAY(AM$9)=7,TRUE,FALSE)</formula>
    </cfRule>
    <cfRule type="expression" dxfId="21" priority="24" stopIfTrue="1">
      <formula>IF(OR(WEEKDAY(AM$9)=1,IF(ISNA(MATCH(AM$9,Holiday,0)),FALSE,TRUE)),TRUE,FALSE)</formula>
    </cfRule>
  </conditionalFormatting>
  <conditionalFormatting sqref="AM35">
    <cfRule type="expression" dxfId="20" priority="19" stopIfTrue="1">
      <formula>IF(AM$9=TODAY(),TRUE,FALSE)</formula>
    </cfRule>
    <cfRule type="expression" dxfId="19" priority="20" stopIfTrue="1">
      <formula>IF(WEEKDAY(AM$9)=7,TRUE,FALSE)</formula>
    </cfRule>
    <cfRule type="expression" dxfId="18" priority="21" stopIfTrue="1">
      <formula>IF(OR(WEEKDAY(AM$9)=1,IF(ISNA(MATCH(AM$9,Holiday,0)),FALSE,TRUE)),TRUE,FALSE)</formula>
    </cfRule>
  </conditionalFormatting>
  <conditionalFormatting sqref="AN35">
    <cfRule type="expression" dxfId="17" priority="16" stopIfTrue="1">
      <formula>IF(AN$9=TODAY(),TRUE,FALSE)</formula>
    </cfRule>
    <cfRule type="expression" dxfId="16" priority="17" stopIfTrue="1">
      <formula>IF(WEEKDAY(AN$9)=7,TRUE,FALSE)</formula>
    </cfRule>
    <cfRule type="expression" dxfId="15" priority="18" stopIfTrue="1">
      <formula>IF(OR(WEEKDAY(AN$9)=1,IF(ISNA(MATCH(AN$9,Holiday,0)),FALSE,TRUE)),TRUE,FALSE)</formula>
    </cfRule>
  </conditionalFormatting>
  <conditionalFormatting sqref="AN35">
    <cfRule type="expression" dxfId="14" priority="13" stopIfTrue="1">
      <formula>IF(AN$9=TODAY(),TRUE,FALSE)</formula>
    </cfRule>
    <cfRule type="expression" dxfId="13" priority="14" stopIfTrue="1">
      <formula>IF(WEEKDAY(AN$9)=7,TRUE,FALSE)</formula>
    </cfRule>
    <cfRule type="expression" dxfId="12" priority="15" stopIfTrue="1">
      <formula>IF(OR(WEEKDAY(AN$9)=1,IF(ISNA(MATCH(AN$9,Holiday,0)),FALSE,TRUE)),TRUE,FALSE)</formula>
    </cfRule>
  </conditionalFormatting>
  <conditionalFormatting sqref="AO35">
    <cfRule type="expression" dxfId="11" priority="10" stopIfTrue="1">
      <formula>IF(AO$9=TODAY(),TRUE,FALSE)</formula>
    </cfRule>
    <cfRule type="expression" dxfId="10" priority="11" stopIfTrue="1">
      <formula>IF(WEEKDAY(AO$9)=7,TRUE,FALSE)</formula>
    </cfRule>
    <cfRule type="expression" dxfId="9" priority="12" stopIfTrue="1">
      <formula>IF(OR(WEEKDAY(AO$9)=1,IF(ISNA(MATCH(AO$9,Holiday,0)),FALSE,TRUE)),TRUE,FALSE)</formula>
    </cfRule>
  </conditionalFormatting>
  <conditionalFormatting sqref="AO35">
    <cfRule type="expression" dxfId="8" priority="7" stopIfTrue="1">
      <formula>IF(AO$9=TODAY(),TRUE,FALSE)</formula>
    </cfRule>
    <cfRule type="expression" dxfId="7" priority="8" stopIfTrue="1">
      <formula>IF(WEEKDAY(AO$9)=7,TRUE,FALSE)</formula>
    </cfRule>
    <cfRule type="expression" dxfId="6" priority="9" stopIfTrue="1">
      <formula>IF(OR(WEEKDAY(AO$9)=1,IF(ISNA(MATCH(AO$9,Holiday,0)),FALSE,TRUE)),TRUE,FALSE)</formula>
    </cfRule>
  </conditionalFormatting>
  <conditionalFormatting sqref="F35:F36">
    <cfRule type="expression" dxfId="5" priority="4" stopIfTrue="1">
      <formula>IF(AND($B35&lt;&gt;"",$J35&lt;&gt;"",$K35&lt;&gt;""),TRUE,FALSE)</formula>
    </cfRule>
    <cfRule type="expression" dxfId="4" priority="5" stopIfTrue="1">
      <formula>IF(AND($B35&lt;&gt;"",$K35="",$I35&lt;TODAY()),TRUE,FALSE)</formula>
    </cfRule>
    <cfRule type="expression" dxfId="3" priority="6" stopIfTrue="1">
      <formula>IF(OR(AND($B35&lt;&gt;"",$J35&lt;&gt;"",$P35&lt;100),TODAY()&gt;=$H35),TRUE,FALSE)</formula>
    </cfRule>
  </conditionalFormatting>
  <conditionalFormatting sqref="G35:G36">
    <cfRule type="expression" dxfId="2" priority="1" stopIfTrue="1">
      <formula>IF(AND($B35&lt;&gt;"",$J35&lt;&gt;"",$K35&lt;&gt;""),TRUE,FALSE)</formula>
    </cfRule>
    <cfRule type="expression" dxfId="1" priority="2" stopIfTrue="1">
      <formula>IF(AND($B35&lt;&gt;"",$K35="",$I35&lt;TODAY()),TRUE,FALSE)</formula>
    </cfRule>
    <cfRule type="expression" dxfId="0" priority="3" stopIfTrue="1">
      <formula>IF(OR(AND($B35&lt;&gt;"",$J35&lt;&gt;"",$P35&lt;100),TODAY()&gt;=$H35),TRUE,FALSE)</formula>
    </cfRule>
  </conditionalFormatting>
  <dataValidations count="1">
    <dataValidation type="whole" allowBlank="1" showInputMessage="1" showErrorMessage="1" sqref="P11:P62">
      <formula1>0</formula1>
      <formula2>100</formula2>
    </dataValidation>
  </dataValidations>
  <printOptions horizontalCentered="1"/>
  <pageMargins left="0" right="0" top="0.19685039370078741" bottom="0.19685039370078741" header="0.51181102362204722" footer="0.51181102362204722"/>
  <pageSetup paperSize="9" scale="43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C15" sqref="C15"/>
    </sheetView>
  </sheetViews>
  <sheetFormatPr defaultColWidth="3.125" defaultRowHeight="16.5" customHeight="1"/>
  <cols>
    <col min="1" max="1" width="3.125" style="84"/>
    <col min="2" max="2" width="4.125" style="84" bestFit="1" customWidth="1"/>
    <col min="3" max="3" width="11.125" style="84" customWidth="1"/>
    <col min="4" max="4" width="46.25" style="84" customWidth="1"/>
    <col min="5" max="6" width="3.125" style="84" customWidth="1"/>
    <col min="7" max="23" width="2.75" style="84" customWidth="1"/>
    <col min="24" max="35" width="3.125" style="84" customWidth="1"/>
    <col min="36" max="16384" width="3.125" style="84"/>
  </cols>
  <sheetData>
    <row r="3" spans="2:23" ht="16.5" customHeight="1">
      <c r="B3" s="156" t="s">
        <v>54</v>
      </c>
      <c r="C3" s="157"/>
      <c r="D3" s="158"/>
    </row>
    <row r="4" spans="2:23" ht="16.5" customHeight="1">
      <c r="B4" s="82" t="s">
        <v>53</v>
      </c>
      <c r="C4" s="83" t="s">
        <v>14</v>
      </c>
      <c r="D4" s="82" t="s">
        <v>15</v>
      </c>
    </row>
    <row r="5" spans="2:23" ht="16.5" customHeight="1">
      <c r="B5" s="85">
        <v>1</v>
      </c>
      <c r="C5" s="86">
        <v>41519</v>
      </c>
      <c r="D5" s="87" t="s">
        <v>38</v>
      </c>
      <c r="G5" s="64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6"/>
    </row>
    <row r="6" spans="2:23" ht="16.5" customHeight="1">
      <c r="B6" s="85">
        <v>2</v>
      </c>
      <c r="C6" s="86">
        <v>41640</v>
      </c>
      <c r="D6" s="87" t="s">
        <v>56</v>
      </c>
      <c r="G6" s="67"/>
      <c r="H6" s="68"/>
      <c r="I6" s="68"/>
      <c r="J6" s="57">
        <v>8</v>
      </c>
      <c r="K6" s="4" t="s">
        <v>10</v>
      </c>
      <c r="L6" s="4"/>
      <c r="M6" s="68"/>
      <c r="N6" s="58">
        <v>8</v>
      </c>
      <c r="O6" s="69" t="s">
        <v>18</v>
      </c>
      <c r="P6" s="4"/>
      <c r="Q6" s="68"/>
      <c r="R6" s="61">
        <v>30</v>
      </c>
      <c r="S6" s="4" t="s">
        <v>11</v>
      </c>
      <c r="T6" s="70"/>
      <c r="U6" s="16"/>
      <c r="V6" s="16"/>
      <c r="W6" s="71"/>
    </row>
    <row r="7" spans="2:23" ht="16.5" customHeight="1">
      <c r="B7" s="85">
        <v>3</v>
      </c>
      <c r="C7" s="86">
        <v>41668</v>
      </c>
      <c r="D7" s="87" t="s">
        <v>57</v>
      </c>
      <c r="G7" s="72"/>
      <c r="H7" s="70"/>
      <c r="I7" s="70"/>
      <c r="J7" s="23"/>
      <c r="K7" s="24"/>
      <c r="L7" s="24"/>
      <c r="M7" s="70"/>
      <c r="N7" s="23"/>
      <c r="O7" s="73"/>
      <c r="P7" s="24"/>
      <c r="Q7" s="24"/>
      <c r="R7" s="24"/>
      <c r="S7" s="24"/>
      <c r="T7" s="24"/>
      <c r="U7" s="25"/>
      <c r="V7" s="25"/>
      <c r="W7" s="74"/>
    </row>
    <row r="8" spans="2:23" ht="16.5" customHeight="1">
      <c r="B8" s="85">
        <v>4</v>
      </c>
      <c r="C8" s="86">
        <v>41669</v>
      </c>
      <c r="D8" s="87" t="s">
        <v>57</v>
      </c>
      <c r="G8" s="72"/>
      <c r="H8" s="70"/>
      <c r="I8" s="70"/>
      <c r="J8" s="11"/>
      <c r="K8" s="4" t="s">
        <v>20</v>
      </c>
      <c r="L8" s="24"/>
      <c r="M8" s="70"/>
      <c r="N8" s="12"/>
      <c r="O8" s="75" t="s">
        <v>1</v>
      </c>
      <c r="P8" s="24"/>
      <c r="Q8" s="24"/>
      <c r="R8" s="62"/>
      <c r="S8" s="24" t="s">
        <v>40</v>
      </c>
      <c r="T8" s="24"/>
      <c r="U8" s="25"/>
      <c r="V8" s="25"/>
      <c r="W8" s="74"/>
    </row>
    <row r="9" spans="2:23" ht="16.5" customHeight="1">
      <c r="B9" s="85">
        <v>5</v>
      </c>
      <c r="C9" s="86">
        <v>41670</v>
      </c>
      <c r="D9" s="87" t="s">
        <v>57</v>
      </c>
      <c r="G9" s="72"/>
      <c r="H9" s="70"/>
      <c r="I9" s="70"/>
      <c r="J9" s="23"/>
      <c r="K9" s="24"/>
      <c r="L9" s="24"/>
      <c r="M9" s="70"/>
      <c r="N9" s="23"/>
      <c r="O9" s="73"/>
      <c r="P9" s="24"/>
      <c r="Q9" s="24"/>
      <c r="R9" s="24"/>
      <c r="S9" s="24"/>
      <c r="T9" s="24"/>
      <c r="U9" s="25"/>
      <c r="V9" s="25"/>
      <c r="W9" s="74"/>
    </row>
    <row r="10" spans="2:23" ht="16.5" customHeight="1">
      <c r="B10" s="85">
        <v>6</v>
      </c>
      <c r="C10" s="86">
        <v>41671</v>
      </c>
      <c r="D10" s="87" t="s">
        <v>57</v>
      </c>
      <c r="G10" s="72"/>
      <c r="H10" s="70"/>
      <c r="I10" s="70"/>
      <c r="J10" s="14" t="s">
        <v>42</v>
      </c>
      <c r="K10" s="4" t="s">
        <v>43</v>
      </c>
      <c r="L10" s="24"/>
      <c r="M10" s="70"/>
      <c r="N10" s="60" t="s">
        <v>39</v>
      </c>
      <c r="O10" s="4" t="s">
        <v>16</v>
      </c>
      <c r="P10" s="24"/>
      <c r="Q10" s="24"/>
      <c r="R10" s="63"/>
      <c r="S10" s="24" t="s">
        <v>41</v>
      </c>
      <c r="T10" s="24"/>
      <c r="U10" s="25"/>
      <c r="V10" s="25"/>
      <c r="W10" s="74"/>
    </row>
    <row r="11" spans="2:23" ht="16.5" customHeight="1">
      <c r="B11" s="85">
        <v>7</v>
      </c>
      <c r="C11" s="86">
        <v>41672</v>
      </c>
      <c r="D11" s="87" t="s">
        <v>57</v>
      </c>
      <c r="G11" s="72"/>
      <c r="H11" s="70"/>
      <c r="I11" s="70"/>
      <c r="J11" s="23"/>
      <c r="K11" s="24"/>
      <c r="L11" s="24"/>
      <c r="M11" s="70"/>
      <c r="N11" s="23"/>
      <c r="O11" s="73"/>
      <c r="P11" s="24"/>
      <c r="Q11" s="24"/>
      <c r="R11" s="24"/>
      <c r="S11" s="24"/>
      <c r="T11" s="24"/>
      <c r="U11" s="24"/>
      <c r="V11" s="24"/>
      <c r="W11" s="74"/>
    </row>
    <row r="12" spans="2:23" ht="16.5" customHeight="1">
      <c r="B12" s="85">
        <v>8</v>
      </c>
      <c r="C12" s="86">
        <v>41673</v>
      </c>
      <c r="D12" s="87" t="s">
        <v>57</v>
      </c>
      <c r="G12" s="72"/>
      <c r="H12" s="70"/>
      <c r="I12" s="70"/>
      <c r="J12" s="59" t="s">
        <v>28</v>
      </c>
      <c r="K12" s="4" t="s">
        <v>52</v>
      </c>
      <c r="L12" s="24"/>
      <c r="M12" s="70"/>
      <c r="N12" s="13" t="s">
        <v>0</v>
      </c>
      <c r="O12" s="4" t="s">
        <v>12</v>
      </c>
      <c r="P12" s="24"/>
      <c r="Q12" s="24"/>
      <c r="R12" s="24"/>
      <c r="S12" s="24"/>
      <c r="T12" s="24"/>
      <c r="U12" s="24"/>
      <c r="V12" s="24"/>
      <c r="W12" s="74"/>
    </row>
    <row r="13" spans="2:23" ht="16.5" customHeight="1">
      <c r="B13" s="85">
        <v>9</v>
      </c>
      <c r="C13" s="86">
        <v>41674</v>
      </c>
      <c r="D13" s="87" t="s">
        <v>57</v>
      </c>
      <c r="G13" s="72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74"/>
    </row>
    <row r="14" spans="2:23" ht="16.5" customHeight="1">
      <c r="B14" s="85">
        <v>10</v>
      </c>
      <c r="C14" s="86"/>
      <c r="D14" s="87"/>
      <c r="G14" s="72"/>
      <c r="H14" s="70"/>
      <c r="I14" s="70"/>
      <c r="J14" s="60" t="s">
        <v>45</v>
      </c>
      <c r="K14" s="4" t="s">
        <v>51</v>
      </c>
      <c r="L14" s="24"/>
      <c r="M14" s="70"/>
      <c r="N14" s="25"/>
      <c r="O14" s="25"/>
      <c r="P14" s="24"/>
      <c r="Q14" s="24"/>
      <c r="R14" s="24"/>
      <c r="S14" s="24"/>
      <c r="T14" s="24"/>
      <c r="U14" s="24"/>
      <c r="V14" s="24"/>
      <c r="W14" s="74"/>
    </row>
    <row r="15" spans="2:23" ht="16.5" customHeight="1">
      <c r="B15" s="85">
        <v>11</v>
      </c>
      <c r="C15" s="86"/>
      <c r="D15" s="87"/>
      <c r="G15" s="76"/>
      <c r="H15" s="77"/>
      <c r="I15" s="77"/>
      <c r="J15" s="77"/>
      <c r="K15" s="77"/>
      <c r="L15" s="77"/>
      <c r="M15" s="78"/>
      <c r="N15" s="77"/>
      <c r="O15" s="77"/>
      <c r="P15" s="77"/>
      <c r="Q15" s="77"/>
      <c r="R15" s="77"/>
      <c r="S15" s="77"/>
      <c r="T15" s="77"/>
      <c r="U15" s="77"/>
      <c r="V15" s="77"/>
      <c r="W15" s="79"/>
    </row>
    <row r="16" spans="2:23" ht="16.5" customHeight="1">
      <c r="B16" s="85">
        <v>12</v>
      </c>
      <c r="C16" s="86"/>
      <c r="D16" s="87"/>
    </row>
    <row r="17" spans="2:4" ht="16.5" customHeight="1">
      <c r="B17" s="85">
        <v>13</v>
      </c>
      <c r="C17" s="86"/>
      <c r="D17" s="87"/>
    </row>
    <row r="18" spans="2:4" ht="16.5" customHeight="1">
      <c r="B18" s="85">
        <v>14</v>
      </c>
      <c r="C18" s="86"/>
      <c r="D18" s="87"/>
    </row>
    <row r="19" spans="2:4" ht="16.5" customHeight="1">
      <c r="B19" s="85">
        <v>15</v>
      </c>
      <c r="C19" s="86"/>
      <c r="D19" s="87"/>
    </row>
    <row r="20" spans="2:4" ht="16.5" customHeight="1">
      <c r="B20" s="85">
        <v>16</v>
      </c>
      <c r="C20" s="86"/>
      <c r="D20" s="87"/>
    </row>
    <row r="21" spans="2:4" ht="16.5" customHeight="1">
      <c r="B21" s="85">
        <v>17</v>
      </c>
      <c r="C21" s="86"/>
      <c r="D21" s="87"/>
    </row>
    <row r="22" spans="2:4" ht="16.5" customHeight="1">
      <c r="B22" s="85">
        <v>18</v>
      </c>
      <c r="C22" s="86"/>
      <c r="D22" s="87"/>
    </row>
    <row r="23" spans="2:4" ht="16.5" customHeight="1">
      <c r="B23" s="85">
        <v>19</v>
      </c>
      <c r="C23" s="86"/>
      <c r="D23" s="87"/>
    </row>
    <row r="24" spans="2:4" ht="16.5" customHeight="1">
      <c r="B24" s="85">
        <v>20</v>
      </c>
      <c r="C24" s="86"/>
      <c r="D24" s="87"/>
    </row>
    <row r="25" spans="2:4" ht="16.5" customHeight="1">
      <c r="B25" s="85">
        <v>21</v>
      </c>
      <c r="C25" s="86"/>
      <c r="D25" s="87"/>
    </row>
    <row r="26" spans="2:4" ht="16.5" customHeight="1">
      <c r="B26" s="85">
        <v>22</v>
      </c>
      <c r="C26" s="86"/>
      <c r="D26" s="87"/>
    </row>
    <row r="27" spans="2:4" ht="16.5" customHeight="1">
      <c r="B27" s="85">
        <v>23</v>
      </c>
      <c r="C27" s="86"/>
      <c r="D27" s="87"/>
    </row>
    <row r="28" spans="2:4" ht="16.5" customHeight="1">
      <c r="B28" s="85">
        <v>24</v>
      </c>
      <c r="C28" s="86"/>
      <c r="D28" s="87"/>
    </row>
    <row r="29" spans="2:4" ht="16.5" customHeight="1">
      <c r="B29" s="85">
        <v>25</v>
      </c>
      <c r="C29" s="86"/>
      <c r="D29" s="87"/>
    </row>
    <row r="30" spans="2:4" ht="16.5" customHeight="1">
      <c r="B30" s="85">
        <v>26</v>
      </c>
      <c r="C30" s="86"/>
      <c r="D30" s="87"/>
    </row>
    <row r="31" spans="2:4" ht="16.5" customHeight="1">
      <c r="B31" s="85">
        <v>27</v>
      </c>
      <c r="C31" s="86"/>
      <c r="D31" s="87"/>
    </row>
    <row r="32" spans="2:4" ht="16.5" customHeight="1">
      <c r="B32" s="85">
        <v>28</v>
      </c>
      <c r="C32" s="86"/>
      <c r="D32" s="87"/>
    </row>
    <row r="33" spans="2:4" ht="16.5" customHeight="1">
      <c r="B33" s="85">
        <v>29</v>
      </c>
      <c r="C33" s="86"/>
      <c r="D33" s="87"/>
    </row>
    <row r="34" spans="2:4" ht="16.5" customHeight="1">
      <c r="B34" s="85">
        <v>30</v>
      </c>
      <c r="C34" s="86"/>
      <c r="D34" s="87"/>
    </row>
    <row r="35" spans="2:4" ht="16.5" customHeight="1">
      <c r="B35" s="85">
        <v>31</v>
      </c>
      <c r="C35" s="86"/>
      <c r="D35" s="87"/>
    </row>
    <row r="36" spans="2:4" ht="16.5" customHeight="1">
      <c r="B36" s="85">
        <v>32</v>
      </c>
      <c r="C36" s="86"/>
      <c r="D36" s="87"/>
    </row>
    <row r="37" spans="2:4" ht="16.5" customHeight="1">
      <c r="B37" s="85">
        <v>33</v>
      </c>
      <c r="C37" s="86"/>
      <c r="D37" s="87"/>
    </row>
    <row r="38" spans="2:4" ht="16.5" customHeight="1">
      <c r="B38" s="85">
        <v>34</v>
      </c>
      <c r="C38" s="86"/>
      <c r="D38" s="87"/>
    </row>
    <row r="39" spans="2:4" ht="16.5" customHeight="1">
      <c r="B39" s="85">
        <v>35</v>
      </c>
      <c r="C39" s="86"/>
      <c r="D39" s="87"/>
    </row>
    <row r="40" spans="2:4" ht="16.5" customHeight="1">
      <c r="B40" s="85">
        <v>36</v>
      </c>
      <c r="C40" s="86"/>
      <c r="D40" s="87"/>
    </row>
    <row r="41" spans="2:4" ht="16.5" customHeight="1">
      <c r="B41" s="85">
        <v>37</v>
      </c>
      <c r="C41" s="86"/>
      <c r="D41" s="87"/>
    </row>
    <row r="42" spans="2:4" ht="16.5" customHeight="1">
      <c r="B42" s="85">
        <v>38</v>
      </c>
      <c r="C42" s="86"/>
      <c r="D42" s="87"/>
    </row>
    <row r="43" spans="2:4" ht="16.5" customHeight="1">
      <c r="B43" s="85">
        <v>39</v>
      </c>
      <c r="C43" s="86"/>
      <c r="D43" s="87"/>
    </row>
    <row r="44" spans="2:4" ht="16.5" customHeight="1">
      <c r="B44" s="85">
        <v>40</v>
      </c>
      <c r="C44" s="86"/>
      <c r="D44" s="87"/>
    </row>
    <row r="45" spans="2:4" ht="16.5" customHeight="1">
      <c r="B45" s="85">
        <v>41</v>
      </c>
      <c r="C45" s="86"/>
      <c r="D45" s="87"/>
    </row>
    <row r="46" spans="2:4" ht="16.5" customHeight="1">
      <c r="B46" s="85">
        <v>42</v>
      </c>
      <c r="C46" s="86"/>
      <c r="D46" s="87"/>
    </row>
    <row r="47" spans="2:4" ht="16.5" customHeight="1">
      <c r="B47" s="85">
        <v>43</v>
      </c>
      <c r="C47" s="86"/>
      <c r="D47" s="87"/>
    </row>
    <row r="48" spans="2:4" ht="16.5" customHeight="1">
      <c r="B48" s="85">
        <v>44</v>
      </c>
      <c r="C48" s="86"/>
      <c r="D48" s="87"/>
    </row>
    <row r="49" spans="2:4" ht="16.5" customHeight="1">
      <c r="B49" s="85">
        <v>45</v>
      </c>
      <c r="C49" s="86"/>
      <c r="D49" s="87"/>
    </row>
    <row r="50" spans="2:4" ht="16.5" customHeight="1">
      <c r="B50" s="85">
        <v>46</v>
      </c>
      <c r="C50" s="86"/>
      <c r="D50" s="87"/>
    </row>
    <row r="51" spans="2:4" ht="16.5" customHeight="1">
      <c r="B51" s="85">
        <v>47</v>
      </c>
      <c r="C51" s="86"/>
      <c r="D51" s="87"/>
    </row>
    <row r="52" spans="2:4" ht="16.5" customHeight="1">
      <c r="B52" s="85">
        <v>48</v>
      </c>
      <c r="C52" s="86"/>
      <c r="D52" s="87"/>
    </row>
    <row r="53" spans="2:4" ht="16.5" customHeight="1">
      <c r="B53" s="85">
        <v>49</v>
      </c>
      <c r="C53" s="86"/>
      <c r="D53" s="87"/>
    </row>
    <row r="54" spans="2:4" ht="16.5" customHeight="1">
      <c r="B54" s="85">
        <v>50</v>
      </c>
      <c r="C54" s="86"/>
      <c r="D54" s="87"/>
    </row>
    <row r="55" spans="2:4" ht="16.5" customHeight="1">
      <c r="B55" s="85">
        <v>51</v>
      </c>
      <c r="C55" s="86"/>
      <c r="D55" s="87"/>
    </row>
    <row r="56" spans="2:4" ht="16.5" customHeight="1">
      <c r="B56" s="85">
        <v>52</v>
      </c>
      <c r="C56" s="86"/>
      <c r="D56" s="87"/>
    </row>
    <row r="57" spans="2:4" ht="16.5" customHeight="1">
      <c r="B57" s="85">
        <v>53</v>
      </c>
      <c r="C57" s="86"/>
      <c r="D57" s="87"/>
    </row>
    <row r="58" spans="2:4" ht="16.5" customHeight="1">
      <c r="B58" s="85">
        <v>54</v>
      </c>
      <c r="C58" s="86"/>
      <c r="D58" s="87"/>
    </row>
    <row r="59" spans="2:4" ht="16.5" customHeight="1">
      <c r="B59" s="85">
        <v>55</v>
      </c>
      <c r="C59" s="86"/>
      <c r="D59" s="87"/>
    </row>
    <row r="60" spans="2:4" ht="16.5" customHeight="1">
      <c r="B60" s="85">
        <v>56</v>
      </c>
      <c r="C60" s="86"/>
      <c r="D60" s="87"/>
    </row>
    <row r="61" spans="2:4" ht="16.5" customHeight="1">
      <c r="B61" s="85">
        <v>57</v>
      </c>
      <c r="C61" s="86"/>
      <c r="D61" s="87"/>
    </row>
    <row r="62" spans="2:4" ht="16.5" customHeight="1">
      <c r="B62" s="85">
        <v>58</v>
      </c>
      <c r="C62" s="86"/>
      <c r="D62" s="87"/>
    </row>
    <row r="63" spans="2:4" ht="16.5" customHeight="1">
      <c r="B63" s="85">
        <v>59</v>
      </c>
      <c r="C63" s="86"/>
      <c r="D63" s="87"/>
    </row>
    <row r="64" spans="2:4" ht="16.5" customHeight="1">
      <c r="B64" s="85">
        <v>60</v>
      </c>
      <c r="C64" s="86"/>
      <c r="D64" s="87"/>
    </row>
    <row r="65" spans="2:4" ht="16.5" customHeight="1">
      <c r="B65" s="85">
        <v>61</v>
      </c>
      <c r="C65" s="86"/>
      <c r="D65" s="87"/>
    </row>
    <row r="66" spans="2:4" ht="16.5" customHeight="1">
      <c r="B66" s="85">
        <v>62</v>
      </c>
      <c r="C66" s="86"/>
      <c r="D66" s="87"/>
    </row>
    <row r="67" spans="2:4" ht="16.5" customHeight="1">
      <c r="B67" s="85">
        <v>63</v>
      </c>
      <c r="C67" s="86"/>
      <c r="D67" s="87"/>
    </row>
    <row r="68" spans="2:4" ht="16.5" customHeight="1">
      <c r="B68" s="85">
        <v>64</v>
      </c>
      <c r="C68" s="86"/>
      <c r="D68" s="87"/>
    </row>
    <row r="69" spans="2:4" ht="16.5" customHeight="1">
      <c r="B69" s="85">
        <v>65</v>
      </c>
      <c r="C69" s="86"/>
      <c r="D69" s="87"/>
    </row>
    <row r="70" spans="2:4" ht="16.5" customHeight="1">
      <c r="B70" s="85">
        <v>66</v>
      </c>
      <c r="C70" s="86"/>
      <c r="D70" s="87"/>
    </row>
    <row r="71" spans="2:4" ht="16.5" customHeight="1">
      <c r="B71" s="85">
        <v>67</v>
      </c>
      <c r="C71" s="86"/>
      <c r="D71" s="87"/>
    </row>
    <row r="72" spans="2:4" ht="16.5" customHeight="1">
      <c r="B72" s="85">
        <v>68</v>
      </c>
      <c r="C72" s="86"/>
      <c r="D72" s="87"/>
    </row>
    <row r="73" spans="2:4" ht="16.5" customHeight="1">
      <c r="B73" s="85">
        <v>69</v>
      </c>
      <c r="C73" s="86"/>
      <c r="D73" s="87"/>
    </row>
    <row r="74" spans="2:4" ht="16.5" customHeight="1">
      <c r="B74" s="85">
        <v>70</v>
      </c>
      <c r="C74" s="86"/>
      <c r="D74" s="87"/>
    </row>
    <row r="75" spans="2:4" ht="16.5" customHeight="1">
      <c r="B75" s="85">
        <v>71</v>
      </c>
      <c r="C75" s="86"/>
      <c r="D75" s="87"/>
    </row>
    <row r="76" spans="2:4" ht="16.5" customHeight="1">
      <c r="B76" s="85">
        <v>72</v>
      </c>
      <c r="C76" s="86"/>
      <c r="D76" s="87"/>
    </row>
    <row r="77" spans="2:4" ht="16.5" customHeight="1">
      <c r="B77" s="85">
        <v>73</v>
      </c>
      <c r="C77" s="86"/>
      <c r="D77" s="87"/>
    </row>
    <row r="78" spans="2:4" ht="16.5" customHeight="1">
      <c r="B78" s="85">
        <v>74</v>
      </c>
      <c r="C78" s="86"/>
      <c r="D78" s="87"/>
    </row>
    <row r="79" spans="2:4" ht="16.5" customHeight="1">
      <c r="B79" s="85">
        <v>75</v>
      </c>
      <c r="C79" s="86"/>
      <c r="D79" s="87"/>
    </row>
    <row r="80" spans="2:4" ht="16.5" customHeight="1">
      <c r="B80" s="85">
        <v>76</v>
      </c>
      <c r="C80" s="86"/>
      <c r="D80" s="87"/>
    </row>
    <row r="81" spans="2:4" ht="16.5" customHeight="1">
      <c r="B81" s="85">
        <v>77</v>
      </c>
      <c r="C81" s="86"/>
      <c r="D81" s="87"/>
    </row>
    <row r="82" spans="2:4" ht="16.5" customHeight="1">
      <c r="B82" s="85">
        <v>78</v>
      </c>
      <c r="C82" s="86"/>
      <c r="D82" s="87"/>
    </row>
    <row r="83" spans="2:4" ht="16.5" customHeight="1">
      <c r="B83" s="85">
        <v>79</v>
      </c>
      <c r="C83" s="86"/>
      <c r="D83" s="87"/>
    </row>
    <row r="84" spans="2:4" ht="16.5" customHeight="1">
      <c r="B84" s="85">
        <v>80</v>
      </c>
      <c r="C84" s="86"/>
      <c r="D84" s="87"/>
    </row>
    <row r="85" spans="2:4" ht="16.5" customHeight="1">
      <c r="B85" s="85">
        <v>81</v>
      </c>
      <c r="C85" s="86"/>
      <c r="D85" s="87"/>
    </row>
    <row r="86" spans="2:4" ht="16.5" customHeight="1">
      <c r="B86" s="85">
        <v>82</v>
      </c>
      <c r="C86" s="86"/>
      <c r="D86" s="87"/>
    </row>
    <row r="87" spans="2:4" ht="16.5" customHeight="1">
      <c r="B87" s="85">
        <v>83</v>
      </c>
      <c r="C87" s="86"/>
      <c r="D87" s="87"/>
    </row>
    <row r="88" spans="2:4" ht="16.5" customHeight="1">
      <c r="B88" s="85">
        <v>84</v>
      </c>
      <c r="C88" s="86"/>
      <c r="D88" s="87"/>
    </row>
    <row r="89" spans="2:4" ht="16.5" customHeight="1">
      <c r="B89" s="85">
        <v>85</v>
      </c>
      <c r="C89" s="86"/>
      <c r="D89" s="87"/>
    </row>
    <row r="90" spans="2:4" ht="16.5" customHeight="1">
      <c r="B90" s="85">
        <v>86</v>
      </c>
      <c r="C90" s="86"/>
      <c r="D90" s="87"/>
    </row>
    <row r="91" spans="2:4" ht="16.5" customHeight="1">
      <c r="B91" s="85">
        <v>87</v>
      </c>
      <c r="C91" s="86"/>
      <c r="D91" s="87"/>
    </row>
    <row r="92" spans="2:4" ht="16.5" customHeight="1">
      <c r="B92" s="85">
        <v>88</v>
      </c>
      <c r="C92" s="86"/>
      <c r="D92" s="87"/>
    </row>
    <row r="93" spans="2:4" ht="16.5" customHeight="1">
      <c r="B93" s="85">
        <v>89</v>
      </c>
      <c r="C93" s="86"/>
      <c r="D93" s="87"/>
    </row>
    <row r="94" spans="2:4" ht="16.5" customHeight="1">
      <c r="B94" s="85">
        <v>90</v>
      </c>
      <c r="C94" s="86"/>
      <c r="D94" s="87"/>
    </row>
    <row r="95" spans="2:4" ht="16.5" customHeight="1">
      <c r="B95" s="85">
        <v>91</v>
      </c>
      <c r="C95" s="86"/>
      <c r="D95" s="87"/>
    </row>
    <row r="96" spans="2:4" ht="16.5" customHeight="1">
      <c r="B96" s="85">
        <v>92</v>
      </c>
      <c r="C96" s="86"/>
      <c r="D96" s="87"/>
    </row>
    <row r="97" spans="2:4" ht="16.5" customHeight="1">
      <c r="B97" s="85">
        <v>93</v>
      </c>
      <c r="C97" s="86"/>
      <c r="D97" s="87"/>
    </row>
    <row r="98" spans="2:4" ht="16.5" customHeight="1">
      <c r="B98" s="85">
        <v>94</v>
      </c>
      <c r="C98" s="86"/>
      <c r="D98" s="87"/>
    </row>
    <row r="99" spans="2:4" ht="16.5" customHeight="1">
      <c r="B99" s="85">
        <v>95</v>
      </c>
      <c r="C99" s="88"/>
      <c r="D99" s="87"/>
    </row>
    <row r="100" spans="2:4" ht="16.5" customHeight="1">
      <c r="B100" s="85">
        <v>96</v>
      </c>
      <c r="C100" s="88"/>
      <c r="D100" s="87"/>
    </row>
    <row r="101" spans="2:4" ht="16.5" customHeight="1">
      <c r="B101" s="85">
        <v>97</v>
      </c>
      <c r="C101" s="88"/>
      <c r="D101" s="87"/>
    </row>
    <row r="102" spans="2:4" ht="16.5" customHeight="1">
      <c r="B102" s="85">
        <v>98</v>
      </c>
      <c r="C102" s="88"/>
      <c r="D102" s="87"/>
    </row>
    <row r="103" spans="2:4" ht="16.5" customHeight="1">
      <c r="B103" s="85">
        <v>99</v>
      </c>
      <c r="C103" s="88"/>
      <c r="D103" s="87"/>
    </row>
    <row r="104" spans="2:4" ht="16.5" customHeight="1">
      <c r="B104" s="85">
        <v>100</v>
      </c>
      <c r="C104" s="88"/>
      <c r="D104" s="87"/>
    </row>
  </sheetData>
  <sheetProtection password="CA83" sheet="1" objects="1" scenarios="1"/>
  <mergeCells count="1">
    <mergeCell ref="B3:D3"/>
  </mergeCells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A17" sqref="A17:XFD18"/>
    </sheetView>
  </sheetViews>
  <sheetFormatPr defaultRowHeight="13.5"/>
  <cols>
    <col min="1" max="1" width="23" customWidth="1"/>
  </cols>
  <sheetData>
    <row r="41" spans="2:4" ht="14.25" thickBot="1"/>
    <row r="42" spans="2:4">
      <c r="B42" s="159" t="s">
        <v>0</v>
      </c>
      <c r="C42" s="160"/>
      <c r="D42" t="s">
        <v>21</v>
      </c>
    </row>
    <row r="43" spans="2:4" ht="14.25" thickBot="1">
      <c r="B43" s="161"/>
      <c r="C43" s="162"/>
    </row>
    <row r="44" spans="2:4" ht="14.25" thickBot="1"/>
    <row r="45" spans="2:4">
      <c r="B45" s="163" t="s">
        <v>28</v>
      </c>
      <c r="C45" s="164"/>
      <c r="D45" t="s">
        <v>22</v>
      </c>
    </row>
    <row r="46" spans="2:4" ht="14.25" thickBot="1">
      <c r="B46" s="165"/>
      <c r="C46" s="166"/>
    </row>
    <row r="47" spans="2:4" ht="14.25" thickBot="1"/>
    <row r="48" spans="2:4">
      <c r="B48" s="167" t="s">
        <v>3</v>
      </c>
      <c r="C48" s="168"/>
      <c r="D48" t="s">
        <v>23</v>
      </c>
    </row>
    <row r="49" spans="2:4" ht="14.25" thickBot="1">
      <c r="B49" s="169"/>
      <c r="C49" s="170"/>
    </row>
    <row r="50" spans="2:4" ht="14.25" thickBot="1"/>
    <row r="51" spans="2:4">
      <c r="B51" s="171" t="s">
        <v>29</v>
      </c>
      <c r="C51" s="172"/>
      <c r="D51" t="s">
        <v>24</v>
      </c>
    </row>
    <row r="52" spans="2:4" ht="14.25" thickBot="1">
      <c r="B52" s="173"/>
      <c r="C52" s="174"/>
    </row>
    <row r="54" spans="2:4">
      <c r="B54" s="32" t="s">
        <v>25</v>
      </c>
      <c r="C54" s="32" t="s">
        <v>26</v>
      </c>
    </row>
    <row r="55" spans="2:4">
      <c r="B55" s="32"/>
      <c r="C55" s="32" t="s">
        <v>27</v>
      </c>
    </row>
  </sheetData>
  <mergeCells count="4">
    <mergeCell ref="B42:C43"/>
    <mergeCell ref="B45:C46"/>
    <mergeCell ref="B48:C49"/>
    <mergeCell ref="B51:C52"/>
  </mergeCells>
  <phoneticPr fontId="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Detail</vt:lpstr>
      <vt:lpstr>Setting</vt:lpstr>
      <vt:lpstr>use_guide</vt:lpstr>
      <vt:lpstr>Holiday</vt:lpstr>
      <vt:lpstr>Detail!Print_Area</vt:lpstr>
      <vt:lpstr>Detail!Print_Titles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User</cp:lastModifiedBy>
  <cp:lastPrinted>2013-12-27T07:28:53Z</cp:lastPrinted>
  <dcterms:created xsi:type="dcterms:W3CDTF">2011-10-13T15:50:24Z</dcterms:created>
  <dcterms:modified xsi:type="dcterms:W3CDTF">2014-04-01T10:22:17Z</dcterms:modified>
</cp:coreProperties>
</file>