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8070" activeTab="3"/>
  </bookViews>
  <sheets>
    <sheet name="vv" sheetId="1" r:id="rId1"/>
    <sheet name="mv" sheetId="2" r:id="rId2"/>
    <sheet name="mm" sheetId="3" r:id="rId3"/>
    <sheet name="excel" sheetId="4" r:id="rId4"/>
  </sheets>
  <definedNames>
    <definedName name="mm_50.output" localSheetId="2">mm!$A$3:$N$22</definedName>
    <definedName name="mm_edition.output" localSheetId="2">mm!$A$3:$N$11</definedName>
    <definedName name="mm_version_blas.output" localSheetId="2">mm!#REF!</definedName>
    <definedName name="mm_version_blas.output_1" localSheetId="2">mm!$A$43:$E$11708</definedName>
    <definedName name="mm_version_blas.output_2" localSheetId="2">mm!$A$42:$E$49</definedName>
    <definedName name="mm_version1.output" localSheetId="2">mm!$A$25:$M$41</definedName>
    <definedName name="mv_100.output" localSheetId="1">mv!$A$3:$N$22</definedName>
    <definedName name="mv_version_blas.output" localSheetId="1">mv!$A$46:$E$56</definedName>
    <definedName name="mv_version1.output" localSheetId="1">mv!$A$25:$N$44</definedName>
    <definedName name="v_version_blas.output" localSheetId="0">vv!$E$46:$I$58</definedName>
    <definedName name="v_version1.output" localSheetId="0">vv!$A$25:$N$44</definedName>
  </definedNames>
  <calcPr calcId="144525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P3" i="2"/>
  <c r="AA4" i="3"/>
  <c r="AA5" i="3"/>
  <c r="AA6" i="3"/>
  <c r="AA7" i="3"/>
  <c r="AA8" i="3"/>
  <c r="AA9" i="3"/>
  <c r="AA10" i="3"/>
  <c r="AA3" i="3"/>
  <c r="Z4" i="3"/>
  <c r="Z5" i="3"/>
  <c r="Z6" i="3"/>
  <c r="Z7" i="3"/>
  <c r="Z8" i="3"/>
  <c r="Z9" i="3"/>
  <c r="Z10" i="3"/>
  <c r="Z3" i="3"/>
  <c r="U4" i="2"/>
  <c r="U10" i="2"/>
  <c r="U11" i="2"/>
  <c r="U12" i="2"/>
  <c r="X4" i="3"/>
  <c r="X5" i="3"/>
  <c r="X6" i="3"/>
  <c r="X7" i="3"/>
  <c r="X8" i="3"/>
  <c r="X9" i="3"/>
  <c r="X10" i="3"/>
  <c r="X3" i="3"/>
  <c r="W4" i="3"/>
  <c r="W5" i="3"/>
  <c r="W6" i="3"/>
  <c r="W7" i="3"/>
  <c r="W8" i="3"/>
  <c r="W9" i="3"/>
  <c r="W10" i="3"/>
  <c r="W3" i="3"/>
  <c r="R4" i="3"/>
  <c r="T4" i="3" s="1"/>
  <c r="R5" i="3"/>
  <c r="T5" i="3" s="1"/>
  <c r="R6" i="3"/>
  <c r="T6" i="3" s="1"/>
  <c r="R7" i="3"/>
  <c r="T7" i="3" s="1"/>
  <c r="R8" i="3"/>
  <c r="T8" i="3" s="1"/>
  <c r="R9" i="3"/>
  <c r="T9" i="3" s="1"/>
  <c r="R10" i="3"/>
  <c r="T10" i="3" s="1"/>
  <c r="R11" i="3"/>
  <c r="T11" i="3" s="1"/>
  <c r="R12" i="3"/>
  <c r="T12" i="3" s="1"/>
  <c r="R13" i="3"/>
  <c r="T13" i="3" s="1"/>
  <c r="R14" i="3"/>
  <c r="T14" i="3" s="1"/>
  <c r="R15" i="3"/>
  <c r="T15" i="3" s="1"/>
  <c r="R16" i="3"/>
  <c r="T16" i="3" s="1"/>
  <c r="R17" i="3"/>
  <c r="T17" i="3" s="1"/>
  <c r="R18" i="3"/>
  <c r="T18" i="3" s="1"/>
  <c r="R3" i="3"/>
  <c r="T3" i="3" s="1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25" i="3"/>
  <c r="T4" i="2"/>
  <c r="T5" i="2"/>
  <c r="U5" i="2" s="1"/>
  <c r="T6" i="2"/>
  <c r="U6" i="2" s="1"/>
  <c r="T7" i="2"/>
  <c r="U7" i="2" s="1"/>
  <c r="T8" i="2"/>
  <c r="U8" i="2" s="1"/>
  <c r="T9" i="2"/>
  <c r="U9" i="2" s="1"/>
  <c r="T10" i="2"/>
  <c r="T11" i="2"/>
  <c r="T12" i="2"/>
  <c r="T13" i="2"/>
  <c r="U13" i="2" s="1"/>
  <c r="T3" i="2"/>
  <c r="U3" i="2" s="1"/>
  <c r="T4" i="1"/>
  <c r="T5" i="1"/>
  <c r="T6" i="1"/>
  <c r="T7" i="1"/>
  <c r="T8" i="1"/>
  <c r="T9" i="1"/>
  <c r="T10" i="1"/>
  <c r="T11" i="1"/>
  <c r="T12" i="1"/>
  <c r="T13" i="1"/>
  <c r="T14" i="1"/>
  <c r="T15" i="1"/>
  <c r="T3" i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25" i="2"/>
  <c r="G23" i="1"/>
  <c r="P3" i="1"/>
  <c r="P23" i="1" s="1"/>
  <c r="P24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5" i="1"/>
  <c r="M5" i="4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M3" i="4"/>
  <c r="M4" i="4"/>
</calcChain>
</file>

<file path=xl/connections.xml><?xml version="1.0" encoding="utf-8"?>
<connections xmlns="http://schemas.openxmlformats.org/spreadsheetml/2006/main">
  <connection id="1" name="mm_50" type="6" refreshedVersion="4" background="1" saveData="1">
    <textPr codePage="65001" sourceFile="C:\users\chan\My Documents\self\104_2nd\parallel\hw2\mm_50.outpu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m_edition" type="6" refreshedVersion="4" background="1" saveData="1">
    <textPr codePage="65001" sourceFile="C:\users\chan\My Documents\self\104_2nd\parallel\hw2\mm_edition.outpu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m_version_blas" type="6" refreshedVersion="4" background="1">
    <textPr codePage="65001" sourceFile="C:\users\chan\My Documents\self\104_2nd\parallel\hw2\mm_version_blas.output" comma="1">
      <textFields count="6">
        <textField/>
        <textField/>
        <textField/>
        <textField/>
        <textField/>
        <textField/>
      </textFields>
    </textPr>
  </connection>
  <connection id="4" name="mm_version_blas1" type="6" refreshedVersion="4" background="1" saveData="1">
    <textPr codePage="65001" sourceFile="C:\users\chan\My Documents\self\104_2nd\parallel\hw2\mm_version_blas.output" comma="1">
      <textFields count="6">
        <textField type="skip"/>
        <textField/>
        <textField/>
        <textField/>
        <textField/>
        <textField/>
      </textFields>
    </textPr>
  </connection>
  <connection id="5" name="mm_version_blas2" type="6" refreshedVersion="4" background="1" saveData="1">
    <textPr codePage="65001" sourceFile="C:\users\chan\My Documents\self\104_2nd\parallel\hw2\mm_version_blas.output" comma="1">
      <textFields count="5">
        <textField/>
        <textField/>
        <textField/>
        <textField/>
        <textField/>
      </textFields>
    </textPr>
  </connection>
  <connection id="6" name="mm_version1" type="6" refreshedVersion="4" background="1" saveData="1">
    <textPr codePage="65001" sourceFile="C:\users\chan\My Documents\self\104_2nd\parallel\hw2\mm_version1.outpu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v_100" type="6" refreshedVersion="4" background="1" saveData="1">
    <textPr codePage="65001" sourceFile="C:\users\chan\My Documents\self\104_2nd\parallel\hw2\mv_100.outpu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v_version_blas" type="6" refreshedVersion="4" background="1" saveData="1">
    <textPr codePage="65001" sourceFile="C:\users\chan\My Documents\self\104_2nd\parallel\hw2\mv_version_blas.output" comma="1">
      <textFields count="5">
        <textField/>
        <textField/>
        <textField/>
        <textField/>
        <textField/>
      </textFields>
    </textPr>
  </connection>
  <connection id="9" name="mv_version1" type="6" refreshedVersion="4" background="1" saveData="1">
    <textPr codePage="65001" sourceFile="C:\users\chan\My Documents\self\104_2nd\parallel\hw2\mv_version1.outpu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v_version_blas" type="6" refreshedVersion="4" background="1" saveData="1">
    <textPr codePage="65001" sourceFile="C:\users\chan\My Documents\self\104_2nd\parallel\hw2\v_version_blas.output" comma="1">
      <textFields count="5">
        <textField/>
        <textField/>
        <textField/>
        <textField/>
        <textField/>
      </textFields>
    </textPr>
  </connection>
  <connection id="11" name="v_version1" type="6" refreshedVersion="4" background="1" saveData="1">
    <textPr codePage="65001" sourceFile="C:\users\chan\My Documents\self\104_2nd\parallel\hw2\v_version1.outpu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<sst xmlns="http://schemas.openxmlformats.org/spreadsheetml/2006/main" count="138" uniqueCount="37">
  <si>
    <t>nr1</t>
  </si>
  <si>
    <t>nc1</t>
  </si>
  <si>
    <t>nr2</t>
  </si>
  <si>
    <t>nc2</t>
  </si>
  <si>
    <t>mem_size</t>
  </si>
  <si>
    <t>norm</t>
  </si>
  <si>
    <t>secs</t>
  </si>
  <si>
    <t>flops</t>
  </si>
  <si>
    <t>mem_r</t>
  </si>
  <si>
    <t>mem_w</t>
  </si>
  <si>
    <t>flops/s</t>
  </si>
  <si>
    <t>bw_r</t>
  </si>
  <si>
    <t>bw_w</t>
  </si>
  <si>
    <t xml:space="preserve">v_100  version 0 </t>
  </si>
  <si>
    <t xml:space="preserve">mv_100  version 0 </t>
  </si>
  <si>
    <t xml:space="preserve">mm_50  version 0 </t>
  </si>
  <si>
    <t>vv</t>
  </si>
  <si>
    <t>mv</t>
  </si>
  <si>
    <t>mm</t>
  </si>
  <si>
    <t>The best Case</t>
  </si>
  <si>
    <t>bw_r (MB/sec)</t>
  </si>
  <si>
    <t>bw_w (MB/sec)</t>
  </si>
  <si>
    <t xml:space="preserve">flops/s </t>
  </si>
  <si>
    <t>flops/s (MFLOPS)</t>
  </si>
  <si>
    <t>time diff</t>
  </si>
  <si>
    <t>sum</t>
  </si>
  <si>
    <t>timediff</t>
  </si>
  <si>
    <t>blas</t>
  </si>
  <si>
    <t>b-- 5</t>
  </si>
  <si>
    <t>b-- 2</t>
  </si>
  <si>
    <t>b-- 12</t>
  </si>
  <si>
    <t>b-- 11</t>
  </si>
  <si>
    <t>b-- 13</t>
  </si>
  <si>
    <t>block</t>
  </si>
  <si>
    <t>percent</t>
  </si>
  <si>
    <t>block size</t>
  </si>
  <si>
    <t>time diff with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</si>
</sst>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7" fillId="0" borderId="0" xfId="0" applyFont="1"/>
    <xf numFmtId="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flops/s</c:v>
          </c:tx>
          <c:dLbls>
            <c:dLbl>
              <c:idx val="19"/>
              <c:layout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vv!$L$3:$L$22</c:f>
              <c:numCache>
                <c:formatCode>0.00E+00</c:formatCode>
                <c:ptCount val="20"/>
                <c:pt idx="0">
                  <c:v>129.28</c:v>
                </c:pt>
                <c:pt idx="1">
                  <c:v>142.066</c:v>
                </c:pt>
                <c:pt idx="2">
                  <c:v>147.749</c:v>
                </c:pt>
                <c:pt idx="3">
                  <c:v>146.07900000000001</c:v>
                </c:pt>
                <c:pt idx="4">
                  <c:v>144.346</c:v>
                </c:pt>
                <c:pt idx="5">
                  <c:v>387.71899999999999</c:v>
                </c:pt>
                <c:pt idx="6">
                  <c:v>389.178</c:v>
                </c:pt>
                <c:pt idx="7">
                  <c:v>415.87900000000002</c:v>
                </c:pt>
                <c:pt idx="8">
                  <c:v>411.63799999999998</c:v>
                </c:pt>
                <c:pt idx="9">
                  <c:v>415.41</c:v>
                </c:pt>
                <c:pt idx="10">
                  <c:v>396.03500000000003</c:v>
                </c:pt>
                <c:pt idx="11">
                  <c:v>389.54399999999998</c:v>
                </c:pt>
                <c:pt idx="12">
                  <c:v>344.31900000000002</c:v>
                </c:pt>
                <c:pt idx="13">
                  <c:v>346.98200000000003</c:v>
                </c:pt>
                <c:pt idx="14">
                  <c:v>337.13799999999998</c:v>
                </c:pt>
                <c:pt idx="15">
                  <c:v>346.27600000000001</c:v>
                </c:pt>
                <c:pt idx="16">
                  <c:v>345.15800000000002</c:v>
                </c:pt>
                <c:pt idx="17">
                  <c:v>346.63299999999998</c:v>
                </c:pt>
                <c:pt idx="18">
                  <c:v>344.97399999999999</c:v>
                </c:pt>
                <c:pt idx="19">
                  <c:v>339.67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75776"/>
        <c:axId val="151290240"/>
      </c:scatterChart>
      <c:valAx>
        <c:axId val="15127577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mem_size (KB)(log 10 scale)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290240"/>
        <c:crosses val="autoZero"/>
        <c:crossBetween val="midCat"/>
      </c:valAx>
      <c:valAx>
        <c:axId val="151290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flops/s (MFLOPS)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51275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bw_r</c:v>
          </c:tx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vv!$M$3:$M$22</c:f>
              <c:numCache>
                <c:formatCode>General</c:formatCode>
                <c:ptCount val="20"/>
                <c:pt idx="0">
                  <c:v>986.32799999999997</c:v>
                </c:pt>
                <c:pt idx="1">
                  <c:v>1083.8800000000001</c:v>
                </c:pt>
                <c:pt idx="2">
                  <c:v>1127.23</c:v>
                </c:pt>
                <c:pt idx="3">
                  <c:v>1114.5</c:v>
                </c:pt>
                <c:pt idx="4">
                  <c:v>1101.27</c:v>
                </c:pt>
                <c:pt idx="5">
                  <c:v>2958.06</c:v>
                </c:pt>
                <c:pt idx="6">
                  <c:v>2969.19</c:v>
                </c:pt>
                <c:pt idx="7">
                  <c:v>3172.91</c:v>
                </c:pt>
                <c:pt idx="8">
                  <c:v>3140.55</c:v>
                </c:pt>
                <c:pt idx="9">
                  <c:v>3169.32</c:v>
                </c:pt>
                <c:pt idx="10">
                  <c:v>3021.51</c:v>
                </c:pt>
                <c:pt idx="11">
                  <c:v>2971.99</c:v>
                </c:pt>
                <c:pt idx="12">
                  <c:v>2626.94</c:v>
                </c:pt>
                <c:pt idx="13">
                  <c:v>2647.26</c:v>
                </c:pt>
                <c:pt idx="14">
                  <c:v>2572.16</c:v>
                </c:pt>
                <c:pt idx="15">
                  <c:v>2641.88</c:v>
                </c:pt>
                <c:pt idx="16">
                  <c:v>2633.35</c:v>
                </c:pt>
                <c:pt idx="17">
                  <c:v>2644.6</c:v>
                </c:pt>
                <c:pt idx="18">
                  <c:v>2631.94</c:v>
                </c:pt>
                <c:pt idx="19">
                  <c:v>2591.48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1392"/>
        <c:axId val="151853312"/>
      </c:scatterChart>
      <c:valAx>
        <c:axId val="15185139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853312"/>
        <c:crosses val="autoZero"/>
        <c:crossBetween val="midCat"/>
      </c:valAx>
      <c:valAx>
        <c:axId val="15185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bw_r ( MB/sec 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85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bw_w</c:v>
          </c:tx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vv!$N$3:$N$22</c:f>
              <c:numCache>
                <c:formatCode>General</c:formatCode>
                <c:ptCount val="20"/>
                <c:pt idx="0">
                  <c:v>7.7056899999999997</c:v>
                </c:pt>
                <c:pt idx="1">
                  <c:v>4.2338899999999997</c:v>
                </c:pt>
                <c:pt idx="2">
                  <c:v>2.2016300000000002</c:v>
                </c:pt>
                <c:pt idx="3">
                  <c:v>1.0883700000000001</c:v>
                </c:pt>
                <c:pt idx="4">
                  <c:v>0.53773099999999996</c:v>
                </c:pt>
                <c:pt idx="5">
                  <c:v>0.72218300000000002</c:v>
                </c:pt>
                <c:pt idx="6">
                  <c:v>0.36244999999999999</c:v>
                </c:pt>
                <c:pt idx="7">
                  <c:v>0.193659</c:v>
                </c:pt>
                <c:pt idx="8">
                  <c:v>9.5841899999999994E-2</c:v>
                </c:pt>
                <c:pt idx="9">
                  <c:v>4.836E-2</c:v>
                </c:pt>
                <c:pt idx="10">
                  <c:v>2.3052300000000001E-2</c:v>
                </c:pt>
                <c:pt idx="11">
                  <c:v>1.13372E-2</c:v>
                </c:pt>
                <c:pt idx="12">
                  <c:v>5.0104900000000003E-3</c:v>
                </c:pt>
                <c:pt idx="13">
                  <c:v>2.5246299999999999E-3</c:v>
                </c:pt>
                <c:pt idx="14">
                  <c:v>1.2264999999999999E-3</c:v>
                </c:pt>
                <c:pt idx="15">
                  <c:v>6.2987299999999998E-4</c:v>
                </c:pt>
                <c:pt idx="16">
                  <c:v>3.1391999999999998E-4</c:v>
                </c:pt>
                <c:pt idx="17">
                  <c:v>1.5762999999999999E-4</c:v>
                </c:pt>
                <c:pt idx="18" formatCode="0.00E+00">
                  <c:v>7.8438100000000004E-5</c:v>
                </c:pt>
                <c:pt idx="19" formatCode="0.00E+00">
                  <c:v>3.8615999999999998E-5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73792"/>
        <c:axId val="151892352"/>
      </c:scatterChart>
      <c:valAx>
        <c:axId val="15187379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892352"/>
        <c:crosses val="autoZero"/>
        <c:crossBetween val="midCat"/>
      </c:valAx>
      <c:valAx>
        <c:axId val="151892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bw_w(MB/sec)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8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bw_r vs bw_w</c:v>
          </c:tx>
          <c:xVal>
            <c:strRef>
              <c:f>vv!$N$3:$N$24</c:f>
              <c:strCache>
                <c:ptCount val="22"/>
                <c:pt idx="0">
                  <c:v>7.70569</c:v>
                </c:pt>
                <c:pt idx="1">
                  <c:v>4.23389</c:v>
                </c:pt>
                <c:pt idx="2">
                  <c:v>2.20163</c:v>
                </c:pt>
                <c:pt idx="3">
                  <c:v>1.08837</c:v>
                </c:pt>
                <c:pt idx="4">
                  <c:v>0.537731</c:v>
                </c:pt>
                <c:pt idx="5">
                  <c:v>0.722183</c:v>
                </c:pt>
                <c:pt idx="6">
                  <c:v>0.36245</c:v>
                </c:pt>
                <c:pt idx="7">
                  <c:v>0.193659</c:v>
                </c:pt>
                <c:pt idx="8">
                  <c:v>0.0958419</c:v>
                </c:pt>
                <c:pt idx="9">
                  <c:v>0.04836</c:v>
                </c:pt>
                <c:pt idx="10">
                  <c:v>0.0230523</c:v>
                </c:pt>
                <c:pt idx="11">
                  <c:v>0.0113372</c:v>
                </c:pt>
                <c:pt idx="12">
                  <c:v>0.00501049</c:v>
                </c:pt>
                <c:pt idx="13">
                  <c:v>0.00252463</c:v>
                </c:pt>
                <c:pt idx="14">
                  <c:v>0.0012265</c:v>
                </c:pt>
                <c:pt idx="15">
                  <c:v>0.000629873</c:v>
                </c:pt>
                <c:pt idx="16">
                  <c:v>0.00031392</c:v>
                </c:pt>
                <c:pt idx="17">
                  <c:v>0.00015763</c:v>
                </c:pt>
                <c:pt idx="18">
                  <c:v>7.84E-05</c:v>
                </c:pt>
                <c:pt idx="19">
                  <c:v>3.86E-05</c:v>
                </c:pt>
                <c:pt idx="21">
                  <c:v>bw_w</c:v>
                </c:pt>
              </c:strCache>
            </c:strRef>
          </c:xVal>
          <c:yVal>
            <c:numRef>
              <c:f>vv!$M$3:$M$25</c:f>
              <c:numCache>
                <c:formatCode>General</c:formatCode>
                <c:ptCount val="23"/>
                <c:pt idx="0">
                  <c:v>986.32799999999997</c:v>
                </c:pt>
                <c:pt idx="1">
                  <c:v>1083.8800000000001</c:v>
                </c:pt>
                <c:pt idx="2">
                  <c:v>1127.23</c:v>
                </c:pt>
                <c:pt idx="3">
                  <c:v>1114.5</c:v>
                </c:pt>
                <c:pt idx="4">
                  <c:v>1101.27</c:v>
                </c:pt>
                <c:pt idx="5">
                  <c:v>2958.06</c:v>
                </c:pt>
                <c:pt idx="6">
                  <c:v>2969.19</c:v>
                </c:pt>
                <c:pt idx="7">
                  <c:v>3172.91</c:v>
                </c:pt>
                <c:pt idx="8">
                  <c:v>3140.55</c:v>
                </c:pt>
                <c:pt idx="9">
                  <c:v>3169.32</c:v>
                </c:pt>
                <c:pt idx="10">
                  <c:v>3021.51</c:v>
                </c:pt>
                <c:pt idx="11">
                  <c:v>2971.99</c:v>
                </c:pt>
                <c:pt idx="12">
                  <c:v>2626.94</c:v>
                </c:pt>
                <c:pt idx="13">
                  <c:v>2647.26</c:v>
                </c:pt>
                <c:pt idx="14">
                  <c:v>2572.16</c:v>
                </c:pt>
                <c:pt idx="15">
                  <c:v>2641.88</c:v>
                </c:pt>
                <c:pt idx="16">
                  <c:v>2633.35</c:v>
                </c:pt>
                <c:pt idx="17">
                  <c:v>2644.6</c:v>
                </c:pt>
                <c:pt idx="18">
                  <c:v>2631.94</c:v>
                </c:pt>
                <c:pt idx="19">
                  <c:v>2591.48</c:v>
                </c:pt>
                <c:pt idx="21">
                  <c:v>0</c:v>
                </c:pt>
                <c:pt idx="22">
                  <c:v>976.56299999999999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85920"/>
        <c:axId val="151587840"/>
      </c:scatterChart>
      <c:valAx>
        <c:axId val="15158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bw_w </a:t>
                </a:r>
                <a:r>
                  <a:rPr lang="en-US" sz="1000" b="1" i="0" u="none" strike="noStrike" baseline="0">
                    <a:effectLst/>
                  </a:rPr>
                  <a:t>(MB/sec)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7840"/>
        <c:crosses val="autoZero"/>
        <c:crossBetween val="midCat"/>
      </c:valAx>
      <c:valAx>
        <c:axId val="151587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bw_r </a:t>
                </a:r>
                <a:r>
                  <a:rPr lang="en-US" sz="1000" b="1" i="0" u="none" strike="noStrike" baseline="0">
                    <a:effectLst/>
                  </a:rPr>
                  <a:t>(MB/sec)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58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flops/s</c:v>
          </c:tx>
          <c:dLbls>
            <c:dLbl>
              <c:idx val="19"/>
              <c:layout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mv!$M$3:$M$22</c:f>
              <c:numCache>
                <c:formatCode>0.00E+00</c:formatCode>
                <c:ptCount val="20"/>
                <c:pt idx="0">
                  <c:v>930.49800000000005</c:v>
                </c:pt>
                <c:pt idx="1">
                  <c:v>1102.04</c:v>
                </c:pt>
                <c:pt idx="2">
                  <c:v>1156.98</c:v>
                </c:pt>
                <c:pt idx="3">
                  <c:v>3115.75</c:v>
                </c:pt>
                <c:pt idx="4">
                  <c:v>1145.23</c:v>
                </c:pt>
                <c:pt idx="5">
                  <c:v>2236.62</c:v>
                </c:pt>
                <c:pt idx="6">
                  <c:v>3138.54</c:v>
                </c:pt>
                <c:pt idx="7">
                  <c:v>3139.18</c:v>
                </c:pt>
                <c:pt idx="8">
                  <c:v>3167.73</c:v>
                </c:pt>
                <c:pt idx="9">
                  <c:v>3153.83</c:v>
                </c:pt>
                <c:pt idx="10">
                  <c:v>3117.74</c:v>
                </c:pt>
                <c:pt idx="11">
                  <c:v>2950.41</c:v>
                </c:pt>
                <c:pt idx="12">
                  <c:v>2878.95</c:v>
                </c:pt>
                <c:pt idx="13">
                  <c:v>2615.2199999999998</c:v>
                </c:pt>
                <c:pt idx="14">
                  <c:v>2631.51</c:v>
                </c:pt>
                <c:pt idx="15">
                  <c:v>2646.88</c:v>
                </c:pt>
                <c:pt idx="16">
                  <c:v>2656.63</c:v>
                </c:pt>
                <c:pt idx="17">
                  <c:v>2633.2</c:v>
                </c:pt>
                <c:pt idx="18">
                  <c:v>2664.07</c:v>
                </c:pt>
                <c:pt idx="19">
                  <c:v>2635.54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42880"/>
        <c:axId val="151644800"/>
      </c:scatterChart>
      <c:valAx>
        <c:axId val="15164288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644800"/>
        <c:crosses val="autoZero"/>
        <c:crossBetween val="midCat"/>
      </c:valAx>
      <c:valAx>
        <c:axId val="151644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flops/s </a:t>
                </a:r>
                <a:r>
                  <a:rPr lang="en-US" sz="1050" b="1" i="0" baseline="0">
                    <a:effectLst/>
                  </a:rPr>
                  <a:t>(MFLOPS)</a:t>
                </a:r>
                <a:endParaRPr lang="en-US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>
            <c:manualLayout>
              <c:xMode val="edge"/>
              <c:yMode val="edge"/>
              <c:x val="6.7339817816890538E-3"/>
              <c:y val="0.40118011564343936"/>
            </c:manualLayout>
          </c:layout>
          <c:overlay val="0"/>
        </c:title>
        <c:numFmt formatCode="0.00E+00" sourceLinked="1"/>
        <c:majorTickMark val="none"/>
        <c:minorTickMark val="none"/>
        <c:tickLblPos val="nextTo"/>
        <c:crossAx val="151642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bw_r</c:v>
          </c:tx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mv!$M$3:$M$22</c:f>
              <c:numCache>
                <c:formatCode>0.00E+00</c:formatCode>
                <c:ptCount val="20"/>
                <c:pt idx="0">
                  <c:v>930.49800000000005</c:v>
                </c:pt>
                <c:pt idx="1">
                  <c:v>1102.04</c:v>
                </c:pt>
                <c:pt idx="2">
                  <c:v>1156.98</c:v>
                </c:pt>
                <c:pt idx="3">
                  <c:v>3115.75</c:v>
                </c:pt>
                <c:pt idx="4">
                  <c:v>1145.23</c:v>
                </c:pt>
                <c:pt idx="5">
                  <c:v>2236.62</c:v>
                </c:pt>
                <c:pt idx="6">
                  <c:v>3138.54</c:v>
                </c:pt>
                <c:pt idx="7">
                  <c:v>3139.18</c:v>
                </c:pt>
                <c:pt idx="8">
                  <c:v>3167.73</c:v>
                </c:pt>
                <c:pt idx="9">
                  <c:v>3153.83</c:v>
                </c:pt>
                <c:pt idx="10">
                  <c:v>3117.74</c:v>
                </c:pt>
                <c:pt idx="11">
                  <c:v>2950.41</c:v>
                </c:pt>
                <c:pt idx="12">
                  <c:v>2878.95</c:v>
                </c:pt>
                <c:pt idx="13">
                  <c:v>2615.2199999999998</c:v>
                </c:pt>
                <c:pt idx="14">
                  <c:v>2631.51</c:v>
                </c:pt>
                <c:pt idx="15">
                  <c:v>2646.88</c:v>
                </c:pt>
                <c:pt idx="16">
                  <c:v>2656.63</c:v>
                </c:pt>
                <c:pt idx="17">
                  <c:v>2633.2</c:v>
                </c:pt>
                <c:pt idx="18">
                  <c:v>2664.07</c:v>
                </c:pt>
                <c:pt idx="19">
                  <c:v>2635.54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0816"/>
        <c:axId val="151749376"/>
      </c:scatterChart>
      <c:valAx>
        <c:axId val="15173081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749376"/>
        <c:crosses val="autoZero"/>
        <c:crossBetween val="midCat"/>
      </c:valAx>
      <c:valAx>
        <c:axId val="151749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bw_r </a:t>
                </a:r>
                <a:r>
                  <a:rPr lang="en-US" sz="1050" b="1" i="0" baseline="0">
                    <a:effectLst/>
                  </a:rPr>
                  <a:t>( MB/sec )</a:t>
                </a:r>
                <a:endParaRPr lang="en-US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51730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bw_w</c:v>
          </c:tx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mv!$N$3:$N$22</c:f>
              <c:numCache>
                <c:formatCode>General</c:formatCode>
                <c:ptCount val="20"/>
                <c:pt idx="0">
                  <c:v>14.539</c:v>
                </c:pt>
                <c:pt idx="1">
                  <c:v>8.6097099999999998</c:v>
                </c:pt>
                <c:pt idx="2">
                  <c:v>4.5194700000000001</c:v>
                </c:pt>
                <c:pt idx="3">
                  <c:v>6.0854400000000002</c:v>
                </c:pt>
                <c:pt idx="4">
                  <c:v>1.11839</c:v>
                </c:pt>
                <c:pt idx="5">
                  <c:v>1.0921000000000001</c:v>
                </c:pt>
                <c:pt idx="6">
                  <c:v>0.76624499999999995</c:v>
                </c:pt>
                <c:pt idx="7">
                  <c:v>0.38320100000000001</c:v>
                </c:pt>
                <c:pt idx="8">
                  <c:v>0.19334299999999999</c:v>
                </c:pt>
                <c:pt idx="9">
                  <c:v>9.6247100000000002E-2</c:v>
                </c:pt>
                <c:pt idx="10">
                  <c:v>4.7572900000000001E-2</c:v>
                </c:pt>
                <c:pt idx="11">
                  <c:v>2.2509899999999999E-2</c:v>
                </c:pt>
                <c:pt idx="12">
                  <c:v>1.09823E-2</c:v>
                </c:pt>
                <c:pt idx="13">
                  <c:v>4.9881500000000002E-3</c:v>
                </c:pt>
                <c:pt idx="14">
                  <c:v>2.5095999999999999E-3</c:v>
                </c:pt>
                <c:pt idx="15">
                  <c:v>1.26213E-3</c:v>
                </c:pt>
                <c:pt idx="16">
                  <c:v>1.31372E-3</c:v>
                </c:pt>
                <c:pt idx="17">
                  <c:v>5.6141899999999996E-4</c:v>
                </c:pt>
                <c:pt idx="18">
                  <c:v>4.7572700000000001E-4</c:v>
                </c:pt>
                <c:pt idx="19">
                  <c:v>4.2508800000000001E-4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82144"/>
        <c:axId val="151784064"/>
      </c:scatterChart>
      <c:valAx>
        <c:axId val="15178214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784064"/>
        <c:crosses val="autoZero"/>
        <c:crossBetween val="midCat"/>
      </c:valAx>
      <c:valAx>
        <c:axId val="151784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bw_w </a:t>
                </a:r>
                <a:r>
                  <a:rPr lang="en-US" sz="1050" b="1" i="0" baseline="0">
                    <a:effectLst/>
                  </a:rPr>
                  <a:t>( MB/sec )</a:t>
                </a:r>
                <a:endParaRPr lang="en-US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78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bw_r vs bw_w</c:v>
          </c:tx>
          <c:xVal>
            <c:numRef>
              <c:f>mv!$N$3:$N$22</c:f>
              <c:numCache>
                <c:formatCode>General</c:formatCode>
                <c:ptCount val="20"/>
                <c:pt idx="0">
                  <c:v>14.539</c:v>
                </c:pt>
                <c:pt idx="1">
                  <c:v>8.6097099999999998</c:v>
                </c:pt>
                <c:pt idx="2">
                  <c:v>4.5194700000000001</c:v>
                </c:pt>
                <c:pt idx="3">
                  <c:v>6.0854400000000002</c:v>
                </c:pt>
                <c:pt idx="4">
                  <c:v>1.11839</c:v>
                </c:pt>
                <c:pt idx="5">
                  <c:v>1.0921000000000001</c:v>
                </c:pt>
                <c:pt idx="6">
                  <c:v>0.76624499999999995</c:v>
                </c:pt>
                <c:pt idx="7">
                  <c:v>0.38320100000000001</c:v>
                </c:pt>
                <c:pt idx="8">
                  <c:v>0.19334299999999999</c:v>
                </c:pt>
                <c:pt idx="9">
                  <c:v>9.6247100000000002E-2</c:v>
                </c:pt>
                <c:pt idx="10">
                  <c:v>4.7572900000000001E-2</c:v>
                </c:pt>
                <c:pt idx="11">
                  <c:v>2.2509899999999999E-2</c:v>
                </c:pt>
                <c:pt idx="12">
                  <c:v>1.09823E-2</c:v>
                </c:pt>
                <c:pt idx="13">
                  <c:v>4.9881500000000002E-3</c:v>
                </c:pt>
                <c:pt idx="14">
                  <c:v>2.5095999999999999E-3</c:v>
                </c:pt>
                <c:pt idx="15">
                  <c:v>1.26213E-3</c:v>
                </c:pt>
                <c:pt idx="16">
                  <c:v>1.31372E-3</c:v>
                </c:pt>
                <c:pt idx="17">
                  <c:v>5.6141899999999996E-4</c:v>
                </c:pt>
                <c:pt idx="18">
                  <c:v>4.7572700000000001E-4</c:v>
                </c:pt>
                <c:pt idx="19">
                  <c:v>4.2508800000000001E-4</c:v>
                </c:pt>
              </c:numCache>
            </c:numRef>
          </c:xVal>
          <c:yVal>
            <c:numRef>
              <c:f>mv!$M$3:$M$22</c:f>
              <c:numCache>
                <c:formatCode>0.00E+00</c:formatCode>
                <c:ptCount val="20"/>
                <c:pt idx="0">
                  <c:v>930.49800000000005</c:v>
                </c:pt>
                <c:pt idx="1">
                  <c:v>1102.04</c:v>
                </c:pt>
                <c:pt idx="2">
                  <c:v>1156.98</c:v>
                </c:pt>
                <c:pt idx="3">
                  <c:v>3115.75</c:v>
                </c:pt>
                <c:pt idx="4">
                  <c:v>1145.23</c:v>
                </c:pt>
                <c:pt idx="5">
                  <c:v>2236.62</c:v>
                </c:pt>
                <c:pt idx="6">
                  <c:v>3138.54</c:v>
                </c:pt>
                <c:pt idx="7">
                  <c:v>3139.18</c:v>
                </c:pt>
                <c:pt idx="8">
                  <c:v>3167.73</c:v>
                </c:pt>
                <c:pt idx="9">
                  <c:v>3153.83</c:v>
                </c:pt>
                <c:pt idx="10">
                  <c:v>3117.74</c:v>
                </c:pt>
                <c:pt idx="11">
                  <c:v>2950.41</c:v>
                </c:pt>
                <c:pt idx="12">
                  <c:v>2878.95</c:v>
                </c:pt>
                <c:pt idx="13">
                  <c:v>2615.2199999999998</c:v>
                </c:pt>
                <c:pt idx="14">
                  <c:v>2631.51</c:v>
                </c:pt>
                <c:pt idx="15">
                  <c:v>2646.88</c:v>
                </c:pt>
                <c:pt idx="16">
                  <c:v>2656.63</c:v>
                </c:pt>
                <c:pt idx="17">
                  <c:v>2633.2</c:v>
                </c:pt>
                <c:pt idx="18">
                  <c:v>2664.07</c:v>
                </c:pt>
                <c:pt idx="19">
                  <c:v>2635.54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6448"/>
        <c:axId val="151818624"/>
      </c:scatterChart>
      <c:valAx>
        <c:axId val="15181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bw_w </a:t>
                </a:r>
                <a:r>
                  <a:rPr lang="en-US" sz="1050" b="1" i="0" baseline="0">
                    <a:effectLst/>
                  </a:rPr>
                  <a:t>( MB/sec 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818624"/>
        <c:crosses val="autoZero"/>
        <c:crossBetween val="midCat"/>
      </c:valAx>
      <c:valAx>
        <c:axId val="151818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bw_r </a:t>
                </a:r>
                <a:r>
                  <a:rPr lang="en-US" sz="1050" b="1" i="0" baseline="0">
                    <a:effectLst/>
                  </a:rPr>
                  <a:t>( MB/sec 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51816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flops/s</c:v>
          </c:tx>
          <c:dLbls>
            <c:dLbl>
              <c:idx val="19"/>
              <c:layout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mm!$M$3:$M$22</c:f>
              <c:numCache>
                <c:formatCode>General</c:formatCode>
                <c:ptCount val="20"/>
                <c:pt idx="0">
                  <c:v>996.09400000000005</c:v>
                </c:pt>
                <c:pt idx="1">
                  <c:v>1144.94</c:v>
                </c:pt>
                <c:pt idx="2">
                  <c:v>2089.48</c:v>
                </c:pt>
                <c:pt idx="3">
                  <c:v>3193.09</c:v>
                </c:pt>
                <c:pt idx="4">
                  <c:v>3070.81</c:v>
                </c:pt>
                <c:pt idx="5">
                  <c:v>3131.61</c:v>
                </c:pt>
                <c:pt idx="6">
                  <c:v>3257.18</c:v>
                </c:pt>
                <c:pt idx="7">
                  <c:v>3043.39</c:v>
                </c:pt>
                <c:pt idx="8">
                  <c:v>2860.71</c:v>
                </c:pt>
                <c:pt idx="9" formatCode="0.00E+00">
                  <c:v>2564.8000000000002</c:v>
                </c:pt>
                <c:pt idx="10" formatCode="0.00E+00">
                  <c:v>2716.35</c:v>
                </c:pt>
                <c:pt idx="11" formatCode="0.00E+00">
                  <c:v>2177.34</c:v>
                </c:pt>
                <c:pt idx="12" formatCode="0.00E+00">
                  <c:v>1836.18</c:v>
                </c:pt>
                <c:pt idx="13" formatCode="0.00E+00">
                  <c:v>1966.88</c:v>
                </c:pt>
                <c:pt idx="14" formatCode="0.00E+00">
                  <c:v>2015.47</c:v>
                </c:pt>
                <c:pt idx="15" formatCode="0.00E+00">
                  <c:v>1722.58</c:v>
                </c:pt>
                <c:pt idx="16" formatCode="0.00E+00">
                  <c:v>1764.5</c:v>
                </c:pt>
                <c:pt idx="17" formatCode="0.00E+00">
                  <c:v>1716.07</c:v>
                </c:pt>
                <c:pt idx="18" formatCode="0.00E+00">
                  <c:v>1384.76</c:v>
                </c:pt>
                <c:pt idx="19" formatCode="0.00E+00">
                  <c:v>1444.53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90048"/>
        <c:axId val="150757760"/>
      </c:scatterChart>
      <c:valAx>
        <c:axId val="1506900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flops/s </a:t>
                </a:r>
                <a:r>
                  <a:rPr lang="en-US" sz="1000" b="1" i="0" u="none" strike="noStrike" baseline="0">
                    <a:effectLst/>
                  </a:rPr>
                  <a:t>(MFLOPS)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0690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bw_r</c:v>
          </c:tx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mm!$M$3:$M$22</c:f>
              <c:numCache>
                <c:formatCode>General</c:formatCode>
                <c:ptCount val="20"/>
                <c:pt idx="0">
                  <c:v>996.09400000000005</c:v>
                </c:pt>
                <c:pt idx="1">
                  <c:v>1144.94</c:v>
                </c:pt>
                <c:pt idx="2">
                  <c:v>2089.48</c:v>
                </c:pt>
                <c:pt idx="3">
                  <c:v>3193.09</c:v>
                </c:pt>
                <c:pt idx="4">
                  <c:v>3070.81</c:v>
                </c:pt>
                <c:pt idx="5">
                  <c:v>3131.61</c:v>
                </c:pt>
                <c:pt idx="6">
                  <c:v>3257.18</c:v>
                </c:pt>
                <c:pt idx="7">
                  <c:v>3043.39</c:v>
                </c:pt>
                <c:pt idx="8">
                  <c:v>2860.71</c:v>
                </c:pt>
                <c:pt idx="9" formatCode="0.00E+00">
                  <c:v>2564.8000000000002</c:v>
                </c:pt>
                <c:pt idx="10" formatCode="0.00E+00">
                  <c:v>2716.35</c:v>
                </c:pt>
                <c:pt idx="11" formatCode="0.00E+00">
                  <c:v>2177.34</c:v>
                </c:pt>
                <c:pt idx="12" formatCode="0.00E+00">
                  <c:v>1836.18</c:v>
                </c:pt>
                <c:pt idx="13" formatCode="0.00E+00">
                  <c:v>1966.88</c:v>
                </c:pt>
                <c:pt idx="14" formatCode="0.00E+00">
                  <c:v>2015.47</c:v>
                </c:pt>
                <c:pt idx="15" formatCode="0.00E+00">
                  <c:v>1722.58</c:v>
                </c:pt>
                <c:pt idx="16" formatCode="0.00E+00">
                  <c:v>1764.5</c:v>
                </c:pt>
                <c:pt idx="17" formatCode="0.00E+00">
                  <c:v>1716.07</c:v>
                </c:pt>
                <c:pt idx="18" formatCode="0.00E+00">
                  <c:v>1384.76</c:v>
                </c:pt>
                <c:pt idx="19" formatCode="0.00E+00">
                  <c:v>1444.53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82336"/>
        <c:axId val="150784256"/>
      </c:scatterChart>
      <c:valAx>
        <c:axId val="15078233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784256"/>
        <c:crosses val="autoZero"/>
        <c:crossBetween val="midCat"/>
      </c:valAx>
      <c:valAx>
        <c:axId val="150784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bw_r </a:t>
                </a:r>
                <a:r>
                  <a:rPr lang="en-US" sz="1000" b="1" i="0" u="none" strike="noStrike" baseline="0">
                    <a:effectLst/>
                  </a:rPr>
                  <a:t>( MB/sec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0782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mem_size vs bw_w</c:v>
          </c:tx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mm!$N$3:$N$22</c:f>
              <c:numCache>
                <c:formatCode>General</c:formatCode>
                <c:ptCount val="20"/>
                <c:pt idx="0">
                  <c:v>15.564</c:v>
                </c:pt>
                <c:pt idx="1">
                  <c:v>8.9448100000000004</c:v>
                </c:pt>
                <c:pt idx="2">
                  <c:v>8.1620299999999997</c:v>
                </c:pt>
                <c:pt idx="3">
                  <c:v>6.2365000000000004</c:v>
                </c:pt>
                <c:pt idx="4">
                  <c:v>2.1934399999999998</c:v>
                </c:pt>
                <c:pt idx="5">
                  <c:v>1.7378499999999999</c:v>
                </c:pt>
                <c:pt idx="6">
                  <c:v>0.65143700000000004</c:v>
                </c:pt>
                <c:pt idx="7">
                  <c:v>0.21738499999999999</c:v>
                </c:pt>
                <c:pt idx="8">
                  <c:v>0.119196</c:v>
                </c:pt>
                <c:pt idx="9">
                  <c:v>9.0113200000000004E-2</c:v>
                </c:pt>
                <c:pt idx="10">
                  <c:v>5.8734399999999999E-2</c:v>
                </c:pt>
                <c:pt idx="11">
                  <c:v>4.29608E-2</c:v>
                </c:pt>
                <c:pt idx="12">
                  <c:v>2.0099200000000001E-2</c:v>
                </c:pt>
                <c:pt idx="13">
                  <c:v>1.73174E-2</c:v>
                </c:pt>
                <c:pt idx="14">
                  <c:v>1.00774E-2</c:v>
                </c:pt>
                <c:pt idx="15">
                  <c:v>8.6128999999999997E-3</c:v>
                </c:pt>
                <c:pt idx="16">
                  <c:v>8.8021799999999997E-3</c:v>
                </c:pt>
                <c:pt idx="17">
                  <c:v>7.8002999999999996E-3</c:v>
                </c:pt>
                <c:pt idx="18">
                  <c:v>5.76985E-3</c:v>
                </c:pt>
                <c:pt idx="19">
                  <c:v>5.5558999999999999E-3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86656"/>
        <c:axId val="150892928"/>
      </c:scatterChart>
      <c:valAx>
        <c:axId val="15088665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2928"/>
        <c:crosses val="autoZero"/>
        <c:crossBetween val="midCat"/>
      </c:valAx>
      <c:valAx>
        <c:axId val="15089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bw_w </a:t>
                </a:r>
                <a:r>
                  <a:rPr lang="en-US" sz="1000" b="1" i="0" u="none" strike="noStrike" baseline="0">
                    <a:effectLst/>
                  </a:rPr>
                  <a:t>( MB/sec </a:t>
                </a:r>
                <a:r>
                  <a:rPr lang="en-US"/>
                  <a:t>(log 10 scale)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088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bw_r vs bw_w</c:v>
          </c:tx>
          <c:xVal>
            <c:numRef>
              <c:f>mm!$N$3:$N$22</c:f>
              <c:numCache>
                <c:formatCode>General</c:formatCode>
                <c:ptCount val="20"/>
                <c:pt idx="0">
                  <c:v>15.564</c:v>
                </c:pt>
                <c:pt idx="1">
                  <c:v>8.9448100000000004</c:v>
                </c:pt>
                <c:pt idx="2">
                  <c:v>8.1620299999999997</c:v>
                </c:pt>
                <c:pt idx="3">
                  <c:v>6.2365000000000004</c:v>
                </c:pt>
                <c:pt idx="4">
                  <c:v>2.1934399999999998</c:v>
                </c:pt>
                <c:pt idx="5">
                  <c:v>1.7378499999999999</c:v>
                </c:pt>
                <c:pt idx="6">
                  <c:v>0.65143700000000004</c:v>
                </c:pt>
                <c:pt idx="7">
                  <c:v>0.21738499999999999</c:v>
                </c:pt>
                <c:pt idx="8">
                  <c:v>0.119196</c:v>
                </c:pt>
                <c:pt idx="9">
                  <c:v>9.0113200000000004E-2</c:v>
                </c:pt>
                <c:pt idx="10">
                  <c:v>5.8734399999999999E-2</c:v>
                </c:pt>
                <c:pt idx="11">
                  <c:v>4.29608E-2</c:v>
                </c:pt>
                <c:pt idx="12">
                  <c:v>2.0099200000000001E-2</c:v>
                </c:pt>
                <c:pt idx="13">
                  <c:v>1.73174E-2</c:v>
                </c:pt>
                <c:pt idx="14">
                  <c:v>1.00774E-2</c:v>
                </c:pt>
                <c:pt idx="15">
                  <c:v>8.6128999999999997E-3</c:v>
                </c:pt>
                <c:pt idx="16">
                  <c:v>8.8021799999999997E-3</c:v>
                </c:pt>
                <c:pt idx="17">
                  <c:v>7.8002999999999996E-3</c:v>
                </c:pt>
                <c:pt idx="18">
                  <c:v>5.76985E-3</c:v>
                </c:pt>
                <c:pt idx="19">
                  <c:v>5.5558999999999999E-3</c:v>
                </c:pt>
              </c:numCache>
            </c:numRef>
          </c:xVal>
          <c:yVal>
            <c:numRef>
              <c:f>mm!$M$3:$M$22</c:f>
              <c:numCache>
                <c:formatCode>General</c:formatCode>
                <c:ptCount val="20"/>
                <c:pt idx="0">
                  <c:v>996.09400000000005</c:v>
                </c:pt>
                <c:pt idx="1">
                  <c:v>1144.94</c:v>
                </c:pt>
                <c:pt idx="2">
                  <c:v>2089.48</c:v>
                </c:pt>
                <c:pt idx="3">
                  <c:v>3193.09</c:v>
                </c:pt>
                <c:pt idx="4">
                  <c:v>3070.81</c:v>
                </c:pt>
                <c:pt idx="5">
                  <c:v>3131.61</c:v>
                </c:pt>
                <c:pt idx="6">
                  <c:v>3257.18</c:v>
                </c:pt>
                <c:pt idx="7">
                  <c:v>3043.39</c:v>
                </c:pt>
                <c:pt idx="8">
                  <c:v>2860.71</c:v>
                </c:pt>
                <c:pt idx="9" formatCode="0.00E+00">
                  <c:v>2564.8000000000002</c:v>
                </c:pt>
                <c:pt idx="10" formatCode="0.00E+00">
                  <c:v>2716.35</c:v>
                </c:pt>
                <c:pt idx="11" formatCode="0.00E+00">
                  <c:v>2177.34</c:v>
                </c:pt>
                <c:pt idx="12" formatCode="0.00E+00">
                  <c:v>1836.18</c:v>
                </c:pt>
                <c:pt idx="13" formatCode="0.00E+00">
                  <c:v>1966.88</c:v>
                </c:pt>
                <c:pt idx="14" formatCode="0.00E+00">
                  <c:v>2015.47</c:v>
                </c:pt>
                <c:pt idx="15" formatCode="0.00E+00">
                  <c:v>1722.58</c:v>
                </c:pt>
                <c:pt idx="16" formatCode="0.00E+00">
                  <c:v>1764.5</c:v>
                </c:pt>
                <c:pt idx="17" formatCode="0.00E+00">
                  <c:v>1716.07</c:v>
                </c:pt>
                <c:pt idx="18" formatCode="0.00E+00">
                  <c:v>1384.76</c:v>
                </c:pt>
                <c:pt idx="19" formatCode="0.00E+00">
                  <c:v>1444.53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21600"/>
        <c:axId val="150923520"/>
      </c:scatterChart>
      <c:valAx>
        <c:axId val="15092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bw_w </a:t>
                </a:r>
                <a:r>
                  <a:rPr lang="en-US" sz="1000" b="1" i="0" u="none" strike="noStrike" baseline="0">
                    <a:effectLst/>
                  </a:rPr>
                  <a:t>( MB/sec </a:t>
                </a:r>
                <a:r>
                  <a:rPr lang="en-US"/>
                  <a:t>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923520"/>
        <c:crosses val="autoZero"/>
        <c:crossBetween val="midCat"/>
      </c:valAx>
      <c:valAx>
        <c:axId val="150923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bw_r </a:t>
                </a:r>
                <a:r>
                  <a:rPr lang="en-US" sz="1000" b="1" i="0" u="none" strike="noStrike" baseline="0">
                    <a:effectLst/>
                  </a:rPr>
                  <a:t>( MB/sec </a:t>
                </a:r>
                <a:r>
                  <a:rPr lang="en-US"/>
                  <a:t>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092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mem_size vs flops/sec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VV</c:v>
          </c:tx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vv!$L$3:$L$22</c:f>
              <c:numCache>
                <c:formatCode>0.00E+00</c:formatCode>
                <c:ptCount val="20"/>
                <c:pt idx="0">
                  <c:v>129.28</c:v>
                </c:pt>
                <c:pt idx="1">
                  <c:v>142.066</c:v>
                </c:pt>
                <c:pt idx="2">
                  <c:v>147.749</c:v>
                </c:pt>
                <c:pt idx="3">
                  <c:v>146.07900000000001</c:v>
                </c:pt>
                <c:pt idx="4">
                  <c:v>144.346</c:v>
                </c:pt>
                <c:pt idx="5">
                  <c:v>387.71899999999999</c:v>
                </c:pt>
                <c:pt idx="6">
                  <c:v>389.178</c:v>
                </c:pt>
                <c:pt idx="7">
                  <c:v>415.87900000000002</c:v>
                </c:pt>
                <c:pt idx="8">
                  <c:v>411.63799999999998</c:v>
                </c:pt>
                <c:pt idx="9">
                  <c:v>415.41</c:v>
                </c:pt>
                <c:pt idx="10">
                  <c:v>396.03500000000003</c:v>
                </c:pt>
                <c:pt idx="11">
                  <c:v>389.54399999999998</c:v>
                </c:pt>
                <c:pt idx="12">
                  <c:v>344.31900000000002</c:v>
                </c:pt>
                <c:pt idx="13">
                  <c:v>346.98200000000003</c:v>
                </c:pt>
                <c:pt idx="14">
                  <c:v>337.13799999999998</c:v>
                </c:pt>
                <c:pt idx="15">
                  <c:v>346.27600000000001</c:v>
                </c:pt>
                <c:pt idx="16">
                  <c:v>345.15800000000002</c:v>
                </c:pt>
                <c:pt idx="17">
                  <c:v>346.63299999999998</c:v>
                </c:pt>
                <c:pt idx="18">
                  <c:v>344.97399999999999</c:v>
                </c:pt>
                <c:pt idx="19">
                  <c:v>339.67</c:v>
                </c:pt>
              </c:numCache>
            </c:numRef>
          </c:yVal>
          <c:smooth val="1"/>
        </c:ser>
        <c:ser>
          <c:idx val="1"/>
          <c:order val="1"/>
          <c:tx>
            <c:v>MV</c:v>
          </c:tx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mv!$L$3:$L$22</c:f>
              <c:numCache>
                <c:formatCode>0.00E+00</c:formatCode>
                <c:ptCount val="20"/>
                <c:pt idx="0">
                  <c:v>121.962</c:v>
                </c:pt>
                <c:pt idx="1">
                  <c:v>144.447</c:v>
                </c:pt>
                <c:pt idx="2">
                  <c:v>151.648</c:v>
                </c:pt>
                <c:pt idx="3">
                  <c:v>408.387</c:v>
                </c:pt>
                <c:pt idx="4">
                  <c:v>150.107</c:v>
                </c:pt>
                <c:pt idx="5">
                  <c:v>293.15899999999999</c:v>
                </c:pt>
                <c:pt idx="6">
                  <c:v>411.375</c:v>
                </c:pt>
                <c:pt idx="7">
                  <c:v>411.459</c:v>
                </c:pt>
                <c:pt idx="8">
                  <c:v>415.20100000000002</c:v>
                </c:pt>
                <c:pt idx="9">
                  <c:v>413.37799999999999</c:v>
                </c:pt>
                <c:pt idx="10">
                  <c:v>408.64800000000002</c:v>
                </c:pt>
                <c:pt idx="11">
                  <c:v>386.71600000000001</c:v>
                </c:pt>
                <c:pt idx="12">
                  <c:v>377.34899999999999</c:v>
                </c:pt>
                <c:pt idx="13">
                  <c:v>342.78300000000002</c:v>
                </c:pt>
                <c:pt idx="14">
                  <c:v>344.91699999999997</c:v>
                </c:pt>
                <c:pt idx="15">
                  <c:v>346.93200000000002</c:v>
                </c:pt>
                <c:pt idx="16">
                  <c:v>348.209</c:v>
                </c:pt>
                <c:pt idx="17">
                  <c:v>345.13799999999998</c:v>
                </c:pt>
                <c:pt idx="18">
                  <c:v>349.185</c:v>
                </c:pt>
                <c:pt idx="19">
                  <c:v>345.44600000000003</c:v>
                </c:pt>
              </c:numCache>
            </c:numRef>
          </c:yVal>
          <c:smooth val="1"/>
        </c:ser>
        <c:ser>
          <c:idx val="2"/>
          <c:order val="2"/>
          <c:tx>
            <c:v>MM</c:v>
          </c:tx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mm!$L$3:$L$22</c:f>
              <c:numCache>
                <c:formatCode>0.00E+00</c:formatCode>
                <c:ptCount val="20"/>
                <c:pt idx="0">
                  <c:v>130.56</c:v>
                </c:pt>
                <c:pt idx="1">
                  <c:v>150.06899999999999</c:v>
                </c:pt>
                <c:pt idx="2">
                  <c:v>273.87200000000001</c:v>
                </c:pt>
                <c:pt idx="3">
                  <c:v>418.524</c:v>
                </c:pt>
                <c:pt idx="4">
                  <c:v>402.49700000000001</c:v>
                </c:pt>
                <c:pt idx="5">
                  <c:v>410.46699999999998</c:v>
                </c:pt>
                <c:pt idx="6">
                  <c:v>426.92599999999999</c:v>
                </c:pt>
                <c:pt idx="7">
                  <c:v>398.90300000000002</c:v>
                </c:pt>
                <c:pt idx="8">
                  <c:v>374.959</c:v>
                </c:pt>
                <c:pt idx="9">
                  <c:v>336.17399999999998</c:v>
                </c:pt>
                <c:pt idx="10">
                  <c:v>356.03699999999998</c:v>
                </c:pt>
                <c:pt idx="11">
                  <c:v>285.38799999999998</c:v>
                </c:pt>
                <c:pt idx="12">
                  <c:v>240.672</c:v>
                </c:pt>
                <c:pt idx="13">
                  <c:v>257.803</c:v>
                </c:pt>
                <c:pt idx="14">
                  <c:v>264.17099999999999</c:v>
                </c:pt>
                <c:pt idx="15">
                  <c:v>225.78200000000001</c:v>
                </c:pt>
                <c:pt idx="16">
                  <c:v>231.27699999999999</c:v>
                </c:pt>
                <c:pt idx="17">
                  <c:v>224.928</c:v>
                </c:pt>
                <c:pt idx="18">
                  <c:v>181.50399999999999</c:v>
                </c:pt>
                <c:pt idx="19">
                  <c:v>189.33799999999999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23136"/>
        <c:axId val="152525056"/>
      </c:scatterChart>
      <c:valAx>
        <c:axId val="15252313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525056"/>
        <c:crosses val="autoZero"/>
        <c:crossBetween val="midCat"/>
      </c:valAx>
      <c:valAx>
        <c:axId val="152525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flops/s </a:t>
                </a:r>
                <a:r>
                  <a:rPr lang="en-US" sz="1000" b="1" i="0" u="none" strike="noStrike" baseline="0">
                    <a:effectLst/>
                  </a:rPr>
                  <a:t>(MFLOPS)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5252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Mem_size vs bw_r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MV</c:v>
          </c:tx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mv!$M$3:$M$22</c:f>
              <c:numCache>
                <c:formatCode>0.00E+00</c:formatCode>
                <c:ptCount val="20"/>
                <c:pt idx="0">
                  <c:v>930.49800000000005</c:v>
                </c:pt>
                <c:pt idx="1">
                  <c:v>1102.04</c:v>
                </c:pt>
                <c:pt idx="2">
                  <c:v>1156.98</c:v>
                </c:pt>
                <c:pt idx="3">
                  <c:v>3115.75</c:v>
                </c:pt>
                <c:pt idx="4">
                  <c:v>1145.23</c:v>
                </c:pt>
                <c:pt idx="5">
                  <c:v>2236.62</c:v>
                </c:pt>
                <c:pt idx="6">
                  <c:v>3138.54</c:v>
                </c:pt>
                <c:pt idx="7">
                  <c:v>3139.18</c:v>
                </c:pt>
                <c:pt idx="8">
                  <c:v>3167.73</c:v>
                </c:pt>
                <c:pt idx="9">
                  <c:v>3153.83</c:v>
                </c:pt>
                <c:pt idx="10">
                  <c:v>3117.74</c:v>
                </c:pt>
                <c:pt idx="11">
                  <c:v>2950.41</c:v>
                </c:pt>
                <c:pt idx="12">
                  <c:v>2878.95</c:v>
                </c:pt>
                <c:pt idx="13">
                  <c:v>2615.2199999999998</c:v>
                </c:pt>
                <c:pt idx="14">
                  <c:v>2631.51</c:v>
                </c:pt>
                <c:pt idx="15">
                  <c:v>2646.88</c:v>
                </c:pt>
                <c:pt idx="16">
                  <c:v>2656.63</c:v>
                </c:pt>
                <c:pt idx="17">
                  <c:v>2633.2</c:v>
                </c:pt>
                <c:pt idx="18">
                  <c:v>2664.07</c:v>
                </c:pt>
                <c:pt idx="19">
                  <c:v>2635.54</c:v>
                </c:pt>
              </c:numCache>
            </c:numRef>
          </c:yVal>
          <c:smooth val="1"/>
        </c:ser>
        <c:ser>
          <c:idx val="1"/>
          <c:order val="1"/>
          <c:tx>
            <c:v>VV</c:v>
          </c:tx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vv!$M$3:$M$22</c:f>
              <c:numCache>
                <c:formatCode>General</c:formatCode>
                <c:ptCount val="20"/>
                <c:pt idx="0">
                  <c:v>986.32799999999997</c:v>
                </c:pt>
                <c:pt idx="1">
                  <c:v>1083.8800000000001</c:v>
                </c:pt>
                <c:pt idx="2">
                  <c:v>1127.23</c:v>
                </c:pt>
                <c:pt idx="3">
                  <c:v>1114.5</c:v>
                </c:pt>
                <c:pt idx="4">
                  <c:v>1101.27</c:v>
                </c:pt>
                <c:pt idx="5">
                  <c:v>2958.06</c:v>
                </c:pt>
                <c:pt idx="6">
                  <c:v>2969.19</c:v>
                </c:pt>
                <c:pt idx="7">
                  <c:v>3172.91</c:v>
                </c:pt>
                <c:pt idx="8">
                  <c:v>3140.55</c:v>
                </c:pt>
                <c:pt idx="9">
                  <c:v>3169.32</c:v>
                </c:pt>
                <c:pt idx="10">
                  <c:v>3021.51</c:v>
                </c:pt>
                <c:pt idx="11">
                  <c:v>2971.99</c:v>
                </c:pt>
                <c:pt idx="12">
                  <c:v>2626.94</c:v>
                </c:pt>
                <c:pt idx="13">
                  <c:v>2647.26</c:v>
                </c:pt>
                <c:pt idx="14">
                  <c:v>2572.16</c:v>
                </c:pt>
                <c:pt idx="15">
                  <c:v>2641.88</c:v>
                </c:pt>
                <c:pt idx="16">
                  <c:v>2633.35</c:v>
                </c:pt>
                <c:pt idx="17">
                  <c:v>2644.6</c:v>
                </c:pt>
                <c:pt idx="18">
                  <c:v>2631.94</c:v>
                </c:pt>
                <c:pt idx="19">
                  <c:v>2591.48</c:v>
                </c:pt>
              </c:numCache>
            </c:numRef>
          </c:yVal>
          <c:smooth val="1"/>
        </c:ser>
        <c:ser>
          <c:idx val="2"/>
          <c:order val="2"/>
          <c:tx>
            <c:v>MM</c:v>
          </c:tx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mm!$M$3:$M$22</c:f>
              <c:numCache>
                <c:formatCode>General</c:formatCode>
                <c:ptCount val="20"/>
                <c:pt idx="0">
                  <c:v>996.09400000000005</c:v>
                </c:pt>
                <c:pt idx="1">
                  <c:v>1144.94</c:v>
                </c:pt>
                <c:pt idx="2">
                  <c:v>2089.48</c:v>
                </c:pt>
                <c:pt idx="3">
                  <c:v>3193.09</c:v>
                </c:pt>
                <c:pt idx="4">
                  <c:v>3070.81</c:v>
                </c:pt>
                <c:pt idx="5">
                  <c:v>3131.61</c:v>
                </c:pt>
                <c:pt idx="6">
                  <c:v>3257.18</c:v>
                </c:pt>
                <c:pt idx="7">
                  <c:v>3043.39</c:v>
                </c:pt>
                <c:pt idx="8">
                  <c:v>2860.71</c:v>
                </c:pt>
                <c:pt idx="9" formatCode="0.00E+00">
                  <c:v>2564.8000000000002</c:v>
                </c:pt>
                <c:pt idx="10" formatCode="0.00E+00">
                  <c:v>2716.35</c:v>
                </c:pt>
                <c:pt idx="11" formatCode="0.00E+00">
                  <c:v>2177.34</c:v>
                </c:pt>
                <c:pt idx="12" formatCode="0.00E+00">
                  <c:v>1836.18</c:v>
                </c:pt>
                <c:pt idx="13" formatCode="0.00E+00">
                  <c:v>1966.88</c:v>
                </c:pt>
                <c:pt idx="14" formatCode="0.00E+00">
                  <c:v>2015.47</c:v>
                </c:pt>
                <c:pt idx="15" formatCode="0.00E+00">
                  <c:v>1722.58</c:v>
                </c:pt>
                <c:pt idx="16" formatCode="0.00E+00">
                  <c:v>1764.5</c:v>
                </c:pt>
                <c:pt idx="17" formatCode="0.00E+00">
                  <c:v>1716.07</c:v>
                </c:pt>
                <c:pt idx="18" formatCode="0.00E+00">
                  <c:v>1384.76</c:v>
                </c:pt>
                <c:pt idx="19" formatCode="0.00E+00">
                  <c:v>1444.53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51808"/>
        <c:axId val="152553728"/>
      </c:scatterChart>
      <c:valAx>
        <c:axId val="15255180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553728"/>
        <c:crosses val="autoZero"/>
        <c:crossBetween val="midCat"/>
      </c:valAx>
      <c:valAx>
        <c:axId val="152553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bw_r </a:t>
                </a:r>
                <a:r>
                  <a:rPr lang="en-US" sz="1050" b="1" i="0" baseline="0">
                    <a:effectLst/>
                  </a:rPr>
                  <a:t>( MB/sec )</a:t>
                </a:r>
                <a:endParaRPr lang="en-US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52551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Mem_size</a:t>
            </a:r>
            <a:r>
              <a:rPr lang="en-US" baseline="0"/>
              <a:t> vs bw_w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VV</c:v>
          </c:tx>
          <c:xVal>
            <c:numRef>
              <c:f>vv!$E$3:$E$22</c:f>
              <c:numCache>
                <c:formatCode>General</c:formatCode>
                <c:ptCount val="20"/>
                <c:pt idx="0">
                  <c:v>1.0078100000000001</c:v>
                </c:pt>
                <c:pt idx="1">
                  <c:v>2.0078100000000001</c:v>
                </c:pt>
                <c:pt idx="2">
                  <c:v>4.0078100000000001</c:v>
                </c:pt>
                <c:pt idx="3">
                  <c:v>8.0078099999999992</c:v>
                </c:pt>
                <c:pt idx="4">
                  <c:v>16.0078</c:v>
                </c:pt>
                <c:pt idx="5">
                  <c:v>32.007800000000003</c:v>
                </c:pt>
                <c:pt idx="6">
                  <c:v>64.007800000000003</c:v>
                </c:pt>
                <c:pt idx="7">
                  <c:v>128.00800000000001</c:v>
                </c:pt>
                <c:pt idx="8">
                  <c:v>256.00799999999998</c:v>
                </c:pt>
                <c:pt idx="9">
                  <c:v>512.00800000000004</c:v>
                </c:pt>
                <c:pt idx="10">
                  <c:v>1024.01</c:v>
                </c:pt>
                <c:pt idx="11">
                  <c:v>2048.0100000000002</c:v>
                </c:pt>
                <c:pt idx="12">
                  <c:v>4096.01</c:v>
                </c:pt>
                <c:pt idx="13">
                  <c:v>8192.01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vv!$N$3:$N$22</c:f>
              <c:numCache>
                <c:formatCode>General</c:formatCode>
                <c:ptCount val="20"/>
                <c:pt idx="0">
                  <c:v>7.7056899999999997</c:v>
                </c:pt>
                <c:pt idx="1">
                  <c:v>4.2338899999999997</c:v>
                </c:pt>
                <c:pt idx="2">
                  <c:v>2.2016300000000002</c:v>
                </c:pt>
                <c:pt idx="3">
                  <c:v>1.0883700000000001</c:v>
                </c:pt>
                <c:pt idx="4">
                  <c:v>0.53773099999999996</c:v>
                </c:pt>
                <c:pt idx="5">
                  <c:v>0.72218300000000002</c:v>
                </c:pt>
                <c:pt idx="6">
                  <c:v>0.36244999999999999</c:v>
                </c:pt>
                <c:pt idx="7">
                  <c:v>0.193659</c:v>
                </c:pt>
                <c:pt idx="8">
                  <c:v>9.5841899999999994E-2</c:v>
                </c:pt>
                <c:pt idx="9">
                  <c:v>4.836E-2</c:v>
                </c:pt>
                <c:pt idx="10">
                  <c:v>2.3052300000000001E-2</c:v>
                </c:pt>
                <c:pt idx="11">
                  <c:v>1.13372E-2</c:v>
                </c:pt>
                <c:pt idx="12">
                  <c:v>5.0104900000000003E-3</c:v>
                </c:pt>
                <c:pt idx="13">
                  <c:v>2.5246299999999999E-3</c:v>
                </c:pt>
                <c:pt idx="14">
                  <c:v>1.2264999999999999E-3</c:v>
                </c:pt>
                <c:pt idx="15">
                  <c:v>6.2987299999999998E-4</c:v>
                </c:pt>
                <c:pt idx="16">
                  <c:v>3.1391999999999998E-4</c:v>
                </c:pt>
                <c:pt idx="17">
                  <c:v>1.5762999999999999E-4</c:v>
                </c:pt>
                <c:pt idx="18" formatCode="0.00E+00">
                  <c:v>7.8438100000000004E-5</c:v>
                </c:pt>
                <c:pt idx="19" formatCode="0.00E+00">
                  <c:v>3.8615999999999998E-5</c:v>
                </c:pt>
              </c:numCache>
            </c:numRef>
          </c:yVal>
          <c:smooth val="1"/>
        </c:ser>
        <c:ser>
          <c:idx val="1"/>
          <c:order val="1"/>
          <c:tx>
            <c:v>MV</c:v>
          </c:tx>
          <c:xVal>
            <c:numRef>
              <c:f>mv!$E$3:$E$22</c:f>
              <c:numCache>
                <c:formatCode>General</c:formatCode>
                <c:ptCount val="20"/>
                <c:pt idx="0">
                  <c:v>0.765625</c:v>
                </c:pt>
                <c:pt idx="1">
                  <c:v>2.53125</c:v>
                </c:pt>
                <c:pt idx="2">
                  <c:v>7.0468799999999998</c:v>
                </c:pt>
                <c:pt idx="3">
                  <c:v>18.0625</c:v>
                </c:pt>
                <c:pt idx="4">
                  <c:v>44.078099999999999</c:v>
                </c:pt>
                <c:pt idx="5">
                  <c:v>104.09399999999999</c:v>
                </c:pt>
                <c:pt idx="6">
                  <c:v>240.10900000000001</c:v>
                </c:pt>
                <c:pt idx="7">
                  <c:v>544.125</c:v>
                </c:pt>
                <c:pt idx="8">
                  <c:v>1216.1400000000001</c:v>
                </c:pt>
                <c:pt idx="9">
                  <c:v>2688.16</c:v>
                </c:pt>
                <c:pt idx="10">
                  <c:v>5888.17</c:v>
                </c:pt>
                <c:pt idx="11">
                  <c:v>12800.2</c:v>
                </c:pt>
                <c:pt idx="12">
                  <c:v>27648.2</c:v>
                </c:pt>
                <c:pt idx="13">
                  <c:v>59392.2</c:v>
                </c:pt>
                <c:pt idx="14">
                  <c:v>126976</c:v>
                </c:pt>
                <c:pt idx="15">
                  <c:v>270336</c:v>
                </c:pt>
                <c:pt idx="16">
                  <c:v>276476</c:v>
                </c:pt>
                <c:pt idx="17">
                  <c:v>677887</c:v>
                </c:pt>
                <c:pt idx="18">
                  <c:v>853125</c:v>
                </c:pt>
                <c:pt idx="19">
                  <c:v>992969</c:v>
                </c:pt>
              </c:numCache>
            </c:numRef>
          </c:xVal>
          <c:yVal>
            <c:numRef>
              <c:f>mv!$N$3:$N$22</c:f>
              <c:numCache>
                <c:formatCode>General</c:formatCode>
                <c:ptCount val="20"/>
                <c:pt idx="0">
                  <c:v>14.539</c:v>
                </c:pt>
                <c:pt idx="1">
                  <c:v>8.6097099999999998</c:v>
                </c:pt>
                <c:pt idx="2">
                  <c:v>4.5194700000000001</c:v>
                </c:pt>
                <c:pt idx="3">
                  <c:v>6.0854400000000002</c:v>
                </c:pt>
                <c:pt idx="4">
                  <c:v>1.11839</c:v>
                </c:pt>
                <c:pt idx="5">
                  <c:v>1.0921000000000001</c:v>
                </c:pt>
                <c:pt idx="6">
                  <c:v>0.76624499999999995</c:v>
                </c:pt>
                <c:pt idx="7">
                  <c:v>0.38320100000000001</c:v>
                </c:pt>
                <c:pt idx="8">
                  <c:v>0.19334299999999999</c:v>
                </c:pt>
                <c:pt idx="9">
                  <c:v>9.6247100000000002E-2</c:v>
                </c:pt>
                <c:pt idx="10">
                  <c:v>4.7572900000000001E-2</c:v>
                </c:pt>
                <c:pt idx="11">
                  <c:v>2.2509899999999999E-2</c:v>
                </c:pt>
                <c:pt idx="12">
                  <c:v>1.09823E-2</c:v>
                </c:pt>
                <c:pt idx="13">
                  <c:v>4.9881500000000002E-3</c:v>
                </c:pt>
                <c:pt idx="14">
                  <c:v>2.5095999999999999E-3</c:v>
                </c:pt>
                <c:pt idx="15">
                  <c:v>1.26213E-3</c:v>
                </c:pt>
                <c:pt idx="16">
                  <c:v>1.31372E-3</c:v>
                </c:pt>
                <c:pt idx="17">
                  <c:v>5.6141899999999996E-4</c:v>
                </c:pt>
                <c:pt idx="18">
                  <c:v>4.7572700000000001E-4</c:v>
                </c:pt>
                <c:pt idx="19">
                  <c:v>4.2508800000000001E-4</c:v>
                </c:pt>
              </c:numCache>
            </c:numRef>
          </c:yVal>
          <c:smooth val="1"/>
        </c:ser>
        <c:ser>
          <c:idx val="2"/>
          <c:order val="2"/>
          <c:tx>
            <c:v>MM</c:v>
          </c:tx>
          <c:xVal>
            <c:numRef>
              <c:f>mm!$E$3:$E$22</c:f>
              <c:numCache>
                <c:formatCode>General</c:formatCode>
                <c:ptCount val="20"/>
                <c:pt idx="0">
                  <c:v>1.03125</c:v>
                </c:pt>
                <c:pt idx="1">
                  <c:v>4.125</c:v>
                </c:pt>
                <c:pt idx="2">
                  <c:v>16.5</c:v>
                </c:pt>
                <c:pt idx="3">
                  <c:v>66</c:v>
                </c:pt>
                <c:pt idx="4">
                  <c:v>358</c:v>
                </c:pt>
                <c:pt idx="5">
                  <c:v>708.20299999999997</c:v>
                </c:pt>
                <c:pt idx="6">
                  <c:v>2371.88</c:v>
                </c:pt>
                <c:pt idx="7">
                  <c:v>7252.78</c:v>
                </c:pt>
                <c:pt idx="8">
                  <c:v>14483.8</c:v>
                </c:pt>
                <c:pt idx="9">
                  <c:v>18062.400000000001</c:v>
                </c:pt>
                <c:pt idx="10">
                  <c:v>31130.6</c:v>
                </c:pt>
                <c:pt idx="11">
                  <c:v>35500.400000000001</c:v>
                </c:pt>
                <c:pt idx="12">
                  <c:v>72165.3</c:v>
                </c:pt>
                <c:pt idx="13">
                  <c:v>109260</c:v>
                </c:pt>
                <c:pt idx="14">
                  <c:v>363700</c:v>
                </c:pt>
                <c:pt idx="15">
                  <c:v>400512</c:v>
                </c:pt>
                <c:pt idx="16">
                  <c:v>420278</c:v>
                </c:pt>
                <c:pt idx="17">
                  <c:v>516328</c:v>
                </c:pt>
                <c:pt idx="18">
                  <c:v>657207</c:v>
                </c:pt>
                <c:pt idx="19">
                  <c:v>813750</c:v>
                </c:pt>
              </c:numCache>
            </c:numRef>
          </c:xVal>
          <c:yVal>
            <c:numRef>
              <c:f>mm!$N$3:$N$22</c:f>
              <c:numCache>
                <c:formatCode>General</c:formatCode>
                <c:ptCount val="20"/>
                <c:pt idx="0">
                  <c:v>15.564</c:v>
                </c:pt>
                <c:pt idx="1">
                  <c:v>8.9448100000000004</c:v>
                </c:pt>
                <c:pt idx="2">
                  <c:v>8.1620299999999997</c:v>
                </c:pt>
                <c:pt idx="3">
                  <c:v>6.2365000000000004</c:v>
                </c:pt>
                <c:pt idx="4">
                  <c:v>2.1934399999999998</c:v>
                </c:pt>
                <c:pt idx="5">
                  <c:v>1.7378499999999999</c:v>
                </c:pt>
                <c:pt idx="6">
                  <c:v>0.65143700000000004</c:v>
                </c:pt>
                <c:pt idx="7">
                  <c:v>0.21738499999999999</c:v>
                </c:pt>
                <c:pt idx="8">
                  <c:v>0.119196</c:v>
                </c:pt>
                <c:pt idx="9">
                  <c:v>9.0113200000000004E-2</c:v>
                </c:pt>
                <c:pt idx="10">
                  <c:v>5.8734399999999999E-2</c:v>
                </c:pt>
                <c:pt idx="11">
                  <c:v>4.29608E-2</c:v>
                </c:pt>
                <c:pt idx="12">
                  <c:v>2.0099200000000001E-2</c:v>
                </c:pt>
                <c:pt idx="13">
                  <c:v>1.73174E-2</c:v>
                </c:pt>
                <c:pt idx="14">
                  <c:v>1.00774E-2</c:v>
                </c:pt>
                <c:pt idx="15">
                  <c:v>8.6128999999999997E-3</c:v>
                </c:pt>
                <c:pt idx="16">
                  <c:v>8.8021799999999997E-3</c:v>
                </c:pt>
                <c:pt idx="17">
                  <c:v>7.8002999999999996E-3</c:v>
                </c:pt>
                <c:pt idx="18">
                  <c:v>5.76985E-3</c:v>
                </c:pt>
                <c:pt idx="19">
                  <c:v>5.5558999999999999E-3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73280"/>
        <c:axId val="152275200"/>
      </c:scatterChart>
      <c:valAx>
        <c:axId val="15227328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mem_size (KB)(log 10 scale)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275200"/>
        <c:crosses val="autoZero"/>
        <c:crossBetween val="midCat"/>
      </c:valAx>
      <c:valAx>
        <c:axId val="152275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 i="0" baseline="0">
                    <a:effectLst/>
                  </a:rPr>
                  <a:t>bw_w ( MB/sec )</a:t>
                </a:r>
                <a:endParaRPr lang="en-US" sz="105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227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br_w vs br_r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VV</c:v>
          </c:tx>
          <c:xVal>
            <c:numRef>
              <c:f>vv!$N$3:$N$22</c:f>
              <c:numCache>
                <c:formatCode>General</c:formatCode>
                <c:ptCount val="20"/>
                <c:pt idx="0">
                  <c:v>7.7056899999999997</c:v>
                </c:pt>
                <c:pt idx="1">
                  <c:v>4.2338899999999997</c:v>
                </c:pt>
                <c:pt idx="2">
                  <c:v>2.2016300000000002</c:v>
                </c:pt>
                <c:pt idx="3">
                  <c:v>1.0883700000000001</c:v>
                </c:pt>
                <c:pt idx="4">
                  <c:v>0.53773099999999996</c:v>
                </c:pt>
                <c:pt idx="5">
                  <c:v>0.72218300000000002</c:v>
                </c:pt>
                <c:pt idx="6">
                  <c:v>0.36244999999999999</c:v>
                </c:pt>
                <c:pt idx="7">
                  <c:v>0.193659</c:v>
                </c:pt>
                <c:pt idx="8">
                  <c:v>9.5841899999999994E-2</c:v>
                </c:pt>
                <c:pt idx="9">
                  <c:v>4.836E-2</c:v>
                </c:pt>
                <c:pt idx="10">
                  <c:v>2.3052300000000001E-2</c:v>
                </c:pt>
                <c:pt idx="11">
                  <c:v>1.13372E-2</c:v>
                </c:pt>
                <c:pt idx="12">
                  <c:v>5.0104900000000003E-3</c:v>
                </c:pt>
                <c:pt idx="13">
                  <c:v>2.5246299999999999E-3</c:v>
                </c:pt>
                <c:pt idx="14">
                  <c:v>1.2264999999999999E-3</c:v>
                </c:pt>
                <c:pt idx="15">
                  <c:v>6.2987299999999998E-4</c:v>
                </c:pt>
                <c:pt idx="16">
                  <c:v>3.1391999999999998E-4</c:v>
                </c:pt>
                <c:pt idx="17">
                  <c:v>1.5762999999999999E-4</c:v>
                </c:pt>
                <c:pt idx="18" formatCode="0.00E+00">
                  <c:v>7.8438100000000004E-5</c:v>
                </c:pt>
                <c:pt idx="19" formatCode="0.00E+00">
                  <c:v>3.8615999999999998E-5</c:v>
                </c:pt>
              </c:numCache>
            </c:numRef>
          </c:xVal>
          <c:yVal>
            <c:numRef>
              <c:f>vv!$M$3:$M$22</c:f>
              <c:numCache>
                <c:formatCode>General</c:formatCode>
                <c:ptCount val="20"/>
                <c:pt idx="0">
                  <c:v>986.32799999999997</c:v>
                </c:pt>
                <c:pt idx="1">
                  <c:v>1083.8800000000001</c:v>
                </c:pt>
                <c:pt idx="2">
                  <c:v>1127.23</c:v>
                </c:pt>
                <c:pt idx="3">
                  <c:v>1114.5</c:v>
                </c:pt>
                <c:pt idx="4">
                  <c:v>1101.27</c:v>
                </c:pt>
                <c:pt idx="5">
                  <c:v>2958.06</c:v>
                </c:pt>
                <c:pt idx="6">
                  <c:v>2969.19</c:v>
                </c:pt>
                <c:pt idx="7">
                  <c:v>3172.91</c:v>
                </c:pt>
                <c:pt idx="8">
                  <c:v>3140.55</c:v>
                </c:pt>
                <c:pt idx="9">
                  <c:v>3169.32</c:v>
                </c:pt>
                <c:pt idx="10">
                  <c:v>3021.51</c:v>
                </c:pt>
                <c:pt idx="11">
                  <c:v>2971.99</c:v>
                </c:pt>
                <c:pt idx="12">
                  <c:v>2626.94</c:v>
                </c:pt>
                <c:pt idx="13">
                  <c:v>2647.26</c:v>
                </c:pt>
                <c:pt idx="14">
                  <c:v>2572.16</c:v>
                </c:pt>
                <c:pt idx="15">
                  <c:v>2641.88</c:v>
                </c:pt>
                <c:pt idx="16">
                  <c:v>2633.35</c:v>
                </c:pt>
                <c:pt idx="17">
                  <c:v>2644.6</c:v>
                </c:pt>
                <c:pt idx="18">
                  <c:v>2631.94</c:v>
                </c:pt>
                <c:pt idx="19">
                  <c:v>2591.48</c:v>
                </c:pt>
              </c:numCache>
            </c:numRef>
          </c:yVal>
          <c:smooth val="1"/>
        </c:ser>
        <c:ser>
          <c:idx val="1"/>
          <c:order val="1"/>
          <c:tx>
            <c:v>MV</c:v>
          </c:tx>
          <c:xVal>
            <c:numRef>
              <c:f>mv!$N$3:$N$22</c:f>
              <c:numCache>
                <c:formatCode>General</c:formatCode>
                <c:ptCount val="20"/>
                <c:pt idx="0">
                  <c:v>14.539</c:v>
                </c:pt>
                <c:pt idx="1">
                  <c:v>8.6097099999999998</c:v>
                </c:pt>
                <c:pt idx="2">
                  <c:v>4.5194700000000001</c:v>
                </c:pt>
                <c:pt idx="3">
                  <c:v>6.0854400000000002</c:v>
                </c:pt>
                <c:pt idx="4">
                  <c:v>1.11839</c:v>
                </c:pt>
                <c:pt idx="5">
                  <c:v>1.0921000000000001</c:v>
                </c:pt>
                <c:pt idx="6">
                  <c:v>0.76624499999999995</c:v>
                </c:pt>
                <c:pt idx="7">
                  <c:v>0.38320100000000001</c:v>
                </c:pt>
                <c:pt idx="8">
                  <c:v>0.19334299999999999</c:v>
                </c:pt>
                <c:pt idx="9">
                  <c:v>9.6247100000000002E-2</c:v>
                </c:pt>
                <c:pt idx="10">
                  <c:v>4.7572900000000001E-2</c:v>
                </c:pt>
                <c:pt idx="11">
                  <c:v>2.2509899999999999E-2</c:v>
                </c:pt>
                <c:pt idx="12">
                  <c:v>1.09823E-2</c:v>
                </c:pt>
                <c:pt idx="13">
                  <c:v>4.9881500000000002E-3</c:v>
                </c:pt>
                <c:pt idx="14">
                  <c:v>2.5095999999999999E-3</c:v>
                </c:pt>
                <c:pt idx="15">
                  <c:v>1.26213E-3</c:v>
                </c:pt>
                <c:pt idx="16">
                  <c:v>1.31372E-3</c:v>
                </c:pt>
                <c:pt idx="17">
                  <c:v>5.6141899999999996E-4</c:v>
                </c:pt>
                <c:pt idx="18">
                  <c:v>4.7572700000000001E-4</c:v>
                </c:pt>
                <c:pt idx="19">
                  <c:v>4.2508800000000001E-4</c:v>
                </c:pt>
              </c:numCache>
            </c:numRef>
          </c:xVal>
          <c:yVal>
            <c:numRef>
              <c:f>mv!$M$3:$M$22</c:f>
              <c:numCache>
                <c:formatCode>0.00E+00</c:formatCode>
                <c:ptCount val="20"/>
                <c:pt idx="0">
                  <c:v>930.49800000000005</c:v>
                </c:pt>
                <c:pt idx="1">
                  <c:v>1102.04</c:v>
                </c:pt>
                <c:pt idx="2">
                  <c:v>1156.98</c:v>
                </c:pt>
                <c:pt idx="3">
                  <c:v>3115.75</c:v>
                </c:pt>
                <c:pt idx="4">
                  <c:v>1145.23</c:v>
                </c:pt>
                <c:pt idx="5">
                  <c:v>2236.62</c:v>
                </c:pt>
                <c:pt idx="6">
                  <c:v>3138.54</c:v>
                </c:pt>
                <c:pt idx="7">
                  <c:v>3139.18</c:v>
                </c:pt>
                <c:pt idx="8">
                  <c:v>3167.73</c:v>
                </c:pt>
                <c:pt idx="9">
                  <c:v>3153.83</c:v>
                </c:pt>
                <c:pt idx="10">
                  <c:v>3117.74</c:v>
                </c:pt>
                <c:pt idx="11">
                  <c:v>2950.41</c:v>
                </c:pt>
                <c:pt idx="12">
                  <c:v>2878.95</c:v>
                </c:pt>
                <c:pt idx="13">
                  <c:v>2615.2199999999998</c:v>
                </c:pt>
                <c:pt idx="14">
                  <c:v>2631.51</c:v>
                </c:pt>
                <c:pt idx="15">
                  <c:v>2646.88</c:v>
                </c:pt>
                <c:pt idx="16">
                  <c:v>2656.63</c:v>
                </c:pt>
                <c:pt idx="17">
                  <c:v>2633.2</c:v>
                </c:pt>
                <c:pt idx="18">
                  <c:v>2664.07</c:v>
                </c:pt>
                <c:pt idx="19">
                  <c:v>2635.54</c:v>
                </c:pt>
              </c:numCache>
            </c:numRef>
          </c:yVal>
          <c:smooth val="1"/>
        </c:ser>
        <c:ser>
          <c:idx val="2"/>
          <c:order val="2"/>
          <c:tx>
            <c:v>MM</c:v>
          </c:tx>
          <c:xVal>
            <c:numRef>
              <c:f>mm!$N$3:$N$22</c:f>
              <c:numCache>
                <c:formatCode>General</c:formatCode>
                <c:ptCount val="20"/>
                <c:pt idx="0">
                  <c:v>15.564</c:v>
                </c:pt>
                <c:pt idx="1">
                  <c:v>8.9448100000000004</c:v>
                </c:pt>
                <c:pt idx="2">
                  <c:v>8.1620299999999997</c:v>
                </c:pt>
                <c:pt idx="3">
                  <c:v>6.2365000000000004</c:v>
                </c:pt>
                <c:pt idx="4">
                  <c:v>2.1934399999999998</c:v>
                </c:pt>
                <c:pt idx="5">
                  <c:v>1.7378499999999999</c:v>
                </c:pt>
                <c:pt idx="6">
                  <c:v>0.65143700000000004</c:v>
                </c:pt>
                <c:pt idx="7">
                  <c:v>0.21738499999999999</c:v>
                </c:pt>
                <c:pt idx="8">
                  <c:v>0.119196</c:v>
                </c:pt>
                <c:pt idx="9">
                  <c:v>9.0113200000000004E-2</c:v>
                </c:pt>
                <c:pt idx="10">
                  <c:v>5.8734399999999999E-2</c:v>
                </c:pt>
                <c:pt idx="11">
                  <c:v>4.29608E-2</c:v>
                </c:pt>
                <c:pt idx="12">
                  <c:v>2.0099200000000001E-2</c:v>
                </c:pt>
                <c:pt idx="13">
                  <c:v>1.73174E-2</c:v>
                </c:pt>
                <c:pt idx="14">
                  <c:v>1.00774E-2</c:v>
                </c:pt>
                <c:pt idx="15">
                  <c:v>8.6128999999999997E-3</c:v>
                </c:pt>
                <c:pt idx="16">
                  <c:v>8.8021799999999997E-3</c:v>
                </c:pt>
                <c:pt idx="17">
                  <c:v>7.8002999999999996E-3</c:v>
                </c:pt>
                <c:pt idx="18">
                  <c:v>5.76985E-3</c:v>
                </c:pt>
                <c:pt idx="19">
                  <c:v>5.5558999999999999E-3</c:v>
                </c:pt>
              </c:numCache>
            </c:numRef>
          </c:xVal>
          <c:yVal>
            <c:numRef>
              <c:f>mm!$M$3:$M$22</c:f>
              <c:numCache>
                <c:formatCode>General</c:formatCode>
                <c:ptCount val="20"/>
                <c:pt idx="0">
                  <c:v>996.09400000000005</c:v>
                </c:pt>
                <c:pt idx="1">
                  <c:v>1144.94</c:v>
                </c:pt>
                <c:pt idx="2">
                  <c:v>2089.48</c:v>
                </c:pt>
                <c:pt idx="3">
                  <c:v>3193.09</c:v>
                </c:pt>
                <c:pt idx="4">
                  <c:v>3070.81</c:v>
                </c:pt>
                <c:pt idx="5">
                  <c:v>3131.61</c:v>
                </c:pt>
                <c:pt idx="6">
                  <c:v>3257.18</c:v>
                </c:pt>
                <c:pt idx="7">
                  <c:v>3043.39</c:v>
                </c:pt>
                <c:pt idx="8">
                  <c:v>2860.71</c:v>
                </c:pt>
                <c:pt idx="9" formatCode="0.00E+00">
                  <c:v>2564.8000000000002</c:v>
                </c:pt>
                <c:pt idx="10" formatCode="0.00E+00">
                  <c:v>2716.35</c:v>
                </c:pt>
                <c:pt idx="11" formatCode="0.00E+00">
                  <c:v>2177.34</c:v>
                </c:pt>
                <c:pt idx="12" formatCode="0.00E+00">
                  <c:v>1836.18</c:v>
                </c:pt>
                <c:pt idx="13" formatCode="0.00E+00">
                  <c:v>1966.88</c:v>
                </c:pt>
                <c:pt idx="14" formatCode="0.00E+00">
                  <c:v>2015.47</c:v>
                </c:pt>
                <c:pt idx="15" formatCode="0.00E+00">
                  <c:v>1722.58</c:v>
                </c:pt>
                <c:pt idx="16" formatCode="0.00E+00">
                  <c:v>1764.5</c:v>
                </c:pt>
                <c:pt idx="17" formatCode="0.00E+00">
                  <c:v>1716.07</c:v>
                </c:pt>
                <c:pt idx="18" formatCode="0.00E+00">
                  <c:v>1384.76</c:v>
                </c:pt>
                <c:pt idx="19" formatCode="0.00E+00">
                  <c:v>1444.53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9376"/>
        <c:axId val="159427584"/>
      </c:scatterChart>
      <c:valAx>
        <c:axId val="15942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br_w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9427584"/>
        <c:crosses val="autoZero"/>
        <c:crossBetween val="midCat"/>
      </c:valAx>
      <c:valAx>
        <c:axId val="159427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br_r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9429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30</xdr:row>
      <xdr:rowOff>152400</xdr:rowOff>
    </xdr:from>
    <xdr:to>
      <xdr:col>24</xdr:col>
      <xdr:colOff>114300</xdr:colOff>
      <xdr:row>44</xdr:row>
      <xdr:rowOff>19050</xdr:rowOff>
    </xdr:to>
    <xdr:graphicFrame macro="">
      <xdr:nvGraphicFramePr>
        <xdr:cNvPr id="10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266700</xdr:colOff>
      <xdr:row>16</xdr:row>
      <xdr:rowOff>180975</xdr:rowOff>
    </xdr:from>
    <xdr:to>
      <xdr:col>23</xdr:col>
      <xdr:colOff>361950</xdr:colOff>
      <xdr:row>33</xdr:row>
      <xdr:rowOff>114300</xdr:rowOff>
    </xdr:to>
    <xdr:graphicFrame macro="">
      <xdr:nvGraphicFramePr>
        <xdr:cNvPr id="10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257175</xdr:colOff>
      <xdr:row>21</xdr:row>
      <xdr:rowOff>28575</xdr:rowOff>
    </xdr:from>
    <xdr:to>
      <xdr:col>24</xdr:col>
      <xdr:colOff>523875</xdr:colOff>
      <xdr:row>37</xdr:row>
      <xdr:rowOff>28575</xdr:rowOff>
    </xdr:to>
    <xdr:graphicFrame macro="">
      <xdr:nvGraphicFramePr>
        <xdr:cNvPr id="103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228600</xdr:colOff>
      <xdr:row>0</xdr:row>
      <xdr:rowOff>95250</xdr:rowOff>
    </xdr:from>
    <xdr:to>
      <xdr:col>29</xdr:col>
      <xdr:colOff>142875</xdr:colOff>
      <xdr:row>14</xdr:row>
      <xdr:rowOff>171450</xdr:rowOff>
    </xdr:to>
    <xdr:graphicFrame macro="">
      <xdr:nvGraphicFramePr>
        <xdr:cNvPr id="104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23</xdr:row>
      <xdr:rowOff>9525</xdr:rowOff>
    </xdr:from>
    <xdr:to>
      <xdr:col>23</xdr:col>
      <xdr:colOff>485775</xdr:colOff>
      <xdr:row>36</xdr:row>
      <xdr:rowOff>66675</xdr:rowOff>
    </xdr:to>
    <xdr:graphicFrame macro="">
      <xdr:nvGraphicFramePr>
        <xdr:cNvPr id="206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219075</xdr:colOff>
      <xdr:row>25</xdr:row>
      <xdr:rowOff>142875</xdr:rowOff>
    </xdr:from>
    <xdr:to>
      <xdr:col>23</xdr:col>
      <xdr:colOff>19050</xdr:colOff>
      <xdr:row>41</xdr:row>
      <xdr:rowOff>76200</xdr:rowOff>
    </xdr:to>
    <xdr:graphicFrame macro="">
      <xdr:nvGraphicFramePr>
        <xdr:cNvPr id="206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22</xdr:row>
      <xdr:rowOff>47625</xdr:rowOff>
    </xdr:from>
    <xdr:to>
      <xdr:col>24</xdr:col>
      <xdr:colOff>323850</xdr:colOff>
      <xdr:row>37</xdr:row>
      <xdr:rowOff>47625</xdr:rowOff>
    </xdr:to>
    <xdr:graphicFrame macro="">
      <xdr:nvGraphicFramePr>
        <xdr:cNvPr id="206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95250</xdr:colOff>
      <xdr:row>3</xdr:row>
      <xdr:rowOff>57150</xdr:rowOff>
    </xdr:from>
    <xdr:to>
      <xdr:col>29</xdr:col>
      <xdr:colOff>400050</xdr:colOff>
      <xdr:row>17</xdr:row>
      <xdr:rowOff>38100</xdr:rowOff>
    </xdr:to>
    <xdr:graphicFrame macro="">
      <xdr:nvGraphicFramePr>
        <xdr:cNvPr id="206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257175</xdr:colOff>
      <xdr:row>16</xdr:row>
      <xdr:rowOff>28575</xdr:rowOff>
    </xdr:from>
    <xdr:to>
      <xdr:col>29</xdr:col>
      <xdr:colOff>581025</xdr:colOff>
      <xdr:row>27</xdr:row>
      <xdr:rowOff>85725</xdr:rowOff>
    </xdr:to>
    <xdr:graphicFrame macro="">
      <xdr:nvGraphicFramePr>
        <xdr:cNvPr id="308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257175</xdr:colOff>
      <xdr:row>20</xdr:row>
      <xdr:rowOff>28575</xdr:rowOff>
    </xdr:from>
    <xdr:to>
      <xdr:col>30</xdr:col>
      <xdr:colOff>0</xdr:colOff>
      <xdr:row>30</xdr:row>
      <xdr:rowOff>95250</xdr:rowOff>
    </xdr:to>
    <xdr:graphicFrame macro="">
      <xdr:nvGraphicFramePr>
        <xdr:cNvPr id="308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276225</xdr:colOff>
      <xdr:row>23</xdr:row>
      <xdr:rowOff>114300</xdr:rowOff>
    </xdr:from>
    <xdr:to>
      <xdr:col>28</xdr:col>
      <xdr:colOff>466725</xdr:colOff>
      <xdr:row>33</xdr:row>
      <xdr:rowOff>66675</xdr:rowOff>
    </xdr:to>
    <xdr:graphicFrame macro="">
      <xdr:nvGraphicFramePr>
        <xdr:cNvPr id="308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38100</xdr:colOff>
      <xdr:row>0</xdr:row>
      <xdr:rowOff>114300</xdr:rowOff>
    </xdr:from>
    <xdr:to>
      <xdr:col>33</xdr:col>
      <xdr:colOff>400050</xdr:colOff>
      <xdr:row>14</xdr:row>
      <xdr:rowOff>95250</xdr:rowOff>
    </xdr:to>
    <xdr:graphicFrame macro="">
      <xdr:nvGraphicFramePr>
        <xdr:cNvPr id="308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9525</xdr:rowOff>
    </xdr:from>
    <xdr:to>
      <xdr:col>9</xdr:col>
      <xdr:colOff>238125</xdr:colOff>
      <xdr:row>22</xdr:row>
      <xdr:rowOff>152400</xdr:rowOff>
    </xdr:to>
    <xdr:graphicFrame macro="">
      <xdr:nvGraphicFramePr>
        <xdr:cNvPr id="41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352425</xdr:colOff>
      <xdr:row>6</xdr:row>
      <xdr:rowOff>95250</xdr:rowOff>
    </xdr:from>
    <xdr:to>
      <xdr:col>16</xdr:col>
      <xdr:colOff>247650</xdr:colOff>
      <xdr:row>22</xdr:row>
      <xdr:rowOff>28575</xdr:rowOff>
    </xdr:to>
    <xdr:graphicFrame macro="">
      <xdr:nvGraphicFramePr>
        <xdr:cNvPr id="41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23</xdr:row>
      <xdr:rowOff>47625</xdr:rowOff>
    </xdr:from>
    <xdr:to>
      <xdr:col>9</xdr:col>
      <xdr:colOff>466725</xdr:colOff>
      <xdr:row>39</xdr:row>
      <xdr:rowOff>19050</xdr:rowOff>
    </xdr:to>
    <xdr:graphicFrame macro="">
      <xdr:nvGraphicFramePr>
        <xdr:cNvPr id="41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223837</xdr:colOff>
      <xdr:row>24</xdr:row>
      <xdr:rowOff>0</xdr:rowOff>
    </xdr:from>
    <xdr:to>
      <xdr:col>15</xdr:col>
      <xdr:colOff>500062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_version_blas.output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_version1.output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v_version_blas.output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v_version1.output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v_100.output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m_version_blas.output_2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m_version_blas.output_1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m_version1.output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m_50.output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m_edition.outp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R17" sqref="R17"/>
    </sheetView>
  </sheetViews>
  <sheetFormatPr defaultRowHeight="15"/>
  <cols>
    <col min="1" max="1" width="2" customWidth="1"/>
    <col min="2" max="2" width="10" customWidth="1"/>
    <col min="3" max="3" width="10.7109375" customWidth="1"/>
    <col min="4" max="4" width="5.85546875" customWidth="1"/>
    <col min="5" max="5" width="8.5703125" customWidth="1"/>
    <col min="6" max="6" width="7" customWidth="1"/>
    <col min="7" max="7" width="13.5703125" customWidth="1"/>
    <col min="8" max="8" width="2" customWidth="1"/>
    <col min="9" max="9" width="12" customWidth="1"/>
    <col min="10" max="10" width="8.28515625" customWidth="1"/>
    <col min="11" max="11" width="15" customWidth="1"/>
    <col min="12" max="12" width="13.28515625" customWidth="1"/>
    <col min="13" max="14" width="12" bestFit="1" customWidth="1"/>
    <col min="17" max="17" width="9.140625" customWidth="1"/>
  </cols>
  <sheetData>
    <row r="1" spans="1:20">
      <c r="A1" t="s">
        <v>13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P2" t="s">
        <v>24</v>
      </c>
      <c r="S2" t="s">
        <v>27</v>
      </c>
      <c r="T2" t="s">
        <v>26</v>
      </c>
    </row>
    <row r="3" spans="1:20">
      <c r="A3">
        <v>1</v>
      </c>
      <c r="B3">
        <v>64</v>
      </c>
      <c r="C3">
        <v>64</v>
      </c>
      <c r="D3">
        <v>1</v>
      </c>
      <c r="E3">
        <v>1.0078100000000001</v>
      </c>
      <c r="F3" s="1">
        <v>2.97686E+18</v>
      </c>
      <c r="G3" s="1">
        <v>9.9009900000000003E-7</v>
      </c>
      <c r="H3">
        <v>128</v>
      </c>
      <c r="I3">
        <v>128</v>
      </c>
      <c r="J3">
        <v>1</v>
      </c>
      <c r="K3" s="1">
        <v>129280000</v>
      </c>
      <c r="L3" s="1">
        <f>K3/(10^6)</f>
        <v>129.28</v>
      </c>
      <c r="M3">
        <v>986.32799999999997</v>
      </c>
      <c r="N3">
        <v>7.7056899999999997</v>
      </c>
      <c r="P3" s="1">
        <f>G3-G25</f>
        <v>-9.9009999999999243E-9</v>
      </c>
      <c r="Q3" s="1">
        <f>P3/G25</f>
        <v>-9.9009999999999255E-3</v>
      </c>
      <c r="S3">
        <v>9.6266400000000005E-3</v>
      </c>
      <c r="T3" s="1">
        <f>G3-S3</f>
        <v>-9.6256499010000003E-3</v>
      </c>
    </row>
    <row r="4" spans="1:20">
      <c r="A4">
        <v>1</v>
      </c>
      <c r="B4">
        <v>128</v>
      </c>
      <c r="C4">
        <v>128</v>
      </c>
      <c r="D4">
        <v>1</v>
      </c>
      <c r="E4">
        <v>2.0078100000000001</v>
      </c>
      <c r="F4" s="1">
        <v>5.2395E+18</v>
      </c>
      <c r="G4" s="1">
        <v>1.8019799999999999E-6</v>
      </c>
      <c r="H4">
        <v>256</v>
      </c>
      <c r="I4">
        <v>256</v>
      </c>
      <c r="J4">
        <v>1</v>
      </c>
      <c r="K4" s="1">
        <v>142066000</v>
      </c>
      <c r="L4" s="1">
        <f t="shared" ref="L4:L22" si="0">K4/(10^6)</f>
        <v>142.066</v>
      </c>
      <c r="M4">
        <v>1083.8800000000001</v>
      </c>
      <c r="N4">
        <v>4.2338899999999997</v>
      </c>
      <c r="P4" s="1">
        <f>G4-G26</f>
        <v>-2.9700000000000114E-8</v>
      </c>
      <c r="Q4" s="1">
        <f t="shared" ref="Q4:Q22" si="1">P4/G26</f>
        <v>-1.6214622641509496E-2</v>
      </c>
      <c r="S4">
        <v>1.6545500000000001E-4</v>
      </c>
      <c r="T4" s="1">
        <f>G4-S4</f>
        <v>-1.6365302000000001E-4</v>
      </c>
    </row>
    <row r="5" spans="1:20">
      <c r="A5">
        <v>1</v>
      </c>
      <c r="B5">
        <v>256</v>
      </c>
      <c r="C5">
        <v>256</v>
      </c>
      <c r="D5">
        <v>1</v>
      </c>
      <c r="E5">
        <v>4.0078100000000001</v>
      </c>
      <c r="F5" s="1">
        <v>9.9846E+18</v>
      </c>
      <c r="G5" s="1">
        <v>3.4653500000000002E-6</v>
      </c>
      <c r="H5">
        <v>512</v>
      </c>
      <c r="I5">
        <v>512</v>
      </c>
      <c r="J5">
        <v>1</v>
      </c>
      <c r="K5" s="1">
        <v>147749000</v>
      </c>
      <c r="L5" s="1">
        <f t="shared" si="0"/>
        <v>147.749</v>
      </c>
      <c r="M5">
        <v>1127.23</v>
      </c>
      <c r="N5">
        <v>2.2016300000000002</v>
      </c>
      <c r="P5" s="1">
        <f t="shared" ref="P4:P22" si="2">G5-G27</f>
        <v>-2.0791999999999987E-7</v>
      </c>
      <c r="Q5" s="1">
        <f t="shared" si="1"/>
        <v>-5.6603516757548412E-2</v>
      </c>
      <c r="S5">
        <v>1.7090900000000001E-4</v>
      </c>
      <c r="T5" s="1">
        <f>G5-S5</f>
        <v>-1.6744365000000001E-4</v>
      </c>
    </row>
    <row r="6" spans="1:20">
      <c r="A6">
        <v>1</v>
      </c>
      <c r="B6">
        <v>512</v>
      </c>
      <c r="C6">
        <v>512</v>
      </c>
      <c r="D6">
        <v>1</v>
      </c>
      <c r="E6">
        <v>8.0078099999999992</v>
      </c>
      <c r="F6" s="1">
        <v>2.06323E+19</v>
      </c>
      <c r="G6" s="1">
        <v>7.0098999999999996E-6</v>
      </c>
      <c r="H6">
        <v>1024</v>
      </c>
      <c r="I6">
        <v>1024</v>
      </c>
      <c r="J6">
        <v>1</v>
      </c>
      <c r="K6" s="1">
        <v>146079000</v>
      </c>
      <c r="L6" s="1">
        <f t="shared" si="0"/>
        <v>146.07900000000001</v>
      </c>
      <c r="M6">
        <v>1114.5</v>
      </c>
      <c r="N6">
        <v>1.0883700000000001</v>
      </c>
      <c r="P6" s="1">
        <f t="shared" si="2"/>
        <v>-7.9210000000000721E-8</v>
      </c>
      <c r="Q6" s="1">
        <f t="shared" si="1"/>
        <v>-1.1173475937035921E-2</v>
      </c>
      <c r="S6">
        <v>1.6272699999999999E-4</v>
      </c>
      <c r="T6" s="1">
        <f>G6-S6</f>
        <v>-1.5571709999999999E-4</v>
      </c>
    </row>
    <row r="7" spans="1:20">
      <c r="A7">
        <v>1</v>
      </c>
      <c r="B7">
        <v>1024</v>
      </c>
      <c r="C7">
        <v>1024</v>
      </c>
      <c r="D7">
        <v>1</v>
      </c>
      <c r="E7">
        <v>16.0078</v>
      </c>
      <c r="F7" s="1">
        <v>4.0535E+19</v>
      </c>
      <c r="G7" s="1">
        <v>1.4188100000000001E-5</v>
      </c>
      <c r="H7">
        <v>2048</v>
      </c>
      <c r="I7">
        <v>2048</v>
      </c>
      <c r="J7">
        <v>1</v>
      </c>
      <c r="K7" s="1">
        <v>144346000</v>
      </c>
      <c r="L7" s="1">
        <f t="shared" si="0"/>
        <v>144.346</v>
      </c>
      <c r="M7">
        <v>1101.27</v>
      </c>
      <c r="N7">
        <v>0.53773099999999996</v>
      </c>
      <c r="P7" s="1">
        <f t="shared" si="2"/>
        <v>1.5840000000000004E-7</v>
      </c>
      <c r="Q7" s="1">
        <f t="shared" si="1"/>
        <v>1.1290334076993808E-2</v>
      </c>
      <c r="S7">
        <v>1.62091E-4</v>
      </c>
      <c r="T7" s="1">
        <f>G7-S7</f>
        <v>-1.479029E-4</v>
      </c>
    </row>
    <row r="8" spans="1:20">
      <c r="A8">
        <v>1</v>
      </c>
      <c r="B8">
        <v>2048</v>
      </c>
      <c r="C8">
        <v>2048</v>
      </c>
      <c r="D8">
        <v>1</v>
      </c>
      <c r="E8">
        <v>32.007800000000003</v>
      </c>
      <c r="F8" s="1">
        <v>7.93587E+19</v>
      </c>
      <c r="G8" s="1">
        <v>1.05644E-5</v>
      </c>
      <c r="H8">
        <v>4096</v>
      </c>
      <c r="I8">
        <v>4096</v>
      </c>
      <c r="J8">
        <v>1</v>
      </c>
      <c r="K8" s="1">
        <v>387719000</v>
      </c>
      <c r="L8" s="1">
        <f t="shared" si="0"/>
        <v>387.71899999999999</v>
      </c>
      <c r="M8">
        <v>2958.06</v>
      </c>
      <c r="N8">
        <v>0.72218300000000002</v>
      </c>
      <c r="P8" s="1">
        <f t="shared" si="2"/>
        <v>-1.77524E-5</v>
      </c>
      <c r="Q8" s="1">
        <f t="shared" si="1"/>
        <v>-0.62692112103062492</v>
      </c>
      <c r="S8">
        <v>1.7136399999999999E-4</v>
      </c>
      <c r="T8" s="1">
        <f>G8-S8</f>
        <v>-1.607996E-4</v>
      </c>
    </row>
    <row r="9" spans="1:20">
      <c r="A9">
        <v>1</v>
      </c>
      <c r="B9">
        <v>4096</v>
      </c>
      <c r="C9">
        <v>4096</v>
      </c>
      <c r="D9">
        <v>1</v>
      </c>
      <c r="E9">
        <v>64.007800000000003</v>
      </c>
      <c r="F9" s="1">
        <v>1.5856E+20</v>
      </c>
      <c r="G9" s="1">
        <v>2.1049499999999999E-5</v>
      </c>
      <c r="H9">
        <v>8192</v>
      </c>
      <c r="I9">
        <v>8192</v>
      </c>
      <c r="J9">
        <v>1</v>
      </c>
      <c r="K9" s="1">
        <v>389178000</v>
      </c>
      <c r="L9" s="1">
        <f t="shared" si="0"/>
        <v>389.178</v>
      </c>
      <c r="M9">
        <v>2969.19</v>
      </c>
      <c r="N9">
        <v>0.36244999999999999</v>
      </c>
      <c r="P9" s="1">
        <f t="shared" si="2"/>
        <v>-4.4158000000000027E-6</v>
      </c>
      <c r="Q9" s="1">
        <f t="shared" si="1"/>
        <v>-0.17340459370201813</v>
      </c>
      <c r="S9">
        <v>1.7000000000000001E-4</v>
      </c>
      <c r="T9" s="1">
        <f>G9-S9</f>
        <v>-1.4895050000000002E-4</v>
      </c>
    </row>
    <row r="10" spans="1:20">
      <c r="A10">
        <v>1</v>
      </c>
      <c r="B10">
        <v>8192</v>
      </c>
      <c r="C10">
        <v>8192</v>
      </c>
      <c r="D10">
        <v>1</v>
      </c>
      <c r="E10">
        <v>128.00800000000001</v>
      </c>
      <c r="F10" s="1">
        <v>3.2539100000000003E+20</v>
      </c>
      <c r="G10" s="1">
        <v>3.9396E-5</v>
      </c>
      <c r="H10">
        <v>16384</v>
      </c>
      <c r="I10">
        <v>16384</v>
      </c>
      <c r="J10">
        <v>1</v>
      </c>
      <c r="K10" s="1">
        <v>415879000</v>
      </c>
      <c r="L10" s="1">
        <f t="shared" si="0"/>
        <v>415.87900000000002</v>
      </c>
      <c r="M10">
        <v>3172.91</v>
      </c>
      <c r="N10">
        <v>0.193659</v>
      </c>
      <c r="P10" s="1">
        <f t="shared" si="2"/>
        <v>2.6730000000000335E-7</v>
      </c>
      <c r="Q10" s="1">
        <f t="shared" si="1"/>
        <v>6.8313028544266328E-3</v>
      </c>
      <c r="S10">
        <v>1.7899999999999999E-4</v>
      </c>
      <c r="T10" s="1">
        <f>G10-S10</f>
        <v>-1.3960399999999999E-4</v>
      </c>
    </row>
    <row r="11" spans="1:20">
      <c r="A11">
        <v>1</v>
      </c>
      <c r="B11">
        <v>16384</v>
      </c>
      <c r="C11">
        <v>16384</v>
      </c>
      <c r="D11">
        <v>1</v>
      </c>
      <c r="E11">
        <v>256.00799999999998</v>
      </c>
      <c r="F11" s="1">
        <v>6.5099500000000003E+20</v>
      </c>
      <c r="G11" s="1">
        <v>7.9604000000000006E-5</v>
      </c>
      <c r="H11">
        <v>32768</v>
      </c>
      <c r="I11">
        <v>32768</v>
      </c>
      <c r="J11">
        <v>1</v>
      </c>
      <c r="K11" s="1">
        <v>411638000</v>
      </c>
      <c r="L11" s="1">
        <f t="shared" si="0"/>
        <v>411.63799999999998</v>
      </c>
      <c r="M11">
        <v>3140.55</v>
      </c>
      <c r="N11">
        <v>9.5841899999999994E-2</v>
      </c>
      <c r="P11" s="1">
        <f t="shared" si="2"/>
        <v>1.4753000000000026E-6</v>
      </c>
      <c r="Q11" s="1">
        <f t="shared" si="1"/>
        <v>1.8882945703691506E-2</v>
      </c>
      <c r="S11">
        <v>1.08455E-4</v>
      </c>
      <c r="T11" s="1">
        <f>G11-S11</f>
        <v>-2.8850999999999999E-5</v>
      </c>
    </row>
    <row r="12" spans="1:20">
      <c r="A12">
        <v>1</v>
      </c>
      <c r="B12">
        <v>32768</v>
      </c>
      <c r="C12">
        <v>32768</v>
      </c>
      <c r="D12">
        <v>1</v>
      </c>
      <c r="E12">
        <v>512.00800000000004</v>
      </c>
      <c r="F12" s="1">
        <v>1.30436E+21</v>
      </c>
      <c r="G12">
        <v>1.5776200000000001E-4</v>
      </c>
      <c r="H12">
        <v>65536</v>
      </c>
      <c r="I12">
        <v>65536</v>
      </c>
      <c r="J12">
        <v>1</v>
      </c>
      <c r="K12" s="1">
        <v>415410000</v>
      </c>
      <c r="L12" s="1">
        <f t="shared" si="0"/>
        <v>415.41</v>
      </c>
      <c r="M12">
        <v>3169.32</v>
      </c>
      <c r="N12">
        <v>4.836E-2</v>
      </c>
      <c r="P12" s="1">
        <f t="shared" si="2"/>
        <v>-2.6239999999999803E-6</v>
      </c>
      <c r="Q12" s="1">
        <f t="shared" si="1"/>
        <v>-1.6360530220842096E-2</v>
      </c>
      <c r="S12">
        <v>1.7545500000000001E-4</v>
      </c>
      <c r="T12" s="1">
        <f>G12-S12</f>
        <v>-1.7692999999999995E-5</v>
      </c>
    </row>
    <row r="13" spans="1:20">
      <c r="A13">
        <v>1</v>
      </c>
      <c r="B13">
        <v>65536</v>
      </c>
      <c r="C13">
        <v>65536</v>
      </c>
      <c r="D13">
        <v>1</v>
      </c>
      <c r="E13">
        <v>1024.01</v>
      </c>
      <c r="F13" s="1">
        <v>2.6151700000000002E+21</v>
      </c>
      <c r="G13">
        <v>3.3095999999999999E-4</v>
      </c>
      <c r="H13">
        <v>131072</v>
      </c>
      <c r="I13">
        <v>131072</v>
      </c>
      <c r="J13">
        <v>1</v>
      </c>
      <c r="K13" s="1">
        <v>396035000</v>
      </c>
      <c r="L13" s="1">
        <f t="shared" si="0"/>
        <v>396.03500000000003</v>
      </c>
      <c r="M13">
        <v>3021.51</v>
      </c>
      <c r="N13">
        <v>2.3052300000000001E-2</v>
      </c>
      <c r="P13" s="1">
        <f t="shared" si="2"/>
        <v>2.5639999999999843E-6</v>
      </c>
      <c r="Q13" s="1">
        <f t="shared" si="1"/>
        <v>7.8076468653698102E-3</v>
      </c>
      <c r="S13">
        <v>2.8763600000000002E-4</v>
      </c>
      <c r="T13" s="1">
        <f>G13-S13</f>
        <v>4.3323999999999967E-5</v>
      </c>
    </row>
    <row r="14" spans="1:20">
      <c r="A14">
        <v>1</v>
      </c>
      <c r="B14">
        <v>131072</v>
      </c>
      <c r="C14">
        <v>131072</v>
      </c>
      <c r="D14">
        <v>1</v>
      </c>
      <c r="E14">
        <v>2048.0100000000002</v>
      </c>
      <c r="F14" s="1">
        <v>5.25456E+21</v>
      </c>
      <c r="G14">
        <v>6.7294999999999996E-4</v>
      </c>
      <c r="H14">
        <v>262144</v>
      </c>
      <c r="I14">
        <v>262144</v>
      </c>
      <c r="J14">
        <v>1</v>
      </c>
      <c r="K14" s="1">
        <v>389544000</v>
      </c>
      <c r="L14" s="1">
        <f t="shared" si="0"/>
        <v>389.54399999999998</v>
      </c>
      <c r="M14">
        <v>2971.99</v>
      </c>
      <c r="N14">
        <v>1.13372E-2</v>
      </c>
      <c r="P14" s="1">
        <f t="shared" si="2"/>
        <v>-3.8700000000002188E-7</v>
      </c>
      <c r="Q14" s="1">
        <f t="shared" si="1"/>
        <v>-5.7474934542438912E-4</v>
      </c>
      <c r="S14">
        <v>5.8645500000000005E-4</v>
      </c>
      <c r="T14" s="1">
        <f>G14-S14</f>
        <v>8.649499999999991E-5</v>
      </c>
    </row>
    <row r="15" spans="1:20">
      <c r="A15">
        <v>1</v>
      </c>
      <c r="B15">
        <v>262144</v>
      </c>
      <c r="C15">
        <v>262144</v>
      </c>
      <c r="D15">
        <v>1</v>
      </c>
      <c r="E15">
        <v>4096.01</v>
      </c>
      <c r="F15" s="1">
        <v>1.0523400000000001E+22</v>
      </c>
      <c r="G15">
        <v>1.52268E-3</v>
      </c>
      <c r="H15">
        <v>524288</v>
      </c>
      <c r="I15">
        <v>524288</v>
      </c>
      <c r="J15">
        <v>1</v>
      </c>
      <c r="K15" s="1">
        <v>344319000</v>
      </c>
      <c r="L15" s="1">
        <f t="shared" si="0"/>
        <v>344.31900000000002</v>
      </c>
      <c r="M15">
        <v>2626.94</v>
      </c>
      <c r="N15">
        <v>5.0104900000000003E-3</v>
      </c>
      <c r="P15" s="1">
        <f t="shared" si="2"/>
        <v>-2.4649999999999976E-5</v>
      </c>
      <c r="Q15" s="1">
        <f t="shared" si="1"/>
        <v>-1.5930667666237956E-2</v>
      </c>
      <c r="S15">
        <v>1.1799099999999999E-3</v>
      </c>
      <c r="T15" s="1">
        <f>G15-S15</f>
        <v>3.4277000000000005E-4</v>
      </c>
    </row>
    <row r="16" spans="1:20">
      <c r="A16">
        <v>1</v>
      </c>
      <c r="B16">
        <v>524288</v>
      </c>
      <c r="C16">
        <v>524288</v>
      </c>
      <c r="D16">
        <v>1</v>
      </c>
      <c r="E16">
        <v>8192.01</v>
      </c>
      <c r="F16" s="1">
        <v>2.0968599999999998E+22</v>
      </c>
      <c r="G16">
        <v>3.02199E-3</v>
      </c>
      <c r="H16" s="1">
        <v>1048580</v>
      </c>
      <c r="I16" s="1">
        <v>1048580</v>
      </c>
      <c r="J16">
        <v>1</v>
      </c>
      <c r="K16" s="1">
        <v>346982000</v>
      </c>
      <c r="L16" s="1">
        <f t="shared" si="0"/>
        <v>346.98200000000003</v>
      </c>
      <c r="M16">
        <v>2647.26</v>
      </c>
      <c r="N16">
        <v>2.5246299999999999E-3</v>
      </c>
      <c r="P16" s="1">
        <f t="shared" si="2"/>
        <v>-5.877000000000009E-5</v>
      </c>
      <c r="Q16" s="1">
        <f t="shared" si="1"/>
        <v>-1.9076461652319587E-2</v>
      </c>
    </row>
    <row r="17" spans="1:17">
      <c r="A17">
        <v>1</v>
      </c>
      <c r="B17">
        <v>1048576</v>
      </c>
      <c r="C17">
        <v>1048576</v>
      </c>
      <c r="D17">
        <v>1</v>
      </c>
      <c r="E17">
        <v>16384</v>
      </c>
      <c r="F17" s="1">
        <v>4.1946800000000001E+22</v>
      </c>
      <c r="G17">
        <v>6.2204599999999997E-3</v>
      </c>
      <c r="H17" s="1">
        <v>2097150</v>
      </c>
      <c r="I17" s="1">
        <v>2097150</v>
      </c>
      <c r="J17">
        <v>1</v>
      </c>
      <c r="K17" s="1">
        <v>337138000</v>
      </c>
      <c r="L17" s="1">
        <f t="shared" si="0"/>
        <v>337.13799999999998</v>
      </c>
      <c r="M17">
        <v>2572.16</v>
      </c>
      <c r="N17">
        <v>1.2264999999999999E-3</v>
      </c>
      <c r="P17" s="1">
        <f t="shared" si="2"/>
        <v>3.0960000000000015E-5</v>
      </c>
      <c r="Q17" s="1">
        <f t="shared" si="1"/>
        <v>5.0020195492366127E-3</v>
      </c>
    </row>
    <row r="18" spans="1:17">
      <c r="A18">
        <v>1</v>
      </c>
      <c r="B18">
        <v>2097152</v>
      </c>
      <c r="C18">
        <v>2097152</v>
      </c>
      <c r="D18">
        <v>1</v>
      </c>
      <c r="E18">
        <v>32768</v>
      </c>
      <c r="F18" s="1">
        <v>8.3873300000000008E+22</v>
      </c>
      <c r="G18">
        <v>1.2112599999999999E-2</v>
      </c>
      <c r="H18" s="1">
        <v>4194300</v>
      </c>
      <c r="I18" s="1">
        <v>4194300</v>
      </c>
      <c r="J18">
        <v>1</v>
      </c>
      <c r="K18" s="1">
        <v>346276000</v>
      </c>
      <c r="L18" s="1">
        <f t="shared" si="0"/>
        <v>346.27600000000001</v>
      </c>
      <c r="M18">
        <v>2641.88</v>
      </c>
      <c r="N18">
        <v>6.2987299999999998E-4</v>
      </c>
      <c r="P18" s="1">
        <f t="shared" si="2"/>
        <v>-1.7400000000000748E-5</v>
      </c>
      <c r="Q18" s="1">
        <f t="shared" si="1"/>
        <v>-1.4344600164881078E-3</v>
      </c>
    </row>
    <row r="19" spans="1:17">
      <c r="A19">
        <v>1</v>
      </c>
      <c r="B19">
        <v>4194304</v>
      </c>
      <c r="C19">
        <v>4194304</v>
      </c>
      <c r="D19">
        <v>1</v>
      </c>
      <c r="E19">
        <v>65536</v>
      </c>
      <c r="F19" s="1">
        <v>1.6787899999999999E+23</v>
      </c>
      <c r="G19">
        <v>2.4303600000000002E-2</v>
      </c>
      <c r="H19" s="1">
        <v>8388610</v>
      </c>
      <c r="I19" s="1">
        <v>8388610</v>
      </c>
      <c r="J19">
        <v>1</v>
      </c>
      <c r="K19" s="1">
        <v>345158000</v>
      </c>
      <c r="L19" s="1">
        <f t="shared" si="0"/>
        <v>345.15800000000002</v>
      </c>
      <c r="M19">
        <v>2633.35</v>
      </c>
      <c r="N19">
        <v>3.1391999999999998E-4</v>
      </c>
      <c r="P19" s="1">
        <f t="shared" si="2"/>
        <v>-2.5049999999999725E-4</v>
      </c>
      <c r="Q19" s="1">
        <f t="shared" si="1"/>
        <v>-1.0201962197759122E-2</v>
      </c>
    </row>
    <row r="20" spans="1:17">
      <c r="A20">
        <v>1</v>
      </c>
      <c r="B20">
        <v>8388608</v>
      </c>
      <c r="C20">
        <v>8388608</v>
      </c>
      <c r="D20">
        <v>1</v>
      </c>
      <c r="E20">
        <v>131072</v>
      </c>
      <c r="F20" s="1">
        <v>3.3547699999999999E+23</v>
      </c>
      <c r="G20">
        <v>4.8400600000000002E-2</v>
      </c>
      <c r="H20" s="1">
        <v>16777200</v>
      </c>
      <c r="I20" s="1">
        <v>16777200</v>
      </c>
      <c r="J20">
        <v>1</v>
      </c>
      <c r="K20" s="1">
        <v>346633000</v>
      </c>
      <c r="L20" s="1">
        <f t="shared" si="0"/>
        <v>346.63299999999998</v>
      </c>
      <c r="M20">
        <v>2644.6</v>
      </c>
      <c r="N20">
        <v>1.5762999999999999E-4</v>
      </c>
      <c r="P20" s="1">
        <f t="shared" si="2"/>
        <v>-6.6429999999999961E-4</v>
      </c>
      <c r="Q20" s="1">
        <f t="shared" si="1"/>
        <v>-1.3539210311240817E-2</v>
      </c>
    </row>
    <row r="21" spans="1:17">
      <c r="A21">
        <v>1</v>
      </c>
      <c r="B21">
        <v>16777216</v>
      </c>
      <c r="C21">
        <v>16777216</v>
      </c>
      <c r="D21">
        <v>1</v>
      </c>
      <c r="E21">
        <v>262144</v>
      </c>
      <c r="F21" s="1">
        <v>6.7093200000000002E+23</v>
      </c>
      <c r="G21">
        <v>9.7266500000000006E-2</v>
      </c>
      <c r="H21" s="1">
        <v>33554400</v>
      </c>
      <c r="I21" s="1">
        <v>33554400</v>
      </c>
      <c r="J21">
        <v>1</v>
      </c>
      <c r="K21" s="1">
        <v>344974000</v>
      </c>
      <c r="L21" s="1">
        <f t="shared" si="0"/>
        <v>344.97399999999999</v>
      </c>
      <c r="M21">
        <v>2631.94</v>
      </c>
      <c r="N21" s="1">
        <v>7.8438100000000004E-5</v>
      </c>
      <c r="P21" s="1">
        <f t="shared" si="2"/>
        <v>-8.9119999999999477E-4</v>
      </c>
      <c r="Q21" s="1">
        <f t="shared" si="1"/>
        <v>-9.0792673422461483E-3</v>
      </c>
    </row>
    <row r="22" spans="1:17">
      <c r="A22">
        <v>1</v>
      </c>
      <c r="B22">
        <v>33554432</v>
      </c>
      <c r="C22">
        <v>33554432</v>
      </c>
      <c r="D22">
        <v>1</v>
      </c>
      <c r="E22">
        <v>524288</v>
      </c>
      <c r="F22" s="1">
        <v>1.3422999999999999E+24</v>
      </c>
      <c r="G22">
        <v>0.197571</v>
      </c>
      <c r="H22" s="1">
        <v>67108900</v>
      </c>
      <c r="I22" s="1">
        <v>67108900</v>
      </c>
      <c r="J22">
        <v>1</v>
      </c>
      <c r="K22" s="1">
        <v>339670000</v>
      </c>
      <c r="L22" s="1">
        <f t="shared" si="0"/>
        <v>339.67</v>
      </c>
      <c r="M22">
        <v>2591.48</v>
      </c>
      <c r="N22" s="1">
        <v>3.8615999999999998E-5</v>
      </c>
      <c r="P22" s="1">
        <f t="shared" si="2"/>
        <v>1.3229999999999908E-3</v>
      </c>
      <c r="Q22" s="1">
        <f t="shared" si="1"/>
        <v>6.7414699767640472E-3</v>
      </c>
    </row>
    <row r="23" spans="1:17">
      <c r="F23" s="1"/>
      <c r="G23" s="1">
        <f>SUM(G3:G22)</f>
        <v>0.39175917132900001</v>
      </c>
      <c r="H23" s="1"/>
      <c r="I23" s="1"/>
      <c r="K23" s="1"/>
      <c r="L23" s="1"/>
      <c r="N23" s="1"/>
      <c r="O23" t="s">
        <v>25</v>
      </c>
      <c r="P23" s="1">
        <f>SUM(P3:P22)</f>
        <v>-5.739009310000015E-4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10</v>
      </c>
      <c r="M24" t="s">
        <v>11</v>
      </c>
      <c r="N24" t="s">
        <v>12</v>
      </c>
      <c r="P24" s="1">
        <f>P23/G23</f>
        <v>-1.4649329817936502E-3</v>
      </c>
    </row>
    <row r="25" spans="1:17">
      <c r="A25">
        <v>1</v>
      </c>
      <c r="B25">
        <v>64</v>
      </c>
      <c r="C25">
        <v>64</v>
      </c>
      <c r="D25">
        <v>1</v>
      </c>
      <c r="E25">
        <v>1.0078100000000001</v>
      </c>
      <c r="F25" s="1">
        <v>2.97686E+18</v>
      </c>
      <c r="G25" s="1">
        <v>9.9999999999999995E-7</v>
      </c>
      <c r="H25">
        <v>128</v>
      </c>
      <c r="I25">
        <v>128</v>
      </c>
      <c r="J25">
        <v>1</v>
      </c>
      <c r="K25">
        <v>128</v>
      </c>
      <c r="L25">
        <f>K25/10^6</f>
        <v>1.2799999999999999E-4</v>
      </c>
      <c r="M25">
        <v>976.56299999999999</v>
      </c>
      <c r="N25">
        <v>7.6293899999999999</v>
      </c>
    </row>
    <row r="26" spans="1:17">
      <c r="A26">
        <v>1</v>
      </c>
      <c r="B26">
        <v>128</v>
      </c>
      <c r="C26">
        <v>128</v>
      </c>
      <c r="D26">
        <v>1</v>
      </c>
      <c r="E26">
        <v>2.0078100000000001</v>
      </c>
      <c r="F26" s="1">
        <v>5.2395E+18</v>
      </c>
      <c r="G26" s="1">
        <v>1.8316800000000001E-6</v>
      </c>
      <c r="H26">
        <v>256</v>
      </c>
      <c r="I26">
        <v>256</v>
      </c>
      <c r="J26">
        <v>1</v>
      </c>
      <c r="K26">
        <v>139.762</v>
      </c>
      <c r="L26">
        <f t="shared" ref="L26:L44" si="3">K26/10^6</f>
        <v>1.3976200000000001E-4</v>
      </c>
      <c r="M26">
        <v>1066.3</v>
      </c>
      <c r="N26">
        <v>4.1652399999999998</v>
      </c>
    </row>
    <row r="27" spans="1:17">
      <c r="A27">
        <v>1</v>
      </c>
      <c r="B27">
        <v>256</v>
      </c>
      <c r="C27">
        <v>256</v>
      </c>
      <c r="D27">
        <v>1</v>
      </c>
      <c r="E27">
        <v>4.0078100000000001</v>
      </c>
      <c r="F27" s="1">
        <v>9.9846E+18</v>
      </c>
      <c r="G27" s="1">
        <v>3.6732700000000001E-6</v>
      </c>
      <c r="H27">
        <v>512</v>
      </c>
      <c r="I27">
        <v>512</v>
      </c>
      <c r="J27">
        <v>1</v>
      </c>
      <c r="K27">
        <v>139.38499999999999</v>
      </c>
      <c r="L27">
        <f t="shared" si="3"/>
        <v>1.3938499999999998E-4</v>
      </c>
      <c r="M27">
        <v>1063.43</v>
      </c>
      <c r="N27">
        <v>2.077</v>
      </c>
    </row>
    <row r="28" spans="1:17">
      <c r="A28">
        <v>1</v>
      </c>
      <c r="B28">
        <v>512</v>
      </c>
      <c r="C28">
        <v>512</v>
      </c>
      <c r="D28">
        <v>1</v>
      </c>
      <c r="E28">
        <v>8.0078099999999992</v>
      </c>
      <c r="F28" s="1">
        <v>2.06323E+19</v>
      </c>
      <c r="G28" s="1">
        <v>7.0891100000000003E-6</v>
      </c>
      <c r="H28">
        <v>1024</v>
      </c>
      <c r="I28">
        <v>1024</v>
      </c>
      <c r="J28">
        <v>1</v>
      </c>
      <c r="K28">
        <v>144.447</v>
      </c>
      <c r="L28">
        <f t="shared" si="3"/>
        <v>1.4444699999999999E-4</v>
      </c>
      <c r="M28">
        <v>1102.04</v>
      </c>
      <c r="N28">
        <v>1.0762100000000001</v>
      </c>
    </row>
    <row r="29" spans="1:17">
      <c r="A29">
        <v>1</v>
      </c>
      <c r="B29">
        <v>1024</v>
      </c>
      <c r="C29">
        <v>1024</v>
      </c>
      <c r="D29">
        <v>1</v>
      </c>
      <c r="E29">
        <v>16.0078</v>
      </c>
      <c r="F29" s="1">
        <v>4.0535E+19</v>
      </c>
      <c r="G29" s="1">
        <v>1.4029700000000001E-5</v>
      </c>
      <c r="H29">
        <v>2048</v>
      </c>
      <c r="I29">
        <v>2048</v>
      </c>
      <c r="J29">
        <v>1</v>
      </c>
      <c r="K29">
        <v>145.976</v>
      </c>
      <c r="L29">
        <f t="shared" si="3"/>
        <v>1.45976E-4</v>
      </c>
      <c r="M29">
        <v>1113.71</v>
      </c>
      <c r="N29">
        <v>0.54380300000000004</v>
      </c>
    </row>
    <row r="30" spans="1:17">
      <c r="A30">
        <v>1</v>
      </c>
      <c r="B30">
        <v>2048</v>
      </c>
      <c r="C30">
        <v>2048</v>
      </c>
      <c r="D30">
        <v>1</v>
      </c>
      <c r="E30">
        <v>32.007800000000003</v>
      </c>
      <c r="F30" s="1">
        <v>7.93587E+19</v>
      </c>
      <c r="G30" s="1">
        <v>2.83168E-5</v>
      </c>
      <c r="H30">
        <v>4096</v>
      </c>
      <c r="I30">
        <v>4096</v>
      </c>
      <c r="J30">
        <v>1</v>
      </c>
      <c r="K30">
        <v>144.649</v>
      </c>
      <c r="L30">
        <f t="shared" si="3"/>
        <v>1.44649E-4</v>
      </c>
      <c r="M30">
        <v>1103.58</v>
      </c>
      <c r="N30">
        <v>0.26943</v>
      </c>
    </row>
    <row r="31" spans="1:17">
      <c r="A31">
        <v>1</v>
      </c>
      <c r="B31">
        <v>4096</v>
      </c>
      <c r="C31">
        <v>4096</v>
      </c>
      <c r="D31">
        <v>1</v>
      </c>
      <c r="E31">
        <v>64.007800000000003</v>
      </c>
      <c r="F31" s="1">
        <v>1.5856E+20</v>
      </c>
      <c r="G31" s="1">
        <v>2.5465300000000002E-5</v>
      </c>
      <c r="H31">
        <v>8192</v>
      </c>
      <c r="I31">
        <v>8192</v>
      </c>
      <c r="J31">
        <v>1</v>
      </c>
      <c r="K31">
        <v>321.69200000000001</v>
      </c>
      <c r="L31">
        <f t="shared" si="3"/>
        <v>3.21692E-4</v>
      </c>
      <c r="M31">
        <v>2454.3200000000002</v>
      </c>
      <c r="N31">
        <v>0.299599</v>
      </c>
    </row>
    <row r="32" spans="1:17">
      <c r="A32">
        <v>1</v>
      </c>
      <c r="B32">
        <v>8192</v>
      </c>
      <c r="C32">
        <v>8192</v>
      </c>
      <c r="D32">
        <v>1</v>
      </c>
      <c r="E32">
        <v>128.00800000000001</v>
      </c>
      <c r="F32" s="1">
        <v>3.2539100000000003E+20</v>
      </c>
      <c r="G32" s="1">
        <v>3.9128699999999997E-5</v>
      </c>
      <c r="H32">
        <v>16384</v>
      </c>
      <c r="I32">
        <v>16384</v>
      </c>
      <c r="J32">
        <v>1</v>
      </c>
      <c r="K32">
        <v>418.721</v>
      </c>
      <c r="L32">
        <f t="shared" si="3"/>
        <v>4.1872099999999999E-4</v>
      </c>
      <c r="M32">
        <v>3194.59</v>
      </c>
      <c r="N32">
        <v>0.19498199999999999</v>
      </c>
    </row>
    <row r="33" spans="1:14">
      <c r="A33">
        <v>1</v>
      </c>
      <c r="B33">
        <v>16384</v>
      </c>
      <c r="C33">
        <v>16384</v>
      </c>
      <c r="D33">
        <v>1</v>
      </c>
      <c r="E33">
        <v>256.00799999999998</v>
      </c>
      <c r="F33" s="1">
        <v>6.5099500000000003E+20</v>
      </c>
      <c r="G33" s="1">
        <v>7.8128700000000003E-5</v>
      </c>
      <c r="H33">
        <v>32768</v>
      </c>
      <c r="I33">
        <v>32768</v>
      </c>
      <c r="J33">
        <v>1</v>
      </c>
      <c r="K33">
        <v>419.41</v>
      </c>
      <c r="L33">
        <f t="shared" si="3"/>
        <v>4.1941000000000005E-4</v>
      </c>
      <c r="M33">
        <v>3199.85</v>
      </c>
      <c r="N33">
        <v>9.7651600000000005E-2</v>
      </c>
    </row>
    <row r="34" spans="1:14">
      <c r="A34">
        <v>1</v>
      </c>
      <c r="B34">
        <v>32768</v>
      </c>
      <c r="C34">
        <v>32768</v>
      </c>
      <c r="D34">
        <v>1</v>
      </c>
      <c r="E34">
        <v>512.00800000000004</v>
      </c>
      <c r="F34" s="1">
        <v>1.30436E+21</v>
      </c>
      <c r="G34">
        <v>1.6038599999999999E-4</v>
      </c>
      <c r="H34">
        <v>65536</v>
      </c>
      <c r="I34">
        <v>65536</v>
      </c>
      <c r="J34">
        <v>1</v>
      </c>
      <c r="K34">
        <v>408.61399999999998</v>
      </c>
      <c r="L34">
        <f t="shared" si="3"/>
        <v>4.0861399999999996E-4</v>
      </c>
      <c r="M34">
        <v>3117.48</v>
      </c>
      <c r="N34">
        <v>4.7568899999999997E-2</v>
      </c>
    </row>
    <row r="35" spans="1:14">
      <c r="A35">
        <v>1</v>
      </c>
      <c r="B35">
        <v>65536</v>
      </c>
      <c r="C35">
        <v>65536</v>
      </c>
      <c r="D35">
        <v>1</v>
      </c>
      <c r="E35">
        <v>1024.01</v>
      </c>
      <c r="F35" s="1">
        <v>2.6151700000000002E+21</v>
      </c>
      <c r="G35">
        <v>3.28396E-4</v>
      </c>
      <c r="H35">
        <v>131072</v>
      </c>
      <c r="I35">
        <v>131072</v>
      </c>
      <c r="J35">
        <v>1</v>
      </c>
      <c r="K35">
        <v>399.12799999999999</v>
      </c>
      <c r="L35">
        <f t="shared" si="3"/>
        <v>3.99128E-4</v>
      </c>
      <c r="M35">
        <v>3045.1</v>
      </c>
      <c r="N35">
        <v>2.3232300000000001E-2</v>
      </c>
    </row>
    <row r="36" spans="1:14">
      <c r="A36">
        <v>1</v>
      </c>
      <c r="B36">
        <v>131072</v>
      </c>
      <c r="C36">
        <v>131072</v>
      </c>
      <c r="D36">
        <v>1</v>
      </c>
      <c r="E36">
        <v>2048.0100000000002</v>
      </c>
      <c r="F36" s="1">
        <v>5.25456E+21</v>
      </c>
      <c r="G36">
        <v>6.7333699999999998E-4</v>
      </c>
      <c r="H36">
        <v>262144</v>
      </c>
      <c r="I36">
        <v>262144</v>
      </c>
      <c r="J36">
        <v>1</v>
      </c>
      <c r="K36">
        <v>389.32100000000003</v>
      </c>
      <c r="L36">
        <f t="shared" si="3"/>
        <v>3.8932100000000004E-4</v>
      </c>
      <c r="M36">
        <v>2970.28</v>
      </c>
      <c r="N36">
        <v>1.1330700000000001E-2</v>
      </c>
    </row>
    <row r="37" spans="1:14">
      <c r="A37">
        <v>1</v>
      </c>
      <c r="B37">
        <v>262144</v>
      </c>
      <c r="C37">
        <v>262144</v>
      </c>
      <c r="D37">
        <v>1</v>
      </c>
      <c r="E37">
        <v>4096.01</v>
      </c>
      <c r="F37" s="1">
        <v>1.0523400000000001E+22</v>
      </c>
      <c r="G37">
        <v>1.54733E-3</v>
      </c>
      <c r="H37">
        <v>524288</v>
      </c>
      <c r="I37">
        <v>524288</v>
      </c>
      <c r="J37">
        <v>1</v>
      </c>
      <c r="K37">
        <v>338.83499999999998</v>
      </c>
      <c r="L37">
        <f t="shared" si="3"/>
        <v>3.38835E-4</v>
      </c>
      <c r="M37">
        <v>2585.1</v>
      </c>
      <c r="N37">
        <v>4.9306899999999997E-3</v>
      </c>
    </row>
    <row r="38" spans="1:14">
      <c r="A38">
        <v>1</v>
      </c>
      <c r="B38">
        <v>524288</v>
      </c>
      <c r="C38">
        <v>524288</v>
      </c>
      <c r="D38">
        <v>1</v>
      </c>
      <c r="E38">
        <v>8192.01</v>
      </c>
      <c r="F38" s="1">
        <v>2.0968599999999998E+22</v>
      </c>
      <c r="G38">
        <v>3.0807600000000001E-3</v>
      </c>
      <c r="H38" s="1">
        <v>1048580</v>
      </c>
      <c r="I38" s="1">
        <v>1048580</v>
      </c>
      <c r="J38">
        <v>1</v>
      </c>
      <c r="K38">
        <v>340.363</v>
      </c>
      <c r="L38">
        <f t="shared" si="3"/>
        <v>3.4036299999999999E-4</v>
      </c>
      <c r="M38">
        <v>2596.7600000000002</v>
      </c>
      <c r="N38">
        <v>2.4764600000000002E-3</v>
      </c>
    </row>
    <row r="39" spans="1:14">
      <c r="A39">
        <v>1</v>
      </c>
      <c r="B39">
        <v>1048576</v>
      </c>
      <c r="C39">
        <v>1048576</v>
      </c>
      <c r="D39">
        <v>1</v>
      </c>
      <c r="E39">
        <v>16384</v>
      </c>
      <c r="F39" s="1">
        <v>4.1946800000000001E+22</v>
      </c>
      <c r="G39">
        <v>6.1894999999999997E-3</v>
      </c>
      <c r="H39" s="1">
        <v>2097150</v>
      </c>
      <c r="I39" s="1">
        <v>2097150</v>
      </c>
      <c r="J39">
        <v>1</v>
      </c>
      <c r="K39">
        <v>338.82400000000001</v>
      </c>
      <c r="L39">
        <f t="shared" si="3"/>
        <v>3.3882399999999999E-4</v>
      </c>
      <c r="M39">
        <v>2585.0300000000002</v>
      </c>
      <c r="N39">
        <v>1.2326399999999999E-3</v>
      </c>
    </row>
    <row r="40" spans="1:14">
      <c r="A40">
        <v>1</v>
      </c>
      <c r="B40">
        <v>2097152</v>
      </c>
      <c r="C40">
        <v>2097152</v>
      </c>
      <c r="D40">
        <v>1</v>
      </c>
      <c r="E40">
        <v>32768</v>
      </c>
      <c r="F40" s="1">
        <v>8.3873300000000008E+22</v>
      </c>
      <c r="G40">
        <v>1.213E-2</v>
      </c>
      <c r="H40" s="1">
        <v>4194300</v>
      </c>
      <c r="I40" s="1">
        <v>4194300</v>
      </c>
      <c r="J40">
        <v>1</v>
      </c>
      <c r="K40">
        <v>345.78</v>
      </c>
      <c r="L40">
        <f t="shared" si="3"/>
        <v>3.4577999999999996E-4</v>
      </c>
      <c r="M40">
        <v>2638.09</v>
      </c>
      <c r="N40">
        <v>6.2896999999999996E-4</v>
      </c>
    </row>
    <row r="41" spans="1:14">
      <c r="A41">
        <v>1</v>
      </c>
      <c r="B41">
        <v>4194304</v>
      </c>
      <c r="C41">
        <v>4194304</v>
      </c>
      <c r="D41">
        <v>1</v>
      </c>
      <c r="E41">
        <v>65536</v>
      </c>
      <c r="F41" s="1">
        <v>1.6787899999999999E+23</v>
      </c>
      <c r="G41">
        <v>2.4554099999999999E-2</v>
      </c>
      <c r="H41" s="1">
        <v>8388610</v>
      </c>
      <c r="I41" s="1">
        <v>8388610</v>
      </c>
      <c r="J41">
        <v>1</v>
      </c>
      <c r="K41">
        <v>341.637</v>
      </c>
      <c r="L41">
        <f t="shared" si="3"/>
        <v>3.41637E-4</v>
      </c>
      <c r="M41">
        <v>2606.48</v>
      </c>
      <c r="N41">
        <v>3.1071700000000001E-4</v>
      </c>
    </row>
    <row r="42" spans="1:14">
      <c r="A42">
        <v>1</v>
      </c>
      <c r="B42">
        <v>8388608</v>
      </c>
      <c r="C42">
        <v>8388608</v>
      </c>
      <c r="D42">
        <v>1</v>
      </c>
      <c r="E42">
        <v>131072</v>
      </c>
      <c r="F42" s="1">
        <v>3.3547699999999999E+23</v>
      </c>
      <c r="G42">
        <v>4.9064900000000002E-2</v>
      </c>
      <c r="H42" s="1">
        <v>16777200</v>
      </c>
      <c r="I42" s="1">
        <v>16777200</v>
      </c>
      <c r="J42">
        <v>1</v>
      </c>
      <c r="K42">
        <v>341.93900000000002</v>
      </c>
      <c r="L42">
        <f t="shared" si="3"/>
        <v>3.4193900000000003E-4</v>
      </c>
      <c r="M42">
        <v>2608.79</v>
      </c>
      <c r="N42">
        <v>1.55496E-4</v>
      </c>
    </row>
    <row r="43" spans="1:14">
      <c r="A43">
        <v>1</v>
      </c>
      <c r="B43">
        <v>16777216</v>
      </c>
      <c r="C43">
        <v>16777216</v>
      </c>
      <c r="D43">
        <v>1</v>
      </c>
      <c r="E43">
        <v>262144</v>
      </c>
      <c r="F43" s="1">
        <v>6.7093200000000002E+23</v>
      </c>
      <c r="G43">
        <v>9.8157700000000001E-2</v>
      </c>
      <c r="H43" s="1">
        <v>33554400</v>
      </c>
      <c r="I43" s="1">
        <v>33554400</v>
      </c>
      <c r="J43">
        <v>1</v>
      </c>
      <c r="K43">
        <v>341.84199999999998</v>
      </c>
      <c r="L43">
        <f t="shared" si="3"/>
        <v>3.4184199999999997E-4</v>
      </c>
      <c r="M43">
        <v>2608.0500000000002</v>
      </c>
      <c r="N43" s="1">
        <v>7.7725900000000001E-5</v>
      </c>
    </row>
    <row r="44" spans="1:14">
      <c r="A44">
        <v>1</v>
      </c>
      <c r="B44">
        <v>33554432</v>
      </c>
      <c r="C44">
        <v>33554432</v>
      </c>
      <c r="D44">
        <v>1</v>
      </c>
      <c r="E44">
        <v>524288</v>
      </c>
      <c r="F44" s="1">
        <v>1.3422999999999999E+24</v>
      </c>
      <c r="G44">
        <v>0.19624800000000001</v>
      </c>
      <c r="H44" s="1">
        <v>67108900</v>
      </c>
      <c r="I44" s="1">
        <v>67108900</v>
      </c>
      <c r="J44">
        <v>1</v>
      </c>
      <c r="K44">
        <v>341.959</v>
      </c>
      <c r="L44">
        <f t="shared" si="3"/>
        <v>3.4195900000000002E-4</v>
      </c>
      <c r="M44">
        <v>2608.94</v>
      </c>
      <c r="N44" s="1">
        <v>3.8876299999999999E-5</v>
      </c>
    </row>
    <row r="46" spans="1:14">
      <c r="E46">
        <v>1</v>
      </c>
      <c r="F46">
        <v>64</v>
      </c>
      <c r="G46">
        <v>64</v>
      </c>
      <c r="H46">
        <v>1</v>
      </c>
      <c r="I46">
        <v>9.6266400000000005E-3</v>
      </c>
    </row>
    <row r="47" spans="1:14">
      <c r="E47">
        <v>1</v>
      </c>
      <c r="F47">
        <v>128</v>
      </c>
      <c r="G47">
        <v>128</v>
      </c>
      <c r="H47">
        <v>1</v>
      </c>
      <c r="I47">
        <v>1.6545500000000001E-4</v>
      </c>
    </row>
    <row r="48" spans="1:14">
      <c r="E48">
        <v>1</v>
      </c>
      <c r="F48">
        <v>256</v>
      </c>
      <c r="G48">
        <v>256</v>
      </c>
      <c r="H48">
        <v>1</v>
      </c>
      <c r="I48">
        <v>1.7090900000000001E-4</v>
      </c>
    </row>
    <row r="49" spans="5:9">
      <c r="E49">
        <v>1</v>
      </c>
      <c r="F49">
        <v>512</v>
      </c>
      <c r="G49">
        <v>512</v>
      </c>
      <c r="H49">
        <v>1</v>
      </c>
      <c r="I49">
        <v>1.6272699999999999E-4</v>
      </c>
    </row>
    <row r="50" spans="5:9">
      <c r="E50">
        <v>1</v>
      </c>
      <c r="F50">
        <v>1024</v>
      </c>
      <c r="G50">
        <v>1024</v>
      </c>
      <c r="H50">
        <v>1</v>
      </c>
      <c r="I50">
        <v>1.62091E-4</v>
      </c>
    </row>
    <row r="51" spans="5:9">
      <c r="E51">
        <v>1</v>
      </c>
      <c r="F51">
        <v>2048</v>
      </c>
      <c r="G51">
        <v>2048</v>
      </c>
      <c r="H51">
        <v>1</v>
      </c>
      <c r="I51">
        <v>1.7136399999999999E-4</v>
      </c>
    </row>
    <row r="52" spans="5:9">
      <c r="E52">
        <v>1</v>
      </c>
      <c r="F52">
        <v>4096</v>
      </c>
      <c r="G52">
        <v>4096</v>
      </c>
      <c r="H52">
        <v>1</v>
      </c>
      <c r="I52">
        <v>1.7000000000000001E-4</v>
      </c>
    </row>
    <row r="53" spans="5:9">
      <c r="E53">
        <v>1</v>
      </c>
      <c r="F53">
        <v>8192</v>
      </c>
      <c r="G53">
        <v>8192</v>
      </c>
      <c r="H53">
        <v>1</v>
      </c>
      <c r="I53">
        <v>1.7899999999999999E-4</v>
      </c>
    </row>
    <row r="54" spans="5:9">
      <c r="E54">
        <v>1</v>
      </c>
      <c r="F54">
        <v>16384</v>
      </c>
      <c r="G54">
        <v>16384</v>
      </c>
      <c r="H54">
        <v>1</v>
      </c>
      <c r="I54">
        <v>1.08455E-4</v>
      </c>
    </row>
    <row r="55" spans="5:9">
      <c r="E55">
        <v>1</v>
      </c>
      <c r="F55">
        <v>32768</v>
      </c>
      <c r="G55">
        <v>32768</v>
      </c>
      <c r="H55">
        <v>1</v>
      </c>
      <c r="I55">
        <v>1.7545500000000001E-4</v>
      </c>
    </row>
    <row r="56" spans="5:9">
      <c r="E56">
        <v>1</v>
      </c>
      <c r="F56">
        <v>65536</v>
      </c>
      <c r="G56">
        <v>65536</v>
      </c>
      <c r="H56">
        <v>1</v>
      </c>
      <c r="I56">
        <v>2.8763600000000002E-4</v>
      </c>
    </row>
    <row r="57" spans="5:9">
      <c r="E57">
        <v>1</v>
      </c>
      <c r="F57">
        <v>131072</v>
      </c>
      <c r="G57">
        <v>131072</v>
      </c>
      <c r="H57">
        <v>1</v>
      </c>
      <c r="I57">
        <v>5.8645500000000005E-4</v>
      </c>
    </row>
    <row r="58" spans="5:9">
      <c r="E58">
        <v>1</v>
      </c>
      <c r="F58">
        <v>262144</v>
      </c>
      <c r="G58">
        <v>262144</v>
      </c>
      <c r="H58">
        <v>1</v>
      </c>
      <c r="I58">
        <v>1.1799099999999999E-3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H1" workbookViewId="0">
      <selection activeCell="R16" sqref="R16"/>
    </sheetView>
  </sheetViews>
  <sheetFormatPr defaultRowHeight="15"/>
  <cols>
    <col min="1" max="1" width="8.5703125" customWidth="1"/>
    <col min="2" max="3" width="6" customWidth="1"/>
    <col min="4" max="4" width="2" customWidth="1"/>
    <col min="5" max="5" width="12" customWidth="1"/>
    <col min="6" max="6" width="8.5703125" bestFit="1" customWidth="1"/>
    <col min="7" max="7" width="12" customWidth="1"/>
    <col min="8" max="9" width="8.5703125" bestFit="1" customWidth="1"/>
    <col min="10" max="10" width="3" customWidth="1"/>
    <col min="11" max="11" width="10" customWidth="1"/>
    <col min="12" max="12" width="11.140625" customWidth="1"/>
    <col min="13" max="14" width="12" bestFit="1" customWidth="1"/>
    <col min="15" max="15" width="13.140625" customWidth="1"/>
    <col min="17" max="17" width="9.42578125" customWidth="1"/>
    <col min="20" max="20" width="11.28515625" customWidth="1"/>
  </cols>
  <sheetData>
    <row r="1" spans="1:21">
      <c r="A1" t="s">
        <v>14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P2" t="s">
        <v>26</v>
      </c>
      <c r="S2" t="s">
        <v>27</v>
      </c>
      <c r="T2" t="s">
        <v>26</v>
      </c>
      <c r="U2" t="s">
        <v>34</v>
      </c>
    </row>
    <row r="3" spans="1:21">
      <c r="A3">
        <v>2</v>
      </c>
      <c r="B3">
        <v>32</v>
      </c>
      <c r="C3">
        <v>32</v>
      </c>
      <c r="D3">
        <v>1</v>
      </c>
      <c r="E3">
        <v>0.765625</v>
      </c>
      <c r="F3" s="1">
        <v>1.81599E+18</v>
      </c>
      <c r="G3" s="1">
        <v>1.0495000000000001E-6</v>
      </c>
      <c r="H3">
        <v>128</v>
      </c>
      <c r="I3">
        <v>128</v>
      </c>
      <c r="J3">
        <v>2</v>
      </c>
      <c r="K3" s="1">
        <v>121962000</v>
      </c>
      <c r="L3" s="1">
        <f>K3/10^6</f>
        <v>121.962</v>
      </c>
      <c r="M3" s="1">
        <v>930.49800000000005</v>
      </c>
      <c r="N3">
        <v>14.539</v>
      </c>
      <c r="P3" s="1">
        <f>G3-G25</f>
        <v>-1.9809999999999858E-8</v>
      </c>
      <c r="Q3" s="3">
        <f>P3/G25</f>
        <v>-1.8525965342136387E-2</v>
      </c>
      <c r="S3">
        <v>1.3397299999999999E-3</v>
      </c>
      <c r="T3" s="1">
        <f>G3-S3</f>
        <v>-1.3386804999999998E-3</v>
      </c>
      <c r="U3" s="3">
        <f>T3/S3</f>
        <v>-0.99921663320221232</v>
      </c>
    </row>
    <row r="4" spans="1:21">
      <c r="A4">
        <v>4</v>
      </c>
      <c r="B4">
        <v>64</v>
      </c>
      <c r="C4">
        <v>64</v>
      </c>
      <c r="D4">
        <v>1</v>
      </c>
      <c r="E4">
        <v>2.53125</v>
      </c>
      <c r="F4" s="1">
        <v>5.14142E+18</v>
      </c>
      <c r="G4" s="1">
        <v>3.5445499999999998E-6</v>
      </c>
      <c r="H4">
        <v>512</v>
      </c>
      <c r="I4">
        <v>512</v>
      </c>
      <c r="J4">
        <v>4</v>
      </c>
      <c r="K4" s="1">
        <v>144447000</v>
      </c>
      <c r="L4" s="1">
        <f t="shared" ref="L4:L22" si="0">K4/10^6</f>
        <v>144.447</v>
      </c>
      <c r="M4" s="1">
        <v>1102.04</v>
      </c>
      <c r="N4">
        <v>8.6097099999999998</v>
      </c>
      <c r="P4" s="1">
        <f t="shared" ref="P4:P22" si="1">G4-G26</f>
        <v>-9.9100000000003845E-9</v>
      </c>
      <c r="Q4" s="3">
        <f t="shared" ref="Q4:Q22" si="2">P4/G26</f>
        <v>-2.7880465668485184E-3</v>
      </c>
      <c r="S4">
        <v>1.8281800000000001E-4</v>
      </c>
      <c r="T4" s="1">
        <f>G4-S4</f>
        <v>-1.7927345000000002E-4</v>
      </c>
      <c r="U4" s="3">
        <f t="shared" ref="U4:U13" si="3">T4/S4</f>
        <v>-0.9806115918563818</v>
      </c>
    </row>
    <row r="5" spans="1:21">
      <c r="A5">
        <v>6</v>
      </c>
      <c r="B5">
        <v>128</v>
      </c>
      <c r="C5">
        <v>128</v>
      </c>
      <c r="D5">
        <v>1</v>
      </c>
      <c r="E5">
        <v>7.0468799999999998</v>
      </c>
      <c r="F5" s="1">
        <v>1.19579E+19</v>
      </c>
      <c r="G5" s="1">
        <v>1.01287E-5</v>
      </c>
      <c r="H5">
        <v>1536</v>
      </c>
      <c r="I5">
        <v>1536</v>
      </c>
      <c r="J5">
        <v>6</v>
      </c>
      <c r="K5" s="1">
        <v>151648000</v>
      </c>
      <c r="L5" s="1">
        <f t="shared" si="0"/>
        <v>151.648</v>
      </c>
      <c r="M5" s="1">
        <v>1156.98</v>
      </c>
      <c r="N5">
        <v>4.5194700000000001</v>
      </c>
      <c r="P5" s="1">
        <f t="shared" si="1"/>
        <v>-2.9699999999999055E-8</v>
      </c>
      <c r="Q5" s="3">
        <f t="shared" si="2"/>
        <v>-2.9236887698849286E-3</v>
      </c>
      <c r="S5">
        <v>1.6609099999999999E-4</v>
      </c>
      <c r="T5" s="1">
        <f>G5-S5</f>
        <v>-1.5596229999999999E-4</v>
      </c>
      <c r="U5" s="3">
        <f t="shared" si="3"/>
        <v>-0.93901716528890788</v>
      </c>
    </row>
    <row r="6" spans="1:21">
      <c r="A6">
        <v>8</v>
      </c>
      <c r="B6">
        <v>256</v>
      </c>
      <c r="C6">
        <v>256</v>
      </c>
      <c r="D6">
        <v>1</v>
      </c>
      <c r="E6">
        <v>18.0625</v>
      </c>
      <c r="F6" s="1">
        <v>2.98443E+19</v>
      </c>
      <c r="G6" s="1">
        <v>1.00297E-5</v>
      </c>
      <c r="H6">
        <v>4096</v>
      </c>
      <c r="I6">
        <v>4096</v>
      </c>
      <c r="J6">
        <v>8</v>
      </c>
      <c r="K6" s="1">
        <v>408387000</v>
      </c>
      <c r="L6" s="1">
        <f t="shared" si="0"/>
        <v>408.387</v>
      </c>
      <c r="M6" s="1">
        <v>3115.75</v>
      </c>
      <c r="N6">
        <v>6.0854400000000002</v>
      </c>
      <c r="P6" s="1">
        <f t="shared" si="1"/>
        <v>-1.6673300000000002E-5</v>
      </c>
      <c r="Q6" s="3">
        <f t="shared" si="2"/>
        <v>-0.62439800771448906</v>
      </c>
      <c r="S6" s="1">
        <v>7.2363599999999999E-5</v>
      </c>
      <c r="T6" s="1">
        <f>G6-S6</f>
        <v>-6.2333899999999996E-5</v>
      </c>
      <c r="U6" s="3">
        <f t="shared" si="3"/>
        <v>-0.86139854844148156</v>
      </c>
    </row>
    <row r="7" spans="1:21">
      <c r="A7">
        <v>10</v>
      </c>
      <c r="B7">
        <v>512</v>
      </c>
      <c r="C7">
        <v>512</v>
      </c>
      <c r="D7">
        <v>1</v>
      </c>
      <c r="E7">
        <v>44.078099999999999</v>
      </c>
      <c r="F7" s="1">
        <v>6.36884E+19</v>
      </c>
      <c r="G7" s="1">
        <v>6.8217800000000003E-5</v>
      </c>
      <c r="H7">
        <v>10240</v>
      </c>
      <c r="I7">
        <v>10240</v>
      </c>
      <c r="J7">
        <v>10</v>
      </c>
      <c r="K7" s="1">
        <v>150107000</v>
      </c>
      <c r="L7" s="1">
        <f t="shared" si="0"/>
        <v>150.107</v>
      </c>
      <c r="M7" s="1">
        <v>1145.23</v>
      </c>
      <c r="N7">
        <v>1.11839</v>
      </c>
      <c r="P7" s="1">
        <f t="shared" si="1"/>
        <v>-1.18800000000003E-7</v>
      </c>
      <c r="Q7" s="3">
        <f t="shared" si="2"/>
        <v>-1.7384534788093494E-3</v>
      </c>
      <c r="S7" s="1">
        <v>6.7272699999999997E-5</v>
      </c>
      <c r="T7" s="1">
        <f>G7-S7</f>
        <v>9.4510000000000557E-7</v>
      </c>
      <c r="U7" s="3">
        <f t="shared" si="3"/>
        <v>1.4048789479239061E-2</v>
      </c>
    </row>
    <row r="8" spans="1:21">
      <c r="A8">
        <v>12</v>
      </c>
      <c r="B8">
        <v>1024</v>
      </c>
      <c r="C8">
        <v>1024</v>
      </c>
      <c r="D8">
        <v>1</v>
      </c>
      <c r="E8">
        <v>104.09399999999999</v>
      </c>
      <c r="F8" s="1">
        <v>1.4027E+20</v>
      </c>
      <c r="G8" s="1">
        <v>8.3831699999999999E-5</v>
      </c>
      <c r="H8">
        <v>24576</v>
      </c>
      <c r="I8">
        <v>24576</v>
      </c>
      <c r="J8">
        <v>12</v>
      </c>
      <c r="K8" s="1">
        <v>293159000</v>
      </c>
      <c r="L8" s="1">
        <f t="shared" si="0"/>
        <v>293.15899999999999</v>
      </c>
      <c r="M8" s="1">
        <v>2236.62</v>
      </c>
      <c r="N8">
        <v>1.0921000000000001</v>
      </c>
      <c r="P8" s="1">
        <f t="shared" si="1"/>
        <v>1.3406E-5</v>
      </c>
      <c r="Q8" s="3">
        <f t="shared" si="2"/>
        <v>0.19035664537235697</v>
      </c>
      <c r="S8" s="1">
        <v>7.7818200000000007E-5</v>
      </c>
      <c r="T8" s="1">
        <f>G8-S8</f>
        <v>6.0134999999999925E-6</v>
      </c>
      <c r="U8" s="3">
        <f t="shared" si="3"/>
        <v>7.7276266991526302E-2</v>
      </c>
    </row>
    <row r="9" spans="1:21">
      <c r="A9">
        <v>14</v>
      </c>
      <c r="B9">
        <v>2048</v>
      </c>
      <c r="C9">
        <v>2048</v>
      </c>
      <c r="D9">
        <v>1</v>
      </c>
      <c r="E9">
        <v>240.10900000000001</v>
      </c>
      <c r="F9" s="1">
        <v>3.13226E+20</v>
      </c>
      <c r="G9">
        <v>1.3939599999999999E-4</v>
      </c>
      <c r="H9">
        <v>57344</v>
      </c>
      <c r="I9">
        <v>57344</v>
      </c>
      <c r="J9">
        <v>14</v>
      </c>
      <c r="K9" s="1">
        <v>411375000</v>
      </c>
      <c r="L9" s="1">
        <f t="shared" si="0"/>
        <v>411.375</v>
      </c>
      <c r="M9" s="1">
        <v>3138.54</v>
      </c>
      <c r="N9">
        <v>0.76624499999999995</v>
      </c>
      <c r="P9" s="1">
        <f t="shared" si="1"/>
        <v>-3.1921000000000022E-5</v>
      </c>
      <c r="Q9" s="3">
        <f t="shared" si="2"/>
        <v>-0.18632710122171192</v>
      </c>
      <c r="S9">
        <v>1.45909E-4</v>
      </c>
      <c r="T9" s="1">
        <f>G9-S9</f>
        <v>-6.5130000000000103E-6</v>
      </c>
      <c r="U9" s="3">
        <f t="shared" si="3"/>
        <v>-4.4637410989041185E-2</v>
      </c>
    </row>
    <row r="10" spans="1:21">
      <c r="A10">
        <v>16</v>
      </c>
      <c r="B10">
        <v>4096</v>
      </c>
      <c r="C10">
        <v>4096</v>
      </c>
      <c r="D10">
        <v>1</v>
      </c>
      <c r="E10">
        <v>544.125</v>
      </c>
      <c r="F10" s="1">
        <v>6.6281400000000007E+20</v>
      </c>
      <c r="G10">
        <v>3.1855400000000003E-4</v>
      </c>
      <c r="H10">
        <v>131072</v>
      </c>
      <c r="I10">
        <v>131072</v>
      </c>
      <c r="J10">
        <v>16</v>
      </c>
      <c r="K10" s="1">
        <v>411459000</v>
      </c>
      <c r="L10" s="1">
        <f t="shared" si="0"/>
        <v>411.459</v>
      </c>
      <c r="M10" s="1">
        <v>3139.18</v>
      </c>
      <c r="N10">
        <v>0.38320100000000001</v>
      </c>
      <c r="P10" s="1">
        <f t="shared" si="1"/>
        <v>-3.3669999999999967E-6</v>
      </c>
      <c r="Q10" s="3">
        <f t="shared" si="2"/>
        <v>-1.0459087788618936E-2</v>
      </c>
      <c r="S10">
        <v>1.20727E-4</v>
      </c>
      <c r="T10" s="1">
        <f>G10-S10</f>
        <v>1.9782700000000003E-4</v>
      </c>
      <c r="U10" s="3">
        <f t="shared" si="3"/>
        <v>1.6386309607627128</v>
      </c>
    </row>
    <row r="11" spans="1:21">
      <c r="A11">
        <v>18</v>
      </c>
      <c r="B11">
        <v>8192</v>
      </c>
      <c r="C11">
        <v>8192</v>
      </c>
      <c r="D11">
        <v>1</v>
      </c>
      <c r="E11">
        <v>1216.1400000000001</v>
      </c>
      <c r="F11" s="1">
        <v>1.39388E+21</v>
      </c>
      <c r="G11">
        <v>7.1028699999999998E-4</v>
      </c>
      <c r="H11">
        <v>294912</v>
      </c>
      <c r="I11">
        <v>294912</v>
      </c>
      <c r="J11">
        <v>18</v>
      </c>
      <c r="K11" s="1">
        <v>415201000</v>
      </c>
      <c r="L11" s="1">
        <f t="shared" si="0"/>
        <v>415.20100000000002</v>
      </c>
      <c r="M11" s="1">
        <v>3167.73</v>
      </c>
      <c r="N11">
        <v>0.19334299999999999</v>
      </c>
      <c r="P11" s="1">
        <f t="shared" si="1"/>
        <v>-4.6040000000000664E-6</v>
      </c>
      <c r="Q11" s="3">
        <f t="shared" si="2"/>
        <v>-6.4401426231412429E-3</v>
      </c>
      <c r="S11">
        <v>1.7609099999999999E-4</v>
      </c>
      <c r="T11" s="1">
        <f>G11-S11</f>
        <v>5.3419600000000002E-4</v>
      </c>
      <c r="U11" s="3">
        <f t="shared" si="3"/>
        <v>3.0336360177408275</v>
      </c>
    </row>
    <row r="12" spans="1:21">
      <c r="A12">
        <v>20</v>
      </c>
      <c r="B12">
        <v>16384</v>
      </c>
      <c r="C12">
        <v>16384</v>
      </c>
      <c r="D12">
        <v>1</v>
      </c>
      <c r="E12">
        <v>2688.16</v>
      </c>
      <c r="F12" s="1">
        <v>2.9474499999999999E+21</v>
      </c>
      <c r="G12">
        <v>1.5853799999999999E-3</v>
      </c>
      <c r="H12">
        <v>655360</v>
      </c>
      <c r="I12">
        <v>655360</v>
      </c>
      <c r="J12">
        <v>20</v>
      </c>
      <c r="K12" s="1">
        <v>413378000</v>
      </c>
      <c r="L12" s="1">
        <f t="shared" si="0"/>
        <v>413.37799999999999</v>
      </c>
      <c r="M12" s="1">
        <v>3153.83</v>
      </c>
      <c r="N12">
        <v>9.6247100000000002E-2</v>
      </c>
      <c r="P12" s="1">
        <f t="shared" si="1"/>
        <v>6.0299999999999677E-6</v>
      </c>
      <c r="Q12" s="3">
        <f t="shared" si="2"/>
        <v>3.8180264032671466E-3</v>
      </c>
      <c r="S12">
        <v>4.1172700000000002E-4</v>
      </c>
      <c r="T12" s="1">
        <f>G12-S12</f>
        <v>1.173653E-3</v>
      </c>
      <c r="U12" s="3">
        <f t="shared" si="3"/>
        <v>2.8505611728159677</v>
      </c>
    </row>
    <row r="13" spans="1:21">
      <c r="A13">
        <v>22</v>
      </c>
      <c r="B13">
        <v>32768</v>
      </c>
      <c r="C13">
        <v>32768</v>
      </c>
      <c r="D13">
        <v>1</v>
      </c>
      <c r="E13">
        <v>5888.17</v>
      </c>
      <c r="F13" s="1">
        <v>6.1341800000000004E+21</v>
      </c>
      <c r="G13">
        <v>3.5282E-3</v>
      </c>
      <c r="H13" s="1">
        <v>1441790</v>
      </c>
      <c r="I13" s="1">
        <v>1441790</v>
      </c>
      <c r="J13">
        <v>22</v>
      </c>
      <c r="K13" s="1">
        <v>408648000</v>
      </c>
      <c r="L13" s="1">
        <f t="shared" si="0"/>
        <v>408.64800000000002</v>
      </c>
      <c r="M13" s="1">
        <v>3117.74</v>
      </c>
      <c r="N13">
        <v>4.7572900000000001E-2</v>
      </c>
      <c r="P13" s="1">
        <f t="shared" si="1"/>
        <v>1.0700000000000206E-5</v>
      </c>
      <c r="Q13" s="3">
        <f t="shared" si="2"/>
        <v>3.0419331911869813E-3</v>
      </c>
      <c r="S13">
        <v>8.8599999999999996E-4</v>
      </c>
      <c r="T13" s="1">
        <f>G13-S13</f>
        <v>2.6421999999999999E-3</v>
      </c>
      <c r="U13" s="3">
        <f t="shared" si="3"/>
        <v>2.9821670428893907</v>
      </c>
    </row>
    <row r="14" spans="1:21">
      <c r="A14">
        <v>24</v>
      </c>
      <c r="B14">
        <v>65536</v>
      </c>
      <c r="C14">
        <v>65536</v>
      </c>
      <c r="D14">
        <v>1</v>
      </c>
      <c r="E14">
        <v>12800.2</v>
      </c>
      <c r="F14" s="1">
        <v>1.2855E+22</v>
      </c>
      <c r="G14">
        <v>8.1344599999999996E-3</v>
      </c>
      <c r="H14" s="1">
        <v>3145730</v>
      </c>
      <c r="I14" s="1">
        <v>3145730</v>
      </c>
      <c r="J14">
        <v>24</v>
      </c>
      <c r="K14" s="1">
        <v>386716000</v>
      </c>
      <c r="L14" s="1">
        <f t="shared" si="0"/>
        <v>386.71600000000001</v>
      </c>
      <c r="M14" s="1">
        <v>2950.41</v>
      </c>
      <c r="N14">
        <v>2.2509899999999999E-2</v>
      </c>
      <c r="P14" s="1">
        <f t="shared" si="1"/>
        <v>9.2469999999999011E-5</v>
      </c>
      <c r="Q14" s="3">
        <f t="shared" si="2"/>
        <v>1.1498397784627811E-2</v>
      </c>
    </row>
    <row r="15" spans="1:21">
      <c r="A15">
        <v>26</v>
      </c>
      <c r="B15">
        <v>131072</v>
      </c>
      <c r="C15">
        <v>131072</v>
      </c>
      <c r="D15">
        <v>1</v>
      </c>
      <c r="E15">
        <v>27648.2</v>
      </c>
      <c r="F15" s="1">
        <v>2.6751499999999999E+22</v>
      </c>
      <c r="G15">
        <v>1.80622E-2</v>
      </c>
      <c r="H15" s="1">
        <v>6815740</v>
      </c>
      <c r="I15" s="1">
        <v>6815740</v>
      </c>
      <c r="J15">
        <v>26</v>
      </c>
      <c r="K15" s="1">
        <v>377349000</v>
      </c>
      <c r="L15" s="1">
        <f t="shared" si="0"/>
        <v>377.34899999999999</v>
      </c>
      <c r="M15" s="1">
        <v>2878.95</v>
      </c>
      <c r="N15">
        <v>1.09823E-2</v>
      </c>
      <c r="P15" s="1">
        <f t="shared" si="1"/>
        <v>7.0400000000001711E-5</v>
      </c>
      <c r="Q15" s="3">
        <f t="shared" si="2"/>
        <v>3.9128936515524688E-3</v>
      </c>
    </row>
    <row r="16" spans="1:21">
      <c r="A16">
        <v>28</v>
      </c>
      <c r="B16">
        <v>262144</v>
      </c>
      <c r="C16">
        <v>262144</v>
      </c>
      <c r="D16">
        <v>1</v>
      </c>
      <c r="E16">
        <v>59392.2</v>
      </c>
      <c r="F16" s="1">
        <v>5.5587200000000004E+22</v>
      </c>
      <c r="G16">
        <v>4.2826099999999999E-2</v>
      </c>
      <c r="H16" s="1">
        <v>14680100</v>
      </c>
      <c r="I16" s="1">
        <v>14680100</v>
      </c>
      <c r="J16">
        <v>28</v>
      </c>
      <c r="K16" s="1">
        <v>342783000</v>
      </c>
      <c r="L16" s="1">
        <f t="shared" si="0"/>
        <v>342.78300000000002</v>
      </c>
      <c r="M16" s="1">
        <v>2615.2199999999998</v>
      </c>
      <c r="N16">
        <v>4.9881500000000002E-3</v>
      </c>
      <c r="P16" s="1">
        <f t="shared" si="1"/>
        <v>1.2049999999999561E-4</v>
      </c>
      <c r="Q16" s="3">
        <f t="shared" si="2"/>
        <v>2.8216439998500339E-3</v>
      </c>
    </row>
    <row r="17" spans="1:17">
      <c r="A17">
        <v>30</v>
      </c>
      <c r="B17">
        <v>524288</v>
      </c>
      <c r="C17">
        <v>524288</v>
      </c>
      <c r="D17">
        <v>1</v>
      </c>
      <c r="E17">
        <v>126976</v>
      </c>
      <c r="F17" s="1">
        <v>1.1501E+23</v>
      </c>
      <c r="G17">
        <v>9.1202400000000003E-2</v>
      </c>
      <c r="H17" s="1">
        <v>31457300</v>
      </c>
      <c r="I17" s="1">
        <v>31457300</v>
      </c>
      <c r="J17">
        <v>30</v>
      </c>
      <c r="K17" s="1">
        <v>344917000</v>
      </c>
      <c r="L17" s="1">
        <f t="shared" si="0"/>
        <v>344.91699999999997</v>
      </c>
      <c r="M17" s="1">
        <v>2631.51</v>
      </c>
      <c r="N17">
        <v>2.5095999999999999E-3</v>
      </c>
      <c r="P17" s="1">
        <f t="shared" si="1"/>
        <v>-1.293500000000003E-3</v>
      </c>
      <c r="Q17" s="3">
        <f t="shared" si="2"/>
        <v>-1.3984403633025928E-2</v>
      </c>
    </row>
    <row r="18" spans="1:17">
      <c r="A18">
        <v>32</v>
      </c>
      <c r="B18">
        <v>1048576</v>
      </c>
      <c r="C18">
        <v>1048576</v>
      </c>
      <c r="D18">
        <v>1</v>
      </c>
      <c r="E18">
        <v>270336</v>
      </c>
      <c r="F18" s="1">
        <v>2.37161E+23</v>
      </c>
      <c r="G18">
        <v>0.193435</v>
      </c>
      <c r="H18" s="1">
        <v>67108900</v>
      </c>
      <c r="I18" s="1">
        <v>67108900</v>
      </c>
      <c r="J18">
        <v>32</v>
      </c>
      <c r="K18" s="1">
        <v>346932000</v>
      </c>
      <c r="L18" s="1">
        <f t="shared" si="0"/>
        <v>346.93200000000002</v>
      </c>
      <c r="M18" s="1">
        <v>2646.88</v>
      </c>
      <c r="N18">
        <v>1.26213E-3</v>
      </c>
      <c r="P18" s="1">
        <f t="shared" si="1"/>
        <v>-1.9349999999999923E-3</v>
      </c>
      <c r="Q18" s="3">
        <f t="shared" si="2"/>
        <v>-9.9042841787377409E-3</v>
      </c>
    </row>
    <row r="19" spans="1:17">
      <c r="A19">
        <v>34</v>
      </c>
      <c r="B19">
        <v>1011111</v>
      </c>
      <c r="C19">
        <v>1011111</v>
      </c>
      <c r="D19">
        <v>1</v>
      </c>
      <c r="E19">
        <v>276476</v>
      </c>
      <c r="F19" s="1">
        <v>2.3596499999999999E+23</v>
      </c>
      <c r="G19">
        <v>0.19745499999999999</v>
      </c>
      <c r="H19" s="1">
        <v>68755500</v>
      </c>
      <c r="I19" s="1">
        <v>68755500</v>
      </c>
      <c r="J19">
        <v>34</v>
      </c>
      <c r="K19" s="1">
        <v>348209000</v>
      </c>
      <c r="L19" s="1">
        <f t="shared" si="0"/>
        <v>348.209</v>
      </c>
      <c r="M19" s="1">
        <v>2656.63</v>
      </c>
      <c r="N19">
        <v>1.31372E-3</v>
      </c>
      <c r="P19" s="1">
        <f t="shared" si="1"/>
        <v>-3.6680000000000046E-3</v>
      </c>
      <c r="Q19" s="3">
        <f t="shared" si="2"/>
        <v>-1.8237595899026987E-2</v>
      </c>
    </row>
    <row r="20" spans="1:17">
      <c r="A20">
        <v>36</v>
      </c>
      <c r="B20">
        <v>2345123</v>
      </c>
      <c r="C20">
        <v>2345123</v>
      </c>
      <c r="D20">
        <v>1</v>
      </c>
      <c r="E20">
        <v>677887</v>
      </c>
      <c r="F20" s="1">
        <v>5.6317600000000002E+23</v>
      </c>
      <c r="G20">
        <v>0.48922100000000002</v>
      </c>
      <c r="H20" s="1">
        <v>168849000</v>
      </c>
      <c r="I20" s="1">
        <v>168849000</v>
      </c>
      <c r="J20">
        <v>36</v>
      </c>
      <c r="K20" s="1">
        <v>345138000</v>
      </c>
      <c r="L20" s="1">
        <f t="shared" si="0"/>
        <v>345.13799999999998</v>
      </c>
      <c r="M20" s="1">
        <v>2633.2</v>
      </c>
      <c r="N20">
        <v>5.6141899999999996E-4</v>
      </c>
      <c r="P20" s="1">
        <f t="shared" si="1"/>
        <v>-5.1189999999999847E-3</v>
      </c>
      <c r="Q20" s="3">
        <f t="shared" si="2"/>
        <v>-1.0355221102884624E-2</v>
      </c>
    </row>
    <row r="21" spans="1:17">
      <c r="A21">
        <v>38</v>
      </c>
      <c r="B21">
        <v>2800000</v>
      </c>
      <c r="C21">
        <v>2800000</v>
      </c>
      <c r="D21">
        <v>1</v>
      </c>
      <c r="E21">
        <v>853125</v>
      </c>
      <c r="F21" s="1">
        <v>6.9038900000000003E+23</v>
      </c>
      <c r="G21">
        <v>0.60941900000000004</v>
      </c>
      <c r="H21" s="1">
        <v>212800000</v>
      </c>
      <c r="I21" s="1">
        <v>212800000</v>
      </c>
      <c r="J21">
        <v>38</v>
      </c>
      <c r="K21" s="1">
        <v>349185000</v>
      </c>
      <c r="L21" s="1">
        <f t="shared" si="0"/>
        <v>349.185</v>
      </c>
      <c r="M21" s="1">
        <v>2664.07</v>
      </c>
      <c r="N21">
        <v>4.7572700000000001E-4</v>
      </c>
      <c r="P21" s="1">
        <f t="shared" si="1"/>
        <v>-1.3827999999999951E-2</v>
      </c>
      <c r="Q21" s="3">
        <f t="shared" si="2"/>
        <v>-2.218703018225511E-2</v>
      </c>
    </row>
    <row r="22" spans="1:17">
      <c r="A22">
        <v>40</v>
      </c>
      <c r="B22">
        <v>3100000</v>
      </c>
      <c r="C22">
        <v>3100000</v>
      </c>
      <c r="D22">
        <v>1</v>
      </c>
      <c r="E22">
        <v>992969</v>
      </c>
      <c r="F22" s="1">
        <v>7.8419200000000005E+23</v>
      </c>
      <c r="G22">
        <v>0.71791199999999999</v>
      </c>
      <c r="H22" s="1">
        <v>248000000</v>
      </c>
      <c r="I22" s="1">
        <v>248000000</v>
      </c>
      <c r="J22">
        <v>40</v>
      </c>
      <c r="K22" s="1">
        <v>345446000</v>
      </c>
      <c r="L22" s="1">
        <f t="shared" si="0"/>
        <v>345.44600000000003</v>
      </c>
      <c r="M22" s="1">
        <v>2635.54</v>
      </c>
      <c r="N22">
        <v>4.2508800000000001E-4</v>
      </c>
      <c r="P22" s="1">
        <f t="shared" si="1"/>
        <v>-5.2010000000000112E-3</v>
      </c>
      <c r="Q22" s="3">
        <f t="shared" si="2"/>
        <v>-7.1925134799125604E-3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10</v>
      </c>
      <c r="M24" t="s">
        <v>11</v>
      </c>
      <c r="N24" t="s">
        <v>12</v>
      </c>
    </row>
    <row r="25" spans="1:17">
      <c r="A25">
        <v>2</v>
      </c>
      <c r="B25">
        <v>32</v>
      </c>
      <c r="C25">
        <v>32</v>
      </c>
      <c r="D25">
        <v>1</v>
      </c>
      <c r="E25">
        <v>0.765625</v>
      </c>
      <c r="F25" s="1">
        <v>1.81599E+18</v>
      </c>
      <c r="G25" s="1">
        <v>1.0693099999999999E-6</v>
      </c>
      <c r="H25">
        <v>128</v>
      </c>
      <c r="I25">
        <v>128</v>
      </c>
      <c r="J25">
        <v>2</v>
      </c>
      <c r="K25">
        <v>119.70399999999999</v>
      </c>
      <c r="L25">
        <f>K25/10^6</f>
        <v>1.1970399999999999E-4</v>
      </c>
      <c r="M25">
        <v>913.26700000000005</v>
      </c>
      <c r="N25">
        <v>14.2698</v>
      </c>
    </row>
    <row r="26" spans="1:17">
      <c r="A26">
        <v>4</v>
      </c>
      <c r="B26">
        <v>64</v>
      </c>
      <c r="C26">
        <v>64</v>
      </c>
      <c r="D26">
        <v>1</v>
      </c>
      <c r="E26">
        <v>2.53125</v>
      </c>
      <c r="F26" s="1">
        <v>5.14142E+18</v>
      </c>
      <c r="G26" s="1">
        <v>3.5544600000000002E-6</v>
      </c>
      <c r="H26">
        <v>512</v>
      </c>
      <c r="I26">
        <v>512</v>
      </c>
      <c r="J26">
        <v>4</v>
      </c>
      <c r="K26">
        <v>144.04499999999999</v>
      </c>
      <c r="L26">
        <f t="shared" ref="L26:L44" si="4">K26/10^6</f>
        <v>1.4404499999999998E-4</v>
      </c>
      <c r="M26">
        <v>1098.97</v>
      </c>
      <c r="N26">
        <v>8.5857299999999999</v>
      </c>
    </row>
    <row r="27" spans="1:17">
      <c r="A27">
        <v>6</v>
      </c>
      <c r="B27">
        <v>128</v>
      </c>
      <c r="C27">
        <v>128</v>
      </c>
      <c r="D27">
        <v>1</v>
      </c>
      <c r="E27">
        <v>7.0468799999999998</v>
      </c>
      <c r="F27" s="1">
        <v>1.19579E+19</v>
      </c>
      <c r="G27" s="1">
        <v>1.0158399999999999E-5</v>
      </c>
      <c r="H27">
        <v>1536</v>
      </c>
      <c r="I27">
        <v>1536</v>
      </c>
      <c r="J27">
        <v>6</v>
      </c>
      <c r="K27">
        <v>151.20500000000001</v>
      </c>
      <c r="L27">
        <f t="shared" si="4"/>
        <v>1.5120500000000001E-4</v>
      </c>
      <c r="M27">
        <v>1153.5999999999999</v>
      </c>
      <c r="N27">
        <v>4.5062499999999996</v>
      </c>
    </row>
    <row r="28" spans="1:17">
      <c r="A28">
        <v>8</v>
      </c>
      <c r="B28">
        <v>256</v>
      </c>
      <c r="C28">
        <v>256</v>
      </c>
      <c r="D28">
        <v>1</v>
      </c>
      <c r="E28">
        <v>18.0625</v>
      </c>
      <c r="F28" s="1">
        <v>2.98443E+19</v>
      </c>
      <c r="G28" s="1">
        <v>2.6703000000000002E-5</v>
      </c>
      <c r="H28">
        <v>4096</v>
      </c>
      <c r="I28">
        <v>4096</v>
      </c>
      <c r="J28">
        <v>8</v>
      </c>
      <c r="K28">
        <v>153.39099999999999</v>
      </c>
      <c r="L28">
        <f t="shared" si="4"/>
        <v>1.5339099999999998E-4</v>
      </c>
      <c r="M28">
        <v>1170.28</v>
      </c>
      <c r="N28">
        <v>2.2857099999999999</v>
      </c>
    </row>
    <row r="29" spans="1:17">
      <c r="A29">
        <v>10</v>
      </c>
      <c r="B29">
        <v>512</v>
      </c>
      <c r="C29">
        <v>512</v>
      </c>
      <c r="D29">
        <v>1</v>
      </c>
      <c r="E29">
        <v>44.078099999999999</v>
      </c>
      <c r="F29" s="1">
        <v>6.36884E+19</v>
      </c>
      <c r="G29" s="1">
        <v>6.8336600000000006E-5</v>
      </c>
      <c r="H29">
        <v>10240</v>
      </c>
      <c r="I29">
        <v>10240</v>
      </c>
      <c r="J29">
        <v>10</v>
      </c>
      <c r="K29">
        <v>149.846</v>
      </c>
      <c r="L29">
        <f t="shared" si="4"/>
        <v>1.49846E-4</v>
      </c>
      <c r="M29">
        <v>1143.24</v>
      </c>
      <c r="N29">
        <v>1.1164400000000001</v>
      </c>
    </row>
    <row r="30" spans="1:17">
      <c r="A30">
        <v>12</v>
      </c>
      <c r="B30">
        <v>1024</v>
      </c>
      <c r="C30">
        <v>1024</v>
      </c>
      <c r="D30">
        <v>1</v>
      </c>
      <c r="E30">
        <v>104.09399999999999</v>
      </c>
      <c r="F30" s="1">
        <v>1.4027E+20</v>
      </c>
      <c r="G30" s="1">
        <v>7.0425699999999999E-5</v>
      </c>
      <c r="H30">
        <v>24576</v>
      </c>
      <c r="I30">
        <v>24576</v>
      </c>
      <c r="J30">
        <v>12</v>
      </c>
      <c r="K30">
        <v>348.96300000000002</v>
      </c>
      <c r="L30">
        <f t="shared" si="4"/>
        <v>3.4896300000000004E-4</v>
      </c>
      <c r="M30">
        <v>2662.38</v>
      </c>
      <c r="N30">
        <v>1.29999</v>
      </c>
    </row>
    <row r="31" spans="1:17">
      <c r="A31">
        <v>14</v>
      </c>
      <c r="B31">
        <v>2048</v>
      </c>
      <c r="C31">
        <v>2048</v>
      </c>
      <c r="D31">
        <v>1</v>
      </c>
      <c r="E31">
        <v>240.10900000000001</v>
      </c>
      <c r="F31" s="1">
        <v>3.13226E+20</v>
      </c>
      <c r="G31">
        <v>1.7131700000000001E-4</v>
      </c>
      <c r="H31">
        <v>57344</v>
      </c>
      <c r="I31">
        <v>57344</v>
      </c>
      <c r="J31">
        <v>14</v>
      </c>
      <c r="K31">
        <v>334.72500000000002</v>
      </c>
      <c r="L31">
        <f t="shared" si="4"/>
        <v>3.3472500000000002E-4</v>
      </c>
      <c r="M31">
        <v>2553.75</v>
      </c>
      <c r="N31">
        <v>0.62347399999999997</v>
      </c>
    </row>
    <row r="32" spans="1:17">
      <c r="A32">
        <v>16</v>
      </c>
      <c r="B32">
        <v>4096</v>
      </c>
      <c r="C32">
        <v>4096</v>
      </c>
      <c r="D32">
        <v>1</v>
      </c>
      <c r="E32">
        <v>544.125</v>
      </c>
      <c r="F32" s="1">
        <v>6.6281400000000007E+20</v>
      </c>
      <c r="G32">
        <v>3.2192100000000002E-4</v>
      </c>
      <c r="H32">
        <v>131072</v>
      </c>
      <c r="I32">
        <v>131072</v>
      </c>
      <c r="J32">
        <v>16</v>
      </c>
      <c r="K32">
        <v>407.15600000000001</v>
      </c>
      <c r="L32">
        <f t="shared" si="4"/>
        <v>4.0715599999999999E-4</v>
      </c>
      <c r="M32">
        <v>3106.35</v>
      </c>
      <c r="N32">
        <v>0.37919399999999998</v>
      </c>
    </row>
    <row r="33" spans="1:14">
      <c r="A33">
        <v>18</v>
      </c>
      <c r="B33">
        <v>8192</v>
      </c>
      <c r="C33">
        <v>8192</v>
      </c>
      <c r="D33">
        <v>1</v>
      </c>
      <c r="E33">
        <v>1216.1400000000001</v>
      </c>
      <c r="F33" s="1">
        <v>1.39388E+21</v>
      </c>
      <c r="G33">
        <v>7.1489100000000005E-4</v>
      </c>
      <c r="H33">
        <v>294912</v>
      </c>
      <c r="I33">
        <v>294912</v>
      </c>
      <c r="J33">
        <v>18</v>
      </c>
      <c r="K33">
        <v>412.52699999999999</v>
      </c>
      <c r="L33">
        <f t="shared" si="4"/>
        <v>4.1252699999999999E-4</v>
      </c>
      <c r="M33">
        <v>3147.33</v>
      </c>
      <c r="N33">
        <v>0.19209799999999999</v>
      </c>
    </row>
    <row r="34" spans="1:14">
      <c r="A34">
        <v>20</v>
      </c>
      <c r="B34">
        <v>16384</v>
      </c>
      <c r="C34">
        <v>16384</v>
      </c>
      <c r="D34">
        <v>1</v>
      </c>
      <c r="E34">
        <v>2688.16</v>
      </c>
      <c r="F34" s="1">
        <v>2.9474499999999999E+21</v>
      </c>
      <c r="G34">
        <v>1.57935E-3</v>
      </c>
      <c r="H34">
        <v>655360</v>
      </c>
      <c r="I34">
        <v>655360</v>
      </c>
      <c r="J34">
        <v>20</v>
      </c>
      <c r="K34">
        <v>414.95600000000002</v>
      </c>
      <c r="L34">
        <f t="shared" si="4"/>
        <v>4.1495600000000002E-4</v>
      </c>
      <c r="M34">
        <v>3165.87</v>
      </c>
      <c r="N34">
        <v>9.6614599999999995E-2</v>
      </c>
    </row>
    <row r="35" spans="1:14">
      <c r="A35">
        <v>22</v>
      </c>
      <c r="B35">
        <v>32768</v>
      </c>
      <c r="C35">
        <v>32768</v>
      </c>
      <c r="D35">
        <v>1</v>
      </c>
      <c r="E35">
        <v>5888.17</v>
      </c>
      <c r="F35" s="1">
        <v>6.1341800000000004E+21</v>
      </c>
      <c r="G35">
        <v>3.5174999999999998E-3</v>
      </c>
      <c r="H35" s="1">
        <v>1441790</v>
      </c>
      <c r="I35" s="1">
        <v>1441790</v>
      </c>
      <c r="J35">
        <v>22</v>
      </c>
      <c r="K35">
        <v>409.892</v>
      </c>
      <c r="L35">
        <f t="shared" si="4"/>
        <v>4.0989199999999997E-4</v>
      </c>
      <c r="M35">
        <v>3127.23</v>
      </c>
      <c r="N35">
        <v>4.7717700000000002E-2</v>
      </c>
    </row>
    <row r="36" spans="1:14">
      <c r="A36">
        <v>24</v>
      </c>
      <c r="B36">
        <v>65536</v>
      </c>
      <c r="C36">
        <v>65536</v>
      </c>
      <c r="D36">
        <v>1</v>
      </c>
      <c r="E36">
        <v>12800.2</v>
      </c>
      <c r="F36" s="1">
        <v>1.2855E+22</v>
      </c>
      <c r="G36">
        <v>8.0419900000000006E-3</v>
      </c>
      <c r="H36" s="1">
        <v>3145730</v>
      </c>
      <c r="I36" s="1">
        <v>3145730</v>
      </c>
      <c r="J36">
        <v>24</v>
      </c>
      <c r="K36">
        <v>391.16300000000001</v>
      </c>
      <c r="L36">
        <f t="shared" si="4"/>
        <v>3.9116300000000004E-4</v>
      </c>
      <c r="M36">
        <v>2984.34</v>
      </c>
      <c r="N36">
        <v>2.2768699999999999E-2</v>
      </c>
    </row>
    <row r="37" spans="1:14">
      <c r="A37">
        <v>26</v>
      </c>
      <c r="B37">
        <v>131072</v>
      </c>
      <c r="C37">
        <v>131072</v>
      </c>
      <c r="D37">
        <v>1</v>
      </c>
      <c r="E37">
        <v>27648.2</v>
      </c>
      <c r="F37" s="1">
        <v>2.6751499999999999E+22</v>
      </c>
      <c r="G37">
        <v>1.7991799999999999E-2</v>
      </c>
      <c r="H37" s="1">
        <v>6815740</v>
      </c>
      <c r="I37" s="1">
        <v>6815740</v>
      </c>
      <c r="J37">
        <v>26</v>
      </c>
      <c r="K37">
        <v>378.82400000000001</v>
      </c>
      <c r="L37">
        <f t="shared" si="4"/>
        <v>3.7882399999999999E-4</v>
      </c>
      <c r="M37">
        <v>2890.2</v>
      </c>
      <c r="N37">
        <v>1.1025200000000001E-2</v>
      </c>
    </row>
    <row r="38" spans="1:14">
      <c r="A38">
        <v>28</v>
      </c>
      <c r="B38">
        <v>262144</v>
      </c>
      <c r="C38">
        <v>262144</v>
      </c>
      <c r="D38">
        <v>1</v>
      </c>
      <c r="E38">
        <v>59392.2</v>
      </c>
      <c r="F38" s="1">
        <v>5.5587200000000004E+22</v>
      </c>
      <c r="G38">
        <v>4.2705600000000003E-2</v>
      </c>
      <c r="H38" s="1">
        <v>14680100</v>
      </c>
      <c r="I38" s="1">
        <v>14680100</v>
      </c>
      <c r="J38">
        <v>28</v>
      </c>
      <c r="K38">
        <v>343.75099999999998</v>
      </c>
      <c r="L38">
        <f t="shared" si="4"/>
        <v>3.43751E-4</v>
      </c>
      <c r="M38">
        <v>2622.61</v>
      </c>
      <c r="N38">
        <v>5.0022299999999999E-3</v>
      </c>
    </row>
    <row r="39" spans="1:14">
      <c r="A39">
        <v>30</v>
      </c>
      <c r="B39">
        <v>524288</v>
      </c>
      <c r="C39">
        <v>524288</v>
      </c>
      <c r="D39">
        <v>1</v>
      </c>
      <c r="E39">
        <v>126976</v>
      </c>
      <c r="F39" s="1">
        <v>1.1501E+23</v>
      </c>
      <c r="G39">
        <v>9.2495900000000006E-2</v>
      </c>
      <c r="H39" s="1">
        <v>31457300</v>
      </c>
      <c r="I39" s="1">
        <v>31457300</v>
      </c>
      <c r="J39">
        <v>30</v>
      </c>
      <c r="K39">
        <v>340.09399999999999</v>
      </c>
      <c r="L39">
        <f t="shared" si="4"/>
        <v>3.4009399999999999E-4</v>
      </c>
      <c r="M39">
        <v>2594.71</v>
      </c>
      <c r="N39">
        <v>2.4745100000000001E-3</v>
      </c>
    </row>
    <row r="40" spans="1:14">
      <c r="A40">
        <v>32</v>
      </c>
      <c r="B40">
        <v>1048576</v>
      </c>
      <c r="C40">
        <v>1048576</v>
      </c>
      <c r="D40">
        <v>1</v>
      </c>
      <c r="E40">
        <v>270336</v>
      </c>
      <c r="F40" s="1">
        <v>2.37161E+23</v>
      </c>
      <c r="G40">
        <v>0.19536999999999999</v>
      </c>
      <c r="H40" s="1">
        <v>67108900</v>
      </c>
      <c r="I40" s="1">
        <v>67108900</v>
      </c>
      <c r="J40">
        <v>32</v>
      </c>
      <c r="K40">
        <v>343.49700000000001</v>
      </c>
      <c r="L40">
        <f t="shared" si="4"/>
        <v>3.4349700000000001E-4</v>
      </c>
      <c r="M40">
        <v>2620.67</v>
      </c>
      <c r="N40">
        <v>1.2496300000000001E-3</v>
      </c>
    </row>
    <row r="41" spans="1:14">
      <c r="A41">
        <v>34</v>
      </c>
      <c r="B41">
        <v>1011111</v>
      </c>
      <c r="C41">
        <v>1011111</v>
      </c>
      <c r="D41">
        <v>1</v>
      </c>
      <c r="E41">
        <v>276476</v>
      </c>
      <c r="F41" s="1">
        <v>2.3596499999999999E+23</v>
      </c>
      <c r="G41">
        <v>0.201123</v>
      </c>
      <c r="H41" s="1">
        <v>68755500</v>
      </c>
      <c r="I41" s="1">
        <v>68755500</v>
      </c>
      <c r="J41">
        <v>34</v>
      </c>
      <c r="K41">
        <v>341.858</v>
      </c>
      <c r="L41">
        <f t="shared" si="4"/>
        <v>3.4185800000000001E-4</v>
      </c>
      <c r="M41">
        <v>2608.17</v>
      </c>
      <c r="N41">
        <v>1.2897500000000001E-3</v>
      </c>
    </row>
    <row r="42" spans="1:14">
      <c r="A42">
        <v>36</v>
      </c>
      <c r="B42">
        <v>2345123</v>
      </c>
      <c r="C42">
        <v>2345123</v>
      </c>
      <c r="D42">
        <v>1</v>
      </c>
      <c r="E42">
        <v>677887</v>
      </c>
      <c r="F42" s="1">
        <v>5.6317600000000002E+23</v>
      </c>
      <c r="G42">
        <v>0.49434</v>
      </c>
      <c r="H42" s="1">
        <v>168849000</v>
      </c>
      <c r="I42" s="1">
        <v>168849000</v>
      </c>
      <c r="J42">
        <v>36</v>
      </c>
      <c r="K42">
        <v>341.56400000000002</v>
      </c>
      <c r="L42">
        <f t="shared" si="4"/>
        <v>3.4156400000000004E-4</v>
      </c>
      <c r="M42">
        <v>2605.9299999999998</v>
      </c>
      <c r="N42">
        <v>5.5560600000000005E-4</v>
      </c>
    </row>
    <row r="43" spans="1:14">
      <c r="A43">
        <v>38</v>
      </c>
      <c r="B43">
        <v>2800000</v>
      </c>
      <c r="C43">
        <v>2800000</v>
      </c>
      <c r="D43">
        <v>1</v>
      </c>
      <c r="E43">
        <v>853125</v>
      </c>
      <c r="F43" s="1">
        <v>6.9038900000000003E+23</v>
      </c>
      <c r="G43">
        <v>0.623247</v>
      </c>
      <c r="H43" s="1">
        <v>212800000</v>
      </c>
      <c r="I43" s="1">
        <v>212800000</v>
      </c>
      <c r="J43">
        <v>38</v>
      </c>
      <c r="K43">
        <v>341.43799999999999</v>
      </c>
      <c r="L43">
        <f t="shared" si="4"/>
        <v>3.4143800000000001E-4</v>
      </c>
      <c r="M43">
        <v>2604.96</v>
      </c>
      <c r="N43">
        <v>4.6517200000000002E-4</v>
      </c>
    </row>
    <row r="44" spans="1:14">
      <c r="A44">
        <v>40</v>
      </c>
      <c r="B44">
        <v>3100000</v>
      </c>
      <c r="C44">
        <v>3100000</v>
      </c>
      <c r="D44">
        <v>1</v>
      </c>
      <c r="E44">
        <v>992969</v>
      </c>
      <c r="F44" s="1">
        <v>7.8419200000000005E+23</v>
      </c>
      <c r="G44">
        <v>0.72311300000000001</v>
      </c>
      <c r="H44" s="1">
        <v>248000000</v>
      </c>
      <c r="I44" s="1">
        <v>248000000</v>
      </c>
      <c r="J44">
        <v>40</v>
      </c>
      <c r="K44">
        <v>342.96199999999999</v>
      </c>
      <c r="L44">
        <f t="shared" si="4"/>
        <v>3.4296199999999999E-4</v>
      </c>
      <c r="M44">
        <v>2616.59</v>
      </c>
      <c r="N44">
        <v>4.2203100000000001E-4</v>
      </c>
    </row>
    <row r="46" spans="1:14">
      <c r="A46">
        <v>2</v>
      </c>
      <c r="B46">
        <v>32</v>
      </c>
      <c r="C46">
        <v>32</v>
      </c>
      <c r="D46">
        <v>1</v>
      </c>
      <c r="E46">
        <v>1.3397299999999999E-3</v>
      </c>
    </row>
    <row r="47" spans="1:14">
      <c r="A47">
        <v>4</v>
      </c>
      <c r="B47">
        <v>64</v>
      </c>
      <c r="C47">
        <v>64</v>
      </c>
      <c r="D47">
        <v>1</v>
      </c>
      <c r="E47">
        <v>1.8281800000000001E-4</v>
      </c>
    </row>
    <row r="48" spans="1:14">
      <c r="A48">
        <v>6</v>
      </c>
      <c r="B48">
        <v>128</v>
      </c>
      <c r="C48">
        <v>128</v>
      </c>
      <c r="D48">
        <v>1</v>
      </c>
      <c r="E48">
        <v>1.6609099999999999E-4</v>
      </c>
    </row>
    <row r="49" spans="1:5">
      <c r="A49">
        <v>8</v>
      </c>
      <c r="B49">
        <v>256</v>
      </c>
      <c r="C49">
        <v>256</v>
      </c>
      <c r="D49">
        <v>1</v>
      </c>
      <c r="E49" s="1">
        <v>7.2363599999999999E-5</v>
      </c>
    </row>
    <row r="50" spans="1:5">
      <c r="A50">
        <v>10</v>
      </c>
      <c r="B50">
        <v>512</v>
      </c>
      <c r="C50">
        <v>512</v>
      </c>
      <c r="D50">
        <v>1</v>
      </c>
      <c r="E50" s="1">
        <v>6.7272699999999997E-5</v>
      </c>
    </row>
    <row r="51" spans="1:5" ht="17.25" customHeight="1">
      <c r="A51">
        <v>12</v>
      </c>
      <c r="B51">
        <v>1024</v>
      </c>
      <c r="C51">
        <v>1024</v>
      </c>
      <c r="D51">
        <v>1</v>
      </c>
      <c r="E51" s="1">
        <v>7.7818200000000007E-5</v>
      </c>
    </row>
    <row r="52" spans="1:5">
      <c r="A52">
        <v>14</v>
      </c>
      <c r="B52">
        <v>2048</v>
      </c>
      <c r="C52">
        <v>2048</v>
      </c>
      <c r="D52">
        <v>1</v>
      </c>
      <c r="E52">
        <v>1.45909E-4</v>
      </c>
    </row>
    <row r="53" spans="1:5">
      <c r="A53">
        <v>16</v>
      </c>
      <c r="B53">
        <v>4096</v>
      </c>
      <c r="C53">
        <v>4096</v>
      </c>
      <c r="D53">
        <v>1</v>
      </c>
      <c r="E53">
        <v>1.20727E-4</v>
      </c>
    </row>
    <row r="54" spans="1:5">
      <c r="A54">
        <v>18</v>
      </c>
      <c r="B54">
        <v>8192</v>
      </c>
      <c r="C54">
        <v>8192</v>
      </c>
      <c r="D54">
        <v>1</v>
      </c>
      <c r="E54">
        <v>1.7609099999999999E-4</v>
      </c>
    </row>
    <row r="55" spans="1:5">
      <c r="A55">
        <v>20</v>
      </c>
      <c r="B55">
        <v>16384</v>
      </c>
      <c r="C55">
        <v>16384</v>
      </c>
      <c r="D55">
        <v>1</v>
      </c>
      <c r="E55">
        <v>4.1172700000000002E-4</v>
      </c>
    </row>
    <row r="56" spans="1:5">
      <c r="A56">
        <v>22</v>
      </c>
      <c r="B56">
        <v>32768</v>
      </c>
      <c r="C56">
        <v>32768</v>
      </c>
      <c r="D56">
        <v>1</v>
      </c>
      <c r="E56">
        <v>8.8599999999999996E-4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08"/>
  <sheetViews>
    <sheetView topLeftCell="I1" zoomScaleNormal="100" workbookViewId="0">
      <selection activeCell="Z12" sqref="Z12"/>
    </sheetView>
  </sheetViews>
  <sheetFormatPr defaultRowHeight="15"/>
  <cols>
    <col min="1" max="1" width="3" customWidth="1"/>
    <col min="2" max="3" width="5" customWidth="1"/>
    <col min="4" max="4" width="3" customWidth="1"/>
    <col min="5" max="5" width="12" customWidth="1"/>
    <col min="6" max="7" width="12" bestFit="1" customWidth="1"/>
    <col min="8" max="8" width="10.85546875" customWidth="1"/>
    <col min="9" max="9" width="8.5703125" bestFit="1" customWidth="1"/>
    <col min="10" max="10" width="8.5703125" customWidth="1"/>
    <col min="11" max="11" width="8" customWidth="1"/>
    <col min="12" max="12" width="10.42578125" customWidth="1"/>
    <col min="13" max="13" width="8" customWidth="1"/>
    <col min="14" max="14" width="11" bestFit="1" customWidth="1"/>
    <col min="16" max="16" width="3" customWidth="1"/>
    <col min="17" max="17" width="8.42578125" customWidth="1"/>
    <col min="18" max="18" width="10.42578125" customWidth="1"/>
    <col min="19" max="19" width="3" customWidth="1"/>
    <col min="20" max="20" width="11.28515625" customWidth="1"/>
    <col min="21" max="21" width="8.5703125" customWidth="1"/>
    <col min="22" max="22" width="12" bestFit="1" customWidth="1"/>
    <col min="23" max="23" width="11.140625" customWidth="1"/>
    <col min="24" max="24" width="16.140625" customWidth="1"/>
    <col min="25" max="25" width="5" customWidth="1"/>
    <col min="26" max="26" width="12.5703125" customWidth="1"/>
    <col min="27" max="27" width="11.7109375" customWidth="1"/>
    <col min="28" max="28" width="9" customWidth="1"/>
  </cols>
  <sheetData>
    <row r="1" spans="1:27">
      <c r="A1" t="s">
        <v>15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Q2" t="s">
        <v>33</v>
      </c>
      <c r="R2" t="s">
        <v>26</v>
      </c>
      <c r="T2" t="s">
        <v>34</v>
      </c>
      <c r="V2" t="s">
        <v>27</v>
      </c>
      <c r="W2" t="s">
        <v>26</v>
      </c>
      <c r="X2" t="s">
        <v>36</v>
      </c>
      <c r="Z2" t="s">
        <v>34</v>
      </c>
      <c r="AA2" t="s">
        <v>34</v>
      </c>
    </row>
    <row r="3" spans="1:27">
      <c r="A3">
        <v>2</v>
      </c>
      <c r="B3">
        <v>32</v>
      </c>
      <c r="C3">
        <v>32</v>
      </c>
      <c r="D3">
        <v>2</v>
      </c>
      <c r="E3">
        <v>1.03125</v>
      </c>
      <c r="F3" s="1">
        <v>3.24363E+18</v>
      </c>
      <c r="G3" s="1">
        <v>1.9607799999999998E-6</v>
      </c>
      <c r="H3">
        <v>256</v>
      </c>
      <c r="I3">
        <v>256</v>
      </c>
      <c r="J3">
        <v>4</v>
      </c>
      <c r="K3" s="1">
        <v>130560000</v>
      </c>
      <c r="L3" s="1">
        <f t="shared" ref="L3:L22" si="0">K3/10^6</f>
        <v>130.56</v>
      </c>
      <c r="M3">
        <v>996.09400000000005</v>
      </c>
      <c r="N3">
        <v>15.564</v>
      </c>
      <c r="Q3" s="1">
        <v>6.3636400000000002E-7</v>
      </c>
      <c r="R3" s="1">
        <f>G3-Q3</f>
        <v>1.3244159999999998E-6</v>
      </c>
      <c r="T3" s="3">
        <f>R3/Q3</f>
        <v>2.0812239535863117</v>
      </c>
      <c r="V3">
        <v>1.71182E-4</v>
      </c>
      <c r="W3" s="1">
        <f>G3-V3</f>
        <v>-1.6922122000000001E-4</v>
      </c>
      <c r="X3" s="1">
        <f>Q3-V3</f>
        <v>-1.7054563600000001E-4</v>
      </c>
      <c r="Z3" s="4">
        <f>W3/V3</f>
        <v>-0.98854564148099688</v>
      </c>
      <c r="AA3" s="3">
        <f>X3/V3</f>
        <v>-0.99628252970522602</v>
      </c>
    </row>
    <row r="4" spans="1:27">
      <c r="A4">
        <v>4</v>
      </c>
      <c r="B4">
        <v>64</v>
      </c>
      <c r="C4">
        <v>64</v>
      </c>
      <c r="D4">
        <v>4</v>
      </c>
      <c r="E4">
        <v>4.125</v>
      </c>
      <c r="F4" s="1">
        <v>1.07733E+19</v>
      </c>
      <c r="G4" s="1">
        <v>1.36471E-5</v>
      </c>
      <c r="H4">
        <v>2048</v>
      </c>
      <c r="I4">
        <v>2048</v>
      </c>
      <c r="J4">
        <v>16</v>
      </c>
      <c r="K4" s="1">
        <v>150069000</v>
      </c>
      <c r="L4" s="1">
        <f t="shared" si="0"/>
        <v>150.06899999999999</v>
      </c>
      <c r="M4">
        <v>1144.94</v>
      </c>
      <c r="N4">
        <v>8.9448100000000004</v>
      </c>
      <c r="Q4" s="1">
        <v>1.3545499999999999E-5</v>
      </c>
      <c r="R4" s="1">
        <f t="shared" ref="R4:R18" si="1">G4-Q4</f>
        <v>1.0160000000000086E-7</v>
      </c>
      <c r="T4" s="3">
        <f t="shared" ref="T4:T18" si="2">R4/Q4</f>
        <v>7.5006459709867383E-3</v>
      </c>
      <c r="V4" s="1">
        <v>6.3E-5</v>
      </c>
      <c r="W4" s="1">
        <f t="shared" ref="W4:W10" si="3">G4-V4</f>
        <v>-4.93529E-5</v>
      </c>
      <c r="X4" s="1">
        <f t="shared" ref="X4:X10" si="4">Q4-V4</f>
        <v>-4.9454499999999999E-5</v>
      </c>
      <c r="Z4" s="4">
        <f t="shared" ref="Z4:Z10" si="5">W4/V4</f>
        <v>-0.78337936507936512</v>
      </c>
      <c r="AA4" s="3">
        <f t="shared" ref="AA4:AA10" si="6">X4/V4</f>
        <v>-0.78499206349206352</v>
      </c>
    </row>
    <row r="5" spans="1:27">
      <c r="A5">
        <v>8</v>
      </c>
      <c r="B5">
        <v>128</v>
      </c>
      <c r="C5">
        <v>128</v>
      </c>
      <c r="D5">
        <v>8</v>
      </c>
      <c r="E5">
        <v>16.5</v>
      </c>
      <c r="F5" s="1">
        <v>4.21897E+19</v>
      </c>
      <c r="G5" s="1">
        <v>5.9823500000000001E-5</v>
      </c>
      <c r="H5">
        <v>16384</v>
      </c>
      <c r="I5">
        <v>16384</v>
      </c>
      <c r="J5">
        <v>64</v>
      </c>
      <c r="K5" s="1">
        <v>273872000</v>
      </c>
      <c r="L5" s="1">
        <f t="shared" si="0"/>
        <v>273.87200000000001</v>
      </c>
      <c r="M5">
        <v>2089.48</v>
      </c>
      <c r="N5">
        <v>8.1620299999999997</v>
      </c>
      <c r="Q5" s="1">
        <v>3.88182E-5</v>
      </c>
      <c r="R5" s="1">
        <f t="shared" si="1"/>
        <v>2.10053E-5</v>
      </c>
      <c r="T5" s="3">
        <f t="shared" si="2"/>
        <v>0.54111988706328473</v>
      </c>
      <c r="V5" s="1">
        <v>6.9363599999999994E-5</v>
      </c>
      <c r="W5" s="1">
        <f t="shared" si="3"/>
        <v>-9.5400999999999936E-6</v>
      </c>
      <c r="X5" s="1">
        <f t="shared" si="4"/>
        <v>-3.0545399999999994E-5</v>
      </c>
      <c r="Z5" s="4">
        <f t="shared" si="5"/>
        <v>-0.13753755572086793</v>
      </c>
      <c r="AA5" s="3">
        <f t="shared" si="6"/>
        <v>-0.4403664169679774</v>
      </c>
    </row>
    <row r="6" spans="1:27">
      <c r="A6">
        <v>16</v>
      </c>
      <c r="B6">
        <v>256</v>
      </c>
      <c r="C6">
        <v>256</v>
      </c>
      <c r="D6">
        <v>16</v>
      </c>
      <c r="E6">
        <v>66</v>
      </c>
      <c r="F6" s="1">
        <v>1.65273E+20</v>
      </c>
      <c r="G6">
        <v>3.1317600000000003E-4</v>
      </c>
      <c r="H6">
        <v>131072</v>
      </c>
      <c r="I6">
        <v>131072</v>
      </c>
      <c r="J6">
        <v>256</v>
      </c>
      <c r="K6" s="1">
        <v>418524000</v>
      </c>
      <c r="L6" s="1">
        <f t="shared" si="0"/>
        <v>418.524</v>
      </c>
      <c r="M6">
        <v>3193.09</v>
      </c>
      <c r="N6">
        <v>6.2365000000000004</v>
      </c>
      <c r="Q6">
        <v>3.0863599999999999E-4</v>
      </c>
      <c r="R6" s="1">
        <f t="shared" si="1"/>
        <v>4.5400000000000345E-6</v>
      </c>
      <c r="T6" s="3">
        <f t="shared" si="2"/>
        <v>1.4709884783369518E-2</v>
      </c>
      <c r="V6" s="1">
        <v>9.6909099999999997E-5</v>
      </c>
      <c r="W6" s="1">
        <f t="shared" si="3"/>
        <v>2.1626690000000004E-4</v>
      </c>
      <c r="X6" s="1">
        <f t="shared" si="4"/>
        <v>2.1172690000000001E-4</v>
      </c>
      <c r="Z6" s="4">
        <f t="shared" si="5"/>
        <v>2.2316469763933422</v>
      </c>
      <c r="AA6" s="3">
        <f t="shared" si="6"/>
        <v>2.1847989507693293</v>
      </c>
    </row>
    <row r="7" spans="1:27">
      <c r="A7">
        <v>32</v>
      </c>
      <c r="B7">
        <v>700</v>
      </c>
      <c r="C7">
        <v>700</v>
      </c>
      <c r="D7">
        <v>32</v>
      </c>
      <c r="E7">
        <v>358</v>
      </c>
      <c r="F7" s="1">
        <v>8.9655699999999997E+20</v>
      </c>
      <c r="G7">
        <v>3.5617600000000002E-3</v>
      </c>
      <c r="H7" s="1">
        <v>1433600</v>
      </c>
      <c r="I7" s="1">
        <v>1433600</v>
      </c>
      <c r="J7">
        <v>1024</v>
      </c>
      <c r="K7" s="1">
        <v>402497000</v>
      </c>
      <c r="L7" s="1">
        <f t="shared" si="0"/>
        <v>402.49700000000001</v>
      </c>
      <c r="M7">
        <v>3070.81</v>
      </c>
      <c r="N7">
        <v>2.1934399999999998</v>
      </c>
      <c r="Q7">
        <v>3.35791E-3</v>
      </c>
      <c r="R7" s="1">
        <f t="shared" si="1"/>
        <v>2.0385000000000021E-4</v>
      </c>
      <c r="T7" s="3">
        <f t="shared" si="2"/>
        <v>6.0707404308036908E-2</v>
      </c>
      <c r="V7">
        <v>2.6409099999999999E-4</v>
      </c>
      <c r="W7" s="1">
        <f t="shared" si="3"/>
        <v>3.297669E-3</v>
      </c>
      <c r="X7" s="1">
        <f t="shared" si="4"/>
        <v>3.0938189999999998E-3</v>
      </c>
      <c r="Z7" s="4">
        <f t="shared" si="5"/>
        <v>12.48686626958132</v>
      </c>
      <c r="AA7" s="3">
        <f t="shared" si="6"/>
        <v>11.714973247857746</v>
      </c>
    </row>
    <row r="8" spans="1:27">
      <c r="A8">
        <v>56</v>
      </c>
      <c r="B8">
        <v>901</v>
      </c>
      <c r="C8">
        <v>901</v>
      </c>
      <c r="D8">
        <v>42</v>
      </c>
      <c r="E8">
        <v>708.20299999999997</v>
      </c>
      <c r="F8" s="1">
        <v>1.7490599999999999E+21</v>
      </c>
      <c r="G8">
        <v>1.0325600000000001E-2</v>
      </c>
      <c r="H8" s="1">
        <v>4238300</v>
      </c>
      <c r="I8" s="1">
        <v>4238300</v>
      </c>
      <c r="J8">
        <v>2352</v>
      </c>
      <c r="K8" s="1">
        <v>410467000</v>
      </c>
      <c r="L8" s="1">
        <f t="shared" si="0"/>
        <v>410.46699999999998</v>
      </c>
      <c r="M8">
        <v>3131.61</v>
      </c>
      <c r="N8">
        <v>1.7378499999999999</v>
      </c>
      <c r="Q8">
        <v>9.946E-3</v>
      </c>
      <c r="R8" s="1">
        <f t="shared" si="1"/>
        <v>3.7960000000000077E-4</v>
      </c>
      <c r="T8" s="3">
        <f t="shared" si="2"/>
        <v>3.8166096923386364E-2</v>
      </c>
      <c r="V8">
        <v>5.4772700000000002E-4</v>
      </c>
      <c r="W8" s="1">
        <f t="shared" si="3"/>
        <v>9.7778730000000012E-3</v>
      </c>
      <c r="X8" s="1">
        <f t="shared" si="4"/>
        <v>9.3982730000000004E-3</v>
      </c>
      <c r="Z8" s="4">
        <f t="shared" si="5"/>
        <v>17.851727229075799</v>
      </c>
      <c r="AA8" s="3">
        <f t="shared" si="6"/>
        <v>17.158681240837133</v>
      </c>
    </row>
    <row r="9" spans="1:27">
      <c r="A9">
        <v>60</v>
      </c>
      <c r="B9">
        <v>2500</v>
      </c>
      <c r="C9">
        <v>2500</v>
      </c>
      <c r="D9">
        <v>60</v>
      </c>
      <c r="E9">
        <v>2371.88</v>
      </c>
      <c r="F9" s="1">
        <v>6.0065400000000001E+21</v>
      </c>
      <c r="G9">
        <v>4.2161900000000002E-2</v>
      </c>
      <c r="H9" s="1">
        <v>18000000</v>
      </c>
      <c r="I9" s="1">
        <v>18000000</v>
      </c>
      <c r="J9">
        <v>3600</v>
      </c>
      <c r="K9" s="1">
        <v>426926000</v>
      </c>
      <c r="L9" s="1">
        <f t="shared" si="0"/>
        <v>426.92599999999999</v>
      </c>
      <c r="M9">
        <v>3257.18</v>
      </c>
      <c r="N9">
        <v>0.65143700000000004</v>
      </c>
      <c r="Q9">
        <v>4.2412199999999997E-2</v>
      </c>
      <c r="R9" s="1">
        <f t="shared" si="1"/>
        <v>-2.5029999999999497E-4</v>
      </c>
      <c r="T9" s="3">
        <f t="shared" si="2"/>
        <v>-5.9016037838168023E-3</v>
      </c>
      <c r="V9">
        <v>1.4381800000000001E-3</v>
      </c>
      <c r="W9" s="1">
        <f t="shared" si="3"/>
        <v>4.0723720000000005E-2</v>
      </c>
      <c r="X9" s="1">
        <f t="shared" si="4"/>
        <v>4.097402E-2</v>
      </c>
      <c r="Z9" s="4">
        <f t="shared" si="5"/>
        <v>28.316149577938788</v>
      </c>
      <c r="AA9" s="3">
        <f t="shared" si="6"/>
        <v>28.490188988860922</v>
      </c>
    </row>
    <row r="10" spans="1:27">
      <c r="A10">
        <v>66</v>
      </c>
      <c r="B10">
        <v>7000</v>
      </c>
      <c r="C10">
        <v>7000</v>
      </c>
      <c r="D10">
        <v>66</v>
      </c>
      <c r="E10">
        <v>7252.78</v>
      </c>
      <c r="F10" s="1">
        <v>1.8487199999999999E+22</v>
      </c>
      <c r="G10">
        <v>0.15287899999999999</v>
      </c>
      <c r="H10" s="1">
        <v>60984000</v>
      </c>
      <c r="I10" s="1">
        <v>60984000</v>
      </c>
      <c r="J10">
        <v>4356</v>
      </c>
      <c r="K10" s="1">
        <v>398903000</v>
      </c>
      <c r="L10" s="1">
        <f t="shared" si="0"/>
        <v>398.90300000000002</v>
      </c>
      <c r="M10">
        <v>3043.39</v>
      </c>
      <c r="N10">
        <v>0.21738499999999999</v>
      </c>
      <c r="Q10">
        <v>0.14720800000000001</v>
      </c>
      <c r="R10" s="1">
        <f t="shared" si="1"/>
        <v>5.6709999999999816E-3</v>
      </c>
      <c r="T10" s="3">
        <f t="shared" si="2"/>
        <v>3.8523721536872869E-2</v>
      </c>
      <c r="V10">
        <v>6.3650900000000003E-3</v>
      </c>
      <c r="W10" s="1">
        <f t="shared" si="3"/>
        <v>0.14651391</v>
      </c>
      <c r="X10" s="1">
        <f t="shared" si="4"/>
        <v>0.14084291000000002</v>
      </c>
      <c r="Z10" s="4">
        <f t="shared" si="5"/>
        <v>23.018356378307296</v>
      </c>
      <c r="AA10" s="3">
        <f t="shared" si="6"/>
        <v>22.127402754713604</v>
      </c>
    </row>
    <row r="11" spans="1:27">
      <c r="A11">
        <v>77</v>
      </c>
      <c r="B11">
        <v>12000</v>
      </c>
      <c r="C11">
        <v>12000</v>
      </c>
      <c r="D11">
        <v>77</v>
      </c>
      <c r="E11">
        <v>14483.8</v>
      </c>
      <c r="F11" s="1">
        <v>3.6982599999999999E+22</v>
      </c>
      <c r="G11">
        <v>0.37949699999999997</v>
      </c>
      <c r="H11" s="1">
        <v>142296000</v>
      </c>
      <c r="I11" s="1">
        <v>142296000</v>
      </c>
      <c r="J11">
        <v>5929</v>
      </c>
      <c r="K11" s="1">
        <v>374959000</v>
      </c>
      <c r="L11" s="1">
        <f t="shared" si="0"/>
        <v>374.959</v>
      </c>
      <c r="M11">
        <v>2860.71</v>
      </c>
      <c r="N11">
        <v>0.119196</v>
      </c>
      <c r="Q11">
        <v>0.34304600000000002</v>
      </c>
      <c r="R11" s="1">
        <f t="shared" si="1"/>
        <v>3.6450999999999956E-2</v>
      </c>
      <c r="T11" s="3">
        <f t="shared" si="2"/>
        <v>0.10625688683150351</v>
      </c>
    </row>
    <row r="12" spans="1:27">
      <c r="A12">
        <v>80</v>
      </c>
      <c r="B12">
        <v>14231</v>
      </c>
      <c r="C12">
        <v>14231</v>
      </c>
      <c r="D12">
        <v>82</v>
      </c>
      <c r="E12">
        <v>18062.400000000001</v>
      </c>
      <c r="F12" s="1">
        <v>4.6137999999999997E+22</v>
      </c>
      <c r="G12">
        <v>0.5554</v>
      </c>
      <c r="H12" s="1">
        <v>186711000</v>
      </c>
      <c r="I12" s="1">
        <v>186711000</v>
      </c>
      <c r="J12">
        <v>6560</v>
      </c>
      <c r="K12" s="1">
        <v>336174000</v>
      </c>
      <c r="L12" s="1">
        <f t="shared" si="0"/>
        <v>336.17399999999998</v>
      </c>
      <c r="M12" s="1">
        <v>2564.8000000000002</v>
      </c>
      <c r="N12">
        <v>9.0113200000000004E-2</v>
      </c>
      <c r="Q12">
        <v>0.45572800000000002</v>
      </c>
      <c r="R12" s="1">
        <f t="shared" si="1"/>
        <v>9.9671999999999983E-2</v>
      </c>
      <c r="T12" s="3">
        <f t="shared" si="2"/>
        <v>0.21870940561036403</v>
      </c>
    </row>
    <row r="13" spans="1:27">
      <c r="A13">
        <v>85</v>
      </c>
      <c r="B13">
        <v>23124</v>
      </c>
      <c r="C13">
        <v>23124</v>
      </c>
      <c r="D13">
        <v>87</v>
      </c>
      <c r="E13">
        <v>31130.6</v>
      </c>
      <c r="F13" s="1">
        <v>7.96173E+22</v>
      </c>
      <c r="G13">
        <v>0.96058600000000005</v>
      </c>
      <c r="H13" s="1">
        <v>342004000</v>
      </c>
      <c r="I13" s="1">
        <v>342004000</v>
      </c>
      <c r="J13">
        <v>7395</v>
      </c>
      <c r="K13" s="1">
        <v>356037000</v>
      </c>
      <c r="L13" s="1">
        <f t="shared" si="0"/>
        <v>356.03699999999998</v>
      </c>
      <c r="M13" s="1">
        <v>2716.35</v>
      </c>
      <c r="N13">
        <v>5.8734399999999999E-2</v>
      </c>
      <c r="Q13">
        <v>0.82738299999999998</v>
      </c>
      <c r="R13" s="1">
        <f t="shared" si="1"/>
        <v>0.13320300000000007</v>
      </c>
      <c r="T13" s="3">
        <f t="shared" si="2"/>
        <v>0.1609931555277303</v>
      </c>
    </row>
    <row r="14" spans="1:27">
      <c r="A14">
        <v>90</v>
      </c>
      <c r="B14">
        <v>25341</v>
      </c>
      <c r="C14">
        <v>25341</v>
      </c>
      <c r="D14">
        <v>89</v>
      </c>
      <c r="E14">
        <v>35500.400000000001</v>
      </c>
      <c r="F14" s="1">
        <v>9.0687400000000004E+22</v>
      </c>
      <c r="G14">
        <v>1.42249</v>
      </c>
      <c r="H14" s="1">
        <v>405963000</v>
      </c>
      <c r="I14" s="1">
        <v>405963000</v>
      </c>
      <c r="J14">
        <v>8010</v>
      </c>
      <c r="K14" s="1">
        <v>285388000</v>
      </c>
      <c r="L14" s="1">
        <f t="shared" si="0"/>
        <v>285.38799999999998</v>
      </c>
      <c r="M14" s="1">
        <v>2177.34</v>
      </c>
      <c r="N14">
        <v>4.29608E-2</v>
      </c>
      <c r="Q14">
        <v>1.0033399999999999</v>
      </c>
      <c r="R14" s="1">
        <f t="shared" si="1"/>
        <v>0.41915000000000013</v>
      </c>
      <c r="T14" s="3">
        <f t="shared" si="2"/>
        <v>0.41775469930432374</v>
      </c>
    </row>
    <row r="15" spans="1:27">
      <c r="A15">
        <v>101</v>
      </c>
      <c r="B15">
        <v>45678</v>
      </c>
      <c r="C15">
        <v>45678</v>
      </c>
      <c r="D15">
        <v>101</v>
      </c>
      <c r="E15">
        <v>72165.3</v>
      </c>
      <c r="F15" s="1">
        <v>1.8445200000000001E+23</v>
      </c>
      <c r="G15">
        <v>3.8721700000000001</v>
      </c>
      <c r="H15" s="1">
        <v>931923000</v>
      </c>
      <c r="I15" s="1">
        <v>931923000</v>
      </c>
      <c r="J15">
        <v>10201</v>
      </c>
      <c r="K15" s="1">
        <v>240672000</v>
      </c>
      <c r="L15" s="1">
        <f t="shared" si="0"/>
        <v>240.672</v>
      </c>
      <c r="M15" s="1">
        <v>1836.18</v>
      </c>
      <c r="N15">
        <v>2.0099200000000001E-2</v>
      </c>
      <c r="Q15">
        <v>2.3440599999999998</v>
      </c>
      <c r="R15" s="1">
        <f t="shared" si="1"/>
        <v>1.5281100000000003</v>
      </c>
      <c r="T15" s="3">
        <f t="shared" si="2"/>
        <v>0.65190737438461488</v>
      </c>
    </row>
    <row r="16" spans="1:27">
      <c r="A16">
        <v>123</v>
      </c>
      <c r="B16">
        <v>56789</v>
      </c>
      <c r="C16">
        <v>56789</v>
      </c>
      <c r="D16">
        <v>123</v>
      </c>
      <c r="E16">
        <v>109260</v>
      </c>
      <c r="F16" s="1">
        <v>2.7941299999999999E+23</v>
      </c>
      <c r="G16">
        <v>6.6652500000000003</v>
      </c>
      <c r="H16" s="1">
        <v>1718320000</v>
      </c>
      <c r="I16" s="1">
        <v>1718320000</v>
      </c>
      <c r="J16">
        <v>15129</v>
      </c>
      <c r="K16" s="1">
        <v>257803000</v>
      </c>
      <c r="L16" s="1">
        <f t="shared" si="0"/>
        <v>257.803</v>
      </c>
      <c r="M16" s="1">
        <v>1966.88</v>
      </c>
      <c r="N16">
        <v>1.73174E-2</v>
      </c>
      <c r="Q16">
        <v>4.3063599999999997</v>
      </c>
      <c r="R16" s="1">
        <f t="shared" si="1"/>
        <v>2.3588900000000006</v>
      </c>
      <c r="T16" s="3">
        <f t="shared" si="2"/>
        <v>0.5477688813754541</v>
      </c>
    </row>
    <row r="17" spans="1:20">
      <c r="A17">
        <v>234</v>
      </c>
      <c r="B17">
        <v>99999</v>
      </c>
      <c r="C17">
        <v>99999</v>
      </c>
      <c r="D17">
        <v>231</v>
      </c>
      <c r="E17">
        <v>363700</v>
      </c>
      <c r="F17" s="1">
        <v>9.2976499999999999E+23</v>
      </c>
      <c r="G17">
        <v>40.923000000000002</v>
      </c>
      <c r="H17" s="1">
        <v>10810700000</v>
      </c>
      <c r="I17" s="1">
        <v>10810700000</v>
      </c>
      <c r="J17">
        <v>54054</v>
      </c>
      <c r="K17" s="1">
        <v>264171000</v>
      </c>
      <c r="L17" s="1">
        <f t="shared" si="0"/>
        <v>264.17099999999999</v>
      </c>
      <c r="M17" s="1">
        <v>2015.47</v>
      </c>
      <c r="N17">
        <v>1.00774E-2</v>
      </c>
      <c r="Q17">
        <v>26.462800000000001</v>
      </c>
      <c r="R17" s="1">
        <f t="shared" si="1"/>
        <v>14.4602</v>
      </c>
      <c r="T17" s="3">
        <f t="shared" si="2"/>
        <v>0.54643499554091024</v>
      </c>
    </row>
    <row r="18" spans="1:20">
      <c r="A18">
        <v>256</v>
      </c>
      <c r="B18">
        <v>100000</v>
      </c>
      <c r="C18">
        <v>100000</v>
      </c>
      <c r="D18">
        <v>256</v>
      </c>
      <c r="E18">
        <v>400512</v>
      </c>
      <c r="F18" s="1">
        <v>1.02397E+24</v>
      </c>
      <c r="G18">
        <v>58.052399999999999</v>
      </c>
      <c r="H18" s="1">
        <v>13107200000</v>
      </c>
      <c r="I18" s="1">
        <v>13107200000</v>
      </c>
      <c r="J18">
        <v>65536</v>
      </c>
      <c r="K18" s="1">
        <v>225782000</v>
      </c>
      <c r="L18" s="1">
        <f t="shared" si="0"/>
        <v>225.78200000000001</v>
      </c>
      <c r="M18" s="1">
        <v>1722.58</v>
      </c>
      <c r="N18">
        <v>8.6128999999999997E-3</v>
      </c>
      <c r="Q18">
        <v>32.514600000000002</v>
      </c>
      <c r="R18" s="1">
        <f t="shared" si="1"/>
        <v>25.537799999999997</v>
      </c>
      <c r="T18" s="3">
        <f t="shared" si="2"/>
        <v>0.78542562418113693</v>
      </c>
    </row>
    <row r="19" spans="1:20">
      <c r="A19">
        <v>268</v>
      </c>
      <c r="B19">
        <v>100231</v>
      </c>
      <c r="C19">
        <v>100231</v>
      </c>
      <c r="D19">
        <v>268</v>
      </c>
      <c r="E19">
        <v>420278</v>
      </c>
      <c r="F19" s="1">
        <v>1.07465E+24</v>
      </c>
      <c r="G19">
        <v>62.254300000000001</v>
      </c>
      <c r="H19" s="1">
        <v>14398000000</v>
      </c>
      <c r="I19" s="1">
        <v>14398000000</v>
      </c>
      <c r="J19">
        <v>71824</v>
      </c>
      <c r="K19" s="1">
        <v>231277000</v>
      </c>
      <c r="L19" s="1">
        <f t="shared" si="0"/>
        <v>231.27699999999999</v>
      </c>
      <c r="M19" s="1">
        <v>1764.5</v>
      </c>
      <c r="N19">
        <v>8.8021799999999997E-3</v>
      </c>
    </row>
    <row r="20" spans="1:20">
      <c r="A20">
        <v>300</v>
      </c>
      <c r="B20">
        <v>110000</v>
      </c>
      <c r="C20">
        <v>110000</v>
      </c>
      <c r="D20">
        <v>300</v>
      </c>
      <c r="E20">
        <v>516328</v>
      </c>
      <c r="F20" s="1">
        <v>1.3197699999999999E+24</v>
      </c>
      <c r="G20">
        <v>88.028099999999995</v>
      </c>
      <c r="H20" s="1">
        <v>19800000000</v>
      </c>
      <c r="I20" s="1">
        <v>19800000000</v>
      </c>
      <c r="J20">
        <v>90000</v>
      </c>
      <c r="K20" s="1">
        <v>224928000</v>
      </c>
      <c r="L20" s="1">
        <f t="shared" si="0"/>
        <v>224.928</v>
      </c>
      <c r="M20" s="1">
        <v>1716.07</v>
      </c>
      <c r="N20">
        <v>7.8002999999999996E-3</v>
      </c>
    </row>
    <row r="21" spans="1:20">
      <c r="A21">
        <v>350</v>
      </c>
      <c r="B21">
        <v>120000</v>
      </c>
      <c r="C21">
        <v>120000</v>
      </c>
      <c r="D21">
        <v>350</v>
      </c>
      <c r="E21">
        <v>657207</v>
      </c>
      <c r="F21" s="1">
        <v>1.6797100000000001E+24</v>
      </c>
      <c r="G21">
        <v>161.97999999999999</v>
      </c>
      <c r="H21" s="1">
        <v>29400000000</v>
      </c>
      <c r="I21" s="1">
        <v>29400000000</v>
      </c>
      <c r="J21">
        <v>122500</v>
      </c>
      <c r="K21" s="1">
        <v>181504000</v>
      </c>
      <c r="L21" s="1">
        <f t="shared" si="0"/>
        <v>181.50399999999999</v>
      </c>
      <c r="M21" s="1">
        <v>1384.76</v>
      </c>
      <c r="N21">
        <v>5.76985E-3</v>
      </c>
    </row>
    <row r="22" spans="1:20">
      <c r="A22">
        <v>400</v>
      </c>
      <c r="B22">
        <v>130000</v>
      </c>
      <c r="C22">
        <v>130000</v>
      </c>
      <c r="D22">
        <v>400</v>
      </c>
      <c r="E22">
        <v>813750</v>
      </c>
      <c r="F22" s="1">
        <v>2.07988E+24</v>
      </c>
      <c r="G22">
        <v>219.71299999999999</v>
      </c>
      <c r="H22" s="1">
        <v>41600000000</v>
      </c>
      <c r="I22" s="1">
        <v>41600000000</v>
      </c>
      <c r="J22">
        <v>160000</v>
      </c>
      <c r="K22" s="1">
        <v>189338000</v>
      </c>
      <c r="L22" s="1">
        <f t="shared" si="0"/>
        <v>189.33799999999999</v>
      </c>
      <c r="M22" s="1">
        <v>1444.53</v>
      </c>
      <c r="N22">
        <v>5.5558999999999999E-3</v>
      </c>
    </row>
    <row r="23" spans="1:20">
      <c r="F23" s="1"/>
      <c r="H23" s="1"/>
      <c r="I23" s="1"/>
      <c r="K23" s="1"/>
      <c r="L23" s="1"/>
      <c r="M23" s="1"/>
    </row>
    <row r="24" spans="1:20">
      <c r="A24" t="s">
        <v>35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10</v>
      </c>
      <c r="N24" t="s">
        <v>11</v>
      </c>
      <c r="O24" t="s">
        <v>12</v>
      </c>
    </row>
    <row r="25" spans="1:20">
      <c r="A25" t="s">
        <v>28</v>
      </c>
      <c r="B25">
        <v>2</v>
      </c>
      <c r="C25">
        <v>32</v>
      </c>
      <c r="D25">
        <v>32</v>
      </c>
      <c r="E25">
        <v>2</v>
      </c>
      <c r="F25">
        <v>1.03125</v>
      </c>
      <c r="G25" s="1">
        <v>1.48547E+18</v>
      </c>
      <c r="H25" s="1">
        <v>6.3636400000000002E-7</v>
      </c>
      <c r="I25">
        <v>256</v>
      </c>
      <c r="J25">
        <v>256</v>
      </c>
      <c r="K25">
        <v>8</v>
      </c>
      <c r="L25">
        <v>402.286</v>
      </c>
      <c r="M25">
        <f>L25/10^6</f>
        <v>4.0228600000000002E-4</v>
      </c>
      <c r="N25">
        <v>3069.2</v>
      </c>
      <c r="O25">
        <v>95.912400000000005</v>
      </c>
    </row>
    <row r="26" spans="1:20">
      <c r="A26" t="s">
        <v>29</v>
      </c>
      <c r="B26">
        <v>4</v>
      </c>
      <c r="C26">
        <v>64</v>
      </c>
      <c r="D26">
        <v>64</v>
      </c>
      <c r="E26">
        <v>4</v>
      </c>
      <c r="F26">
        <v>4.125</v>
      </c>
      <c r="G26" s="1">
        <v>2.48708E+18</v>
      </c>
      <c r="H26" s="1">
        <v>1.3545499999999999E-5</v>
      </c>
      <c r="I26">
        <v>2048</v>
      </c>
      <c r="J26">
        <v>2048</v>
      </c>
      <c r="K26">
        <v>64</v>
      </c>
      <c r="L26">
        <v>151.19499999999999</v>
      </c>
      <c r="M26">
        <f t="shared" ref="M26:M40" si="7">L26/10^6</f>
        <v>1.5119499999999999E-4</v>
      </c>
      <c r="N26">
        <v>1153.52</v>
      </c>
      <c r="O26">
        <v>36.047600000000003</v>
      </c>
    </row>
    <row r="27" spans="1:20">
      <c r="A27" t="s">
        <v>30</v>
      </c>
      <c r="B27">
        <v>8</v>
      </c>
      <c r="C27">
        <v>128</v>
      </c>
      <c r="D27">
        <v>128</v>
      </c>
      <c r="E27">
        <v>8</v>
      </c>
      <c r="F27">
        <v>16.5</v>
      </c>
      <c r="G27" s="1">
        <v>4.92116E+18</v>
      </c>
      <c r="H27" s="1">
        <v>3.88182E-5</v>
      </c>
      <c r="I27">
        <v>16384</v>
      </c>
      <c r="J27">
        <v>16384</v>
      </c>
      <c r="K27">
        <v>512</v>
      </c>
      <c r="L27">
        <v>422.07</v>
      </c>
      <c r="M27">
        <f t="shared" si="7"/>
        <v>4.2206999999999998E-4</v>
      </c>
      <c r="N27">
        <v>3220.14</v>
      </c>
      <c r="O27">
        <v>100.629</v>
      </c>
    </row>
    <row r="28" spans="1:20">
      <c r="A28" t="s">
        <v>30</v>
      </c>
      <c r="B28">
        <v>16</v>
      </c>
      <c r="C28">
        <v>256</v>
      </c>
      <c r="D28">
        <v>256</v>
      </c>
      <c r="E28">
        <v>16</v>
      </c>
      <c r="F28">
        <v>66</v>
      </c>
      <c r="G28" s="1">
        <v>9.53242E+18</v>
      </c>
      <c r="H28">
        <v>3.0863599999999999E-4</v>
      </c>
      <c r="I28">
        <v>131072</v>
      </c>
      <c r="J28">
        <v>131072</v>
      </c>
      <c r="K28">
        <v>4096</v>
      </c>
      <c r="L28">
        <v>424.68099999999998</v>
      </c>
      <c r="M28">
        <f t="shared" si="7"/>
        <v>4.24681E-4</v>
      </c>
      <c r="N28">
        <v>3240.06</v>
      </c>
      <c r="O28">
        <v>101.252</v>
      </c>
    </row>
    <row r="29" spans="1:20">
      <c r="A29" t="s">
        <v>30</v>
      </c>
      <c r="B29">
        <v>32</v>
      </c>
      <c r="C29">
        <v>700</v>
      </c>
      <c r="D29">
        <v>700</v>
      </c>
      <c r="E29">
        <v>32</v>
      </c>
      <c r="F29">
        <v>358</v>
      </c>
      <c r="G29" s="1">
        <v>1.61909E+19</v>
      </c>
      <c r="H29">
        <v>3.35791E-3</v>
      </c>
      <c r="I29" s="1">
        <v>1433600</v>
      </c>
      <c r="J29" s="1">
        <v>1433600</v>
      </c>
      <c r="K29">
        <v>45056</v>
      </c>
      <c r="L29">
        <v>426.93200000000002</v>
      </c>
      <c r="M29">
        <f t="shared" si="7"/>
        <v>4.2693200000000004E-4</v>
      </c>
      <c r="N29">
        <v>3257.24</v>
      </c>
      <c r="O29">
        <v>102.37</v>
      </c>
    </row>
    <row r="30" spans="1:20">
      <c r="A30" t="s">
        <v>30</v>
      </c>
      <c r="B30">
        <v>56</v>
      </c>
      <c r="C30">
        <v>901</v>
      </c>
      <c r="D30">
        <v>901</v>
      </c>
      <c r="E30">
        <v>42</v>
      </c>
      <c r="F30">
        <v>708.20299999999997</v>
      </c>
      <c r="G30" s="1">
        <v>1.01655E+19</v>
      </c>
      <c r="H30">
        <v>9.946E-3</v>
      </c>
      <c r="I30" s="1">
        <v>4238300</v>
      </c>
      <c r="J30" s="1">
        <v>4238300</v>
      </c>
      <c r="K30">
        <v>134064</v>
      </c>
      <c r="L30">
        <v>426.13200000000001</v>
      </c>
      <c r="M30">
        <f t="shared" si="7"/>
        <v>4.2613200000000002E-4</v>
      </c>
      <c r="N30">
        <v>3251.13</v>
      </c>
      <c r="O30">
        <v>102.83799999999999</v>
      </c>
    </row>
    <row r="31" spans="1:20">
      <c r="A31" t="s">
        <v>30</v>
      </c>
      <c r="B31">
        <v>60</v>
      </c>
      <c r="C31">
        <v>2500</v>
      </c>
      <c r="D31">
        <v>2500</v>
      </c>
      <c r="E31">
        <v>60</v>
      </c>
      <c r="F31">
        <v>2371.88</v>
      </c>
      <c r="G31" s="1">
        <v>1.02345E+19</v>
      </c>
      <c r="H31">
        <v>4.2412199999999997E-2</v>
      </c>
      <c r="I31" s="1">
        <v>18000000</v>
      </c>
      <c r="J31" s="1">
        <v>18000000</v>
      </c>
      <c r="K31">
        <v>565200</v>
      </c>
      <c r="L31">
        <v>424.40600000000001</v>
      </c>
      <c r="M31">
        <f t="shared" si="7"/>
        <v>4.24406E-4</v>
      </c>
      <c r="N31">
        <v>3237.96</v>
      </c>
      <c r="O31">
        <v>101.672</v>
      </c>
    </row>
    <row r="32" spans="1:20">
      <c r="A32" t="s">
        <v>31</v>
      </c>
      <c r="B32">
        <v>66</v>
      </c>
      <c r="C32">
        <v>7000</v>
      </c>
      <c r="D32">
        <v>7000</v>
      </c>
      <c r="E32">
        <v>66</v>
      </c>
      <c r="F32">
        <v>7252.78</v>
      </c>
      <c r="G32" s="1">
        <v>2.14711E+19</v>
      </c>
      <c r="H32">
        <v>0.14720800000000001</v>
      </c>
      <c r="I32" s="1">
        <v>60984000</v>
      </c>
      <c r="J32" s="1">
        <v>60984000</v>
      </c>
      <c r="K32" s="1">
        <v>1907930</v>
      </c>
      <c r="L32">
        <v>414.27</v>
      </c>
      <c r="M32">
        <f t="shared" si="7"/>
        <v>4.1427E-4</v>
      </c>
      <c r="N32">
        <v>3160.63</v>
      </c>
      <c r="O32">
        <v>98.882499999999993</v>
      </c>
    </row>
    <row r="33" spans="1:15">
      <c r="A33" t="s">
        <v>30</v>
      </c>
      <c r="B33">
        <v>77</v>
      </c>
      <c r="C33">
        <v>12000</v>
      </c>
      <c r="D33">
        <v>12000</v>
      </c>
      <c r="E33">
        <v>77</v>
      </c>
      <c r="F33">
        <v>14483.8</v>
      </c>
      <c r="G33" s="1">
        <v>5.12697E+19</v>
      </c>
      <c r="H33">
        <v>0.34304600000000002</v>
      </c>
      <c r="I33" s="1">
        <v>142296000</v>
      </c>
      <c r="J33" s="1">
        <v>142296000</v>
      </c>
      <c r="K33" s="1">
        <v>4446750</v>
      </c>
      <c r="L33">
        <v>414.80099999999999</v>
      </c>
      <c r="M33">
        <f t="shared" si="7"/>
        <v>4.1480099999999996E-4</v>
      </c>
      <c r="N33">
        <v>3164.68</v>
      </c>
      <c r="O33">
        <v>98.896299999999997</v>
      </c>
    </row>
    <row r="34" spans="1:15">
      <c r="A34" t="s">
        <v>32</v>
      </c>
      <c r="B34">
        <v>80</v>
      </c>
      <c r="C34">
        <v>14231</v>
      </c>
      <c r="D34">
        <v>14231</v>
      </c>
      <c r="E34">
        <v>82</v>
      </c>
      <c r="F34">
        <v>18062.400000000001</v>
      </c>
      <c r="G34" s="1">
        <v>3.58889E+19</v>
      </c>
      <c r="H34">
        <v>0.45572800000000002</v>
      </c>
      <c r="I34" s="1">
        <v>186711000</v>
      </c>
      <c r="J34" s="1">
        <v>186711000</v>
      </c>
      <c r="K34" s="1">
        <v>6225440</v>
      </c>
      <c r="L34">
        <v>409.69799999999998</v>
      </c>
      <c r="M34">
        <f t="shared" si="7"/>
        <v>4.0969799999999995E-4</v>
      </c>
      <c r="N34">
        <v>3125.74</v>
      </c>
      <c r="O34">
        <v>104.221</v>
      </c>
    </row>
    <row r="35" spans="1:15">
      <c r="A35" t="s">
        <v>30</v>
      </c>
      <c r="B35">
        <v>85</v>
      </c>
      <c r="C35">
        <v>23124</v>
      </c>
      <c r="D35">
        <v>23124</v>
      </c>
      <c r="E35">
        <v>87</v>
      </c>
      <c r="F35">
        <v>31130.6</v>
      </c>
      <c r="G35" s="1">
        <v>3.2307E+19</v>
      </c>
      <c r="H35">
        <v>0.82738299999999998</v>
      </c>
      <c r="I35" s="1">
        <v>342004000</v>
      </c>
      <c r="J35" s="1">
        <v>342004000</v>
      </c>
      <c r="K35" s="1">
        <v>11403100</v>
      </c>
      <c r="L35">
        <v>413.35599999999999</v>
      </c>
      <c r="M35">
        <f t="shared" si="7"/>
        <v>4.1335599999999998E-4</v>
      </c>
      <c r="N35">
        <v>3153.66</v>
      </c>
      <c r="O35">
        <v>105.149</v>
      </c>
    </row>
    <row r="36" spans="1:15">
      <c r="A36" t="s">
        <v>32</v>
      </c>
      <c r="B36">
        <v>90</v>
      </c>
      <c r="C36">
        <v>25341</v>
      </c>
      <c r="D36">
        <v>25341</v>
      </c>
      <c r="E36">
        <v>89</v>
      </c>
      <c r="F36">
        <v>35500.400000000001</v>
      </c>
      <c r="G36" s="1">
        <v>2.30162E+19</v>
      </c>
      <c r="H36">
        <v>1.0033399999999999</v>
      </c>
      <c r="I36" s="1">
        <v>405963000</v>
      </c>
      <c r="J36" s="1">
        <v>405963000</v>
      </c>
      <c r="K36" s="1">
        <v>13536900</v>
      </c>
      <c r="L36">
        <v>404.61</v>
      </c>
      <c r="M36">
        <f t="shared" si="7"/>
        <v>4.0461000000000002E-4</v>
      </c>
      <c r="N36">
        <v>3086.93</v>
      </c>
      <c r="O36">
        <v>102.934</v>
      </c>
    </row>
    <row r="37" spans="1:15">
      <c r="A37" t="s">
        <v>30</v>
      </c>
      <c r="B37">
        <v>101</v>
      </c>
      <c r="C37">
        <v>45678</v>
      </c>
      <c r="D37">
        <v>45678</v>
      </c>
      <c r="E37">
        <v>101</v>
      </c>
      <c r="F37">
        <v>72165.3</v>
      </c>
      <c r="G37" s="1">
        <v>1.44223E+19</v>
      </c>
      <c r="H37">
        <v>2.3440599999999998</v>
      </c>
      <c r="I37" s="1">
        <v>931923000</v>
      </c>
      <c r="J37" s="1">
        <v>931923000</v>
      </c>
      <c r="K37" s="1">
        <v>31072200</v>
      </c>
      <c r="L37">
        <v>397.56799999999998</v>
      </c>
      <c r="M37">
        <f t="shared" si="7"/>
        <v>3.97568E-4</v>
      </c>
      <c r="N37">
        <v>3033.2</v>
      </c>
      <c r="O37">
        <v>101.133</v>
      </c>
    </row>
    <row r="38" spans="1:15">
      <c r="A38" t="s">
        <v>30</v>
      </c>
      <c r="B38">
        <v>123</v>
      </c>
      <c r="C38">
        <v>56789</v>
      </c>
      <c r="D38">
        <v>56789</v>
      </c>
      <c r="E38">
        <v>123</v>
      </c>
      <c r="F38">
        <v>109260</v>
      </c>
      <c r="G38" s="1">
        <v>6.95433E+19</v>
      </c>
      <c r="H38">
        <v>4.3063599999999997</v>
      </c>
      <c r="I38" s="1">
        <v>1718320000</v>
      </c>
      <c r="J38" s="1">
        <v>1718320000</v>
      </c>
      <c r="K38" s="1">
        <v>57278400</v>
      </c>
      <c r="L38">
        <v>399.01900000000001</v>
      </c>
      <c r="M38">
        <f t="shared" si="7"/>
        <v>3.9901900000000002E-4</v>
      </c>
      <c r="N38">
        <v>3044.27</v>
      </c>
      <c r="O38">
        <v>101.47799999999999</v>
      </c>
    </row>
    <row r="39" spans="1:15">
      <c r="A39" t="s">
        <v>30</v>
      </c>
      <c r="B39">
        <v>234</v>
      </c>
      <c r="C39">
        <v>99999</v>
      </c>
      <c r="D39">
        <v>99999</v>
      </c>
      <c r="E39">
        <v>231</v>
      </c>
      <c r="F39">
        <v>363700</v>
      </c>
      <c r="G39" s="1">
        <v>8.76113E+19</v>
      </c>
      <c r="H39">
        <v>26.462800000000001</v>
      </c>
      <c r="I39" s="1">
        <v>10810700000</v>
      </c>
      <c r="J39" s="1">
        <v>10810700000</v>
      </c>
      <c r="K39" s="1">
        <v>360378000</v>
      </c>
      <c r="L39">
        <v>408.524</v>
      </c>
      <c r="M39">
        <f t="shared" si="7"/>
        <v>4.0852400000000001E-4</v>
      </c>
      <c r="N39">
        <v>3116.79</v>
      </c>
      <c r="O39">
        <v>103.899</v>
      </c>
    </row>
    <row r="40" spans="1:15">
      <c r="A40" t="s">
        <v>30</v>
      </c>
      <c r="B40">
        <v>256</v>
      </c>
      <c r="C40">
        <v>100000</v>
      </c>
      <c r="D40">
        <v>100000</v>
      </c>
      <c r="E40">
        <v>256</v>
      </c>
      <c r="F40">
        <v>400512</v>
      </c>
      <c r="G40" s="1">
        <v>1.05744E+20</v>
      </c>
      <c r="H40">
        <v>32.514600000000002</v>
      </c>
      <c r="I40" s="1">
        <v>13107200000</v>
      </c>
      <c r="J40" s="1">
        <v>13107200000</v>
      </c>
      <c r="K40" s="1">
        <v>436929000</v>
      </c>
      <c r="L40">
        <v>403.11799999999999</v>
      </c>
      <c r="M40">
        <f t="shared" si="7"/>
        <v>4.03118E-4</v>
      </c>
      <c r="N40">
        <v>3075.55</v>
      </c>
      <c r="O40">
        <v>102.523</v>
      </c>
    </row>
    <row r="42" spans="1:15">
      <c r="A42">
        <v>2</v>
      </c>
      <c r="B42">
        <v>32</v>
      </c>
      <c r="C42">
        <v>32</v>
      </c>
      <c r="D42">
        <v>2</v>
      </c>
      <c r="E42">
        <v>1.71182E-4</v>
      </c>
    </row>
    <row r="43" spans="1:15">
      <c r="A43">
        <v>4</v>
      </c>
      <c r="B43">
        <v>64</v>
      </c>
      <c r="C43">
        <v>64</v>
      </c>
      <c r="D43">
        <v>4</v>
      </c>
      <c r="E43" s="1">
        <v>6.3E-5</v>
      </c>
    </row>
    <row r="44" spans="1:15">
      <c r="A44">
        <v>8</v>
      </c>
      <c r="B44">
        <v>128</v>
      </c>
      <c r="C44">
        <v>128</v>
      </c>
      <c r="D44">
        <v>8</v>
      </c>
      <c r="E44" s="1">
        <v>6.9363599999999994E-5</v>
      </c>
    </row>
    <row r="45" spans="1:15">
      <c r="A45">
        <v>16</v>
      </c>
      <c r="B45">
        <v>256</v>
      </c>
      <c r="C45">
        <v>256</v>
      </c>
      <c r="D45">
        <v>16</v>
      </c>
      <c r="E45" s="1">
        <v>9.6909099999999997E-5</v>
      </c>
    </row>
    <row r="46" spans="1:15">
      <c r="A46">
        <v>32</v>
      </c>
      <c r="B46">
        <v>700</v>
      </c>
      <c r="C46">
        <v>700</v>
      </c>
      <c r="D46">
        <v>32</v>
      </c>
      <c r="E46">
        <v>2.6409099999999999E-4</v>
      </c>
    </row>
    <row r="47" spans="1:15">
      <c r="A47">
        <v>56</v>
      </c>
      <c r="B47">
        <v>901</v>
      </c>
      <c r="C47">
        <v>901</v>
      </c>
      <c r="D47">
        <v>42</v>
      </c>
      <c r="E47">
        <v>5.4772700000000002E-4</v>
      </c>
    </row>
    <row r="48" spans="1:15">
      <c r="A48">
        <v>60</v>
      </c>
      <c r="B48">
        <v>2500</v>
      </c>
      <c r="C48">
        <v>2500</v>
      </c>
      <c r="D48">
        <v>60</v>
      </c>
      <c r="E48">
        <v>1.4381800000000001E-3</v>
      </c>
    </row>
    <row r="49" spans="1:5">
      <c r="A49">
        <v>66</v>
      </c>
      <c r="B49">
        <v>7000</v>
      </c>
      <c r="C49">
        <v>7000</v>
      </c>
      <c r="D49">
        <v>66</v>
      </c>
      <c r="E49">
        <v>6.3650900000000003E-3</v>
      </c>
    </row>
    <row r="60" spans="1:5">
      <c r="A60">
        <v>4</v>
      </c>
      <c r="B60">
        <v>64</v>
      </c>
      <c r="C60">
        <v>64</v>
      </c>
      <c r="D60">
        <v>4</v>
      </c>
      <c r="E60">
        <v>1.51545E-4</v>
      </c>
    </row>
    <row r="124" spans="1:5">
      <c r="A124">
        <v>8</v>
      </c>
      <c r="B124">
        <v>128</v>
      </c>
      <c r="C124">
        <v>128</v>
      </c>
      <c r="D124">
        <v>8</v>
      </c>
      <c r="E124">
        <v>1.9290900000000001E-4</v>
      </c>
    </row>
    <row r="380" spans="1:5">
      <c r="A380">
        <v>16</v>
      </c>
      <c r="B380">
        <v>256</v>
      </c>
      <c r="C380">
        <v>256</v>
      </c>
      <c r="D380">
        <v>16</v>
      </c>
      <c r="E380">
        <v>2.7590900000000002E-4</v>
      </c>
    </row>
    <row r="1080" spans="1:1">
      <c r="A1080" s="1">
        <v>2.84287E+19</v>
      </c>
    </row>
    <row r="1403" spans="1:5">
      <c r="A1403">
        <v>32</v>
      </c>
      <c r="B1403">
        <v>700</v>
      </c>
      <c r="C1403">
        <v>700</v>
      </c>
      <c r="D1403">
        <v>32</v>
      </c>
      <c r="E1403">
        <v>2.6672700000000002E-4</v>
      </c>
    </row>
    <row r="2304" spans="1:1">
      <c r="A2304" s="1">
        <v>3.61276E+19</v>
      </c>
    </row>
    <row r="3204" spans="1:1">
      <c r="A3204" s="1">
        <v>3.60079E+19</v>
      </c>
    </row>
    <row r="3753" spans="1:5">
      <c r="A3753">
        <v>56</v>
      </c>
      <c r="B3753">
        <v>901</v>
      </c>
      <c r="C3753">
        <v>901</v>
      </c>
      <c r="D3753">
        <v>42</v>
      </c>
      <c r="E3753">
        <v>5.1172700000000002E-4</v>
      </c>
    </row>
    <row r="6253" spans="1:1">
      <c r="A6253" s="1">
        <v>1.02597E+20</v>
      </c>
    </row>
    <row r="7352" spans="1:5">
      <c r="A7352">
        <v>60</v>
      </c>
      <c r="B7352">
        <v>2500</v>
      </c>
      <c r="C7352">
        <v>2500</v>
      </c>
      <c r="D7352">
        <v>60</v>
      </c>
      <c r="E7352">
        <v>1.1198200000000001E-3</v>
      </c>
    </row>
    <row r="11708" spans="1:5">
      <c r="A11708">
        <v>66</v>
      </c>
      <c r="B11708">
        <v>7000</v>
      </c>
      <c r="C11708">
        <v>7000</v>
      </c>
      <c r="D11708">
        <v>66</v>
      </c>
      <c r="E11708">
        <v>6.0658200000000004E-3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13" workbookViewId="0">
      <selection activeCell="R8" sqref="R8"/>
    </sheetView>
  </sheetViews>
  <sheetFormatPr defaultRowHeight="15"/>
  <cols>
    <col min="6" max="6" width="12.5703125" customWidth="1"/>
    <col min="9" max="9" width="9.5703125" customWidth="1"/>
    <col min="13" max="13" width="17.7109375" customWidth="1"/>
    <col min="14" max="14" width="13.85546875" bestFit="1" customWidth="1"/>
    <col min="15" max="15" width="14.5703125" bestFit="1" customWidth="1"/>
  </cols>
  <sheetData>
    <row r="1" spans="1:15">
      <c r="A1" t="s">
        <v>19</v>
      </c>
    </row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22</v>
      </c>
      <c r="M2" t="s">
        <v>23</v>
      </c>
      <c r="N2" t="s">
        <v>20</v>
      </c>
      <c r="O2" t="s">
        <v>21</v>
      </c>
    </row>
    <row r="3" spans="1:15">
      <c r="A3" t="s">
        <v>16</v>
      </c>
      <c r="B3">
        <v>1</v>
      </c>
      <c r="C3">
        <v>32768</v>
      </c>
      <c r="D3">
        <v>32768</v>
      </c>
      <c r="E3">
        <v>1</v>
      </c>
      <c r="F3">
        <v>512.00800000000004</v>
      </c>
      <c r="G3" s="1">
        <v>1.30436E+21</v>
      </c>
      <c r="H3">
        <v>1.5776200000000001E-4</v>
      </c>
      <c r="I3">
        <v>65536</v>
      </c>
      <c r="J3">
        <v>65536</v>
      </c>
      <c r="K3">
        <v>1</v>
      </c>
      <c r="L3" s="1">
        <v>415410000</v>
      </c>
      <c r="M3" s="1">
        <f>L3/(10^6)</f>
        <v>415.41</v>
      </c>
      <c r="N3">
        <v>3169.32</v>
      </c>
      <c r="O3">
        <v>4.836E-2</v>
      </c>
    </row>
    <row r="4" spans="1:15">
      <c r="A4" t="s">
        <v>17</v>
      </c>
      <c r="B4">
        <v>18</v>
      </c>
      <c r="C4">
        <v>8192</v>
      </c>
      <c r="D4">
        <v>8192</v>
      </c>
      <c r="E4">
        <v>1</v>
      </c>
      <c r="F4">
        <v>1216.1400000000001</v>
      </c>
      <c r="G4" s="1">
        <v>1.39388E+21</v>
      </c>
      <c r="H4">
        <v>7.1028699999999998E-4</v>
      </c>
      <c r="I4">
        <v>294912</v>
      </c>
      <c r="J4">
        <v>294912</v>
      </c>
      <c r="K4">
        <v>18</v>
      </c>
      <c r="L4" s="1">
        <v>415201000</v>
      </c>
      <c r="M4" s="1">
        <f>L4/10^6</f>
        <v>415.20100000000002</v>
      </c>
      <c r="N4">
        <v>3167.73</v>
      </c>
      <c r="O4">
        <v>0.19334299999999999</v>
      </c>
    </row>
    <row r="5" spans="1:15">
      <c r="A5" t="s">
        <v>18</v>
      </c>
      <c r="B5">
        <v>60</v>
      </c>
      <c r="C5">
        <v>2500</v>
      </c>
      <c r="D5">
        <v>2500</v>
      </c>
      <c r="E5">
        <v>60</v>
      </c>
      <c r="F5">
        <v>2371.88</v>
      </c>
      <c r="G5" s="1">
        <v>6.0065400000000001E+21</v>
      </c>
      <c r="H5">
        <v>4.2161900000000002E-2</v>
      </c>
      <c r="I5" s="1">
        <v>18000000</v>
      </c>
      <c r="J5" s="1">
        <v>18000000</v>
      </c>
      <c r="K5">
        <v>3600</v>
      </c>
      <c r="L5" s="1">
        <v>426926000</v>
      </c>
      <c r="M5" s="1">
        <f t="shared" ref="M5" si="0">L5/10^6</f>
        <v>426.92599999999999</v>
      </c>
      <c r="N5">
        <v>3257.18</v>
      </c>
      <c r="O5">
        <v>0.65143700000000004</v>
      </c>
    </row>
    <row r="9" spans="1:15">
      <c r="K9" s="2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vv</vt:lpstr>
      <vt:lpstr>mv</vt:lpstr>
      <vt:lpstr>mm</vt:lpstr>
      <vt:lpstr>excel</vt:lpstr>
      <vt:lpstr>mm!mm_50.output</vt:lpstr>
      <vt:lpstr>mm!mm_edition.output</vt:lpstr>
      <vt:lpstr>mm!mm_version_blas.output_1</vt:lpstr>
      <vt:lpstr>mm!mm_version_blas.output_2</vt:lpstr>
      <vt:lpstr>mm!mm_version1.output</vt:lpstr>
      <vt:lpstr>mv!mv_100.output</vt:lpstr>
      <vt:lpstr>mv!mv_version_blas.output</vt:lpstr>
      <vt:lpstr>mv!mv_version1.output</vt:lpstr>
      <vt:lpstr>vv!v_version_blas.output</vt:lpstr>
      <vt:lpstr>vv!v_version1.output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2015-03-29T07:37:37Z</dcterms:created>
  <dcterms:modified xsi:type="dcterms:W3CDTF">2015-03-29T15:39:51Z</dcterms:modified>
</cp:coreProperties>
</file>