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updateLinks="never"/>
  <mc:AlternateContent xmlns:mc="http://schemas.openxmlformats.org/markup-compatibility/2006">
    <mc:Choice Requires="x15">
      <x15ac:absPath xmlns:x15ac="http://schemas.microsoft.com/office/spreadsheetml/2010/11/ac" url="C:\Users\ymy\Desktop\학교별\목-인하공업전문대학교\23학년도 2학기(목)\5주차\"/>
    </mc:Choice>
  </mc:AlternateContent>
  <xr:revisionPtr revIDLastSave="0" documentId="13_ncr:1_{E1BB08D7-C3A4-4569-828A-5DEC99D9B6BB}" xr6:coauthVersionLast="47" xr6:coauthVersionMax="47" xr10:uidLastSave="{00000000-0000-0000-0000-000000000000}"/>
  <bookViews>
    <workbookView xWindow="2772" yWindow="552" windowWidth="22776" windowHeight="12228" xr2:uid="{00000000-000D-0000-FFFF-FFFF00000000}"/>
  </bookViews>
  <sheets>
    <sheet name="급여지급명세" sheetId="17" r:id="rId1"/>
    <sheet name="기본함수설명" sheetId="8" r:id="rId2"/>
    <sheet name="RANK" sheetId="13" r:id="rId3"/>
    <sheet name="영업실적" sheetId="14" r:id="rId4"/>
    <sheet name="IF" sheetId="11" r:id="rId5"/>
    <sheet name="IF함수예제1" sheetId="12" r:id="rId6"/>
    <sheet name="IF함수예제2" sheetId="3" r:id="rId7"/>
    <sheet name="ROUND텍스트함수" sheetId="10" r:id="rId8"/>
    <sheet name="REPT" sheetId="18" r:id="rId9"/>
    <sheet name="ROUND함수" sheetId="6" r:id="rId10"/>
    <sheet name="주민번호로성별구분" sheetId="4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9" hidden="1">ROUND함수!$D$2:$D$2</definedName>
    <definedName name="CommonDatabase" localSheetId="8">[1]제품!$G$6:$G$205</definedName>
    <definedName name="CommonDatabase">[2]제품!$G$6:$G$205</definedName>
    <definedName name="CommonDatabase1" localSheetId="8">[1]제품!$E$6:$E$205</definedName>
    <definedName name="CommonDatabase1">[2]제품!$E$6:$E$205</definedName>
    <definedName name="_xlnm.Database" localSheetId="8" hidden="1">#REF!</definedName>
    <definedName name="_xlnm.Database" hidden="1">#REF!</definedName>
    <definedName name="lhj" hidden="1">#REF!,#REF!</definedName>
    <definedName name="MyRange">OFFSET([3]Sheet3!$A$1,0,0,COUNTA([3]Sheet3!$A:$A),7)</definedName>
    <definedName name="solver_adj" localSheetId="8" hidden="1">#REF!,#REF!</definedName>
    <definedName name="solver_adj" hidden="1">#REF!,#REF!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opt" localSheetId="8" hidden="1">#REF!</definedName>
    <definedName name="solver_opt" hidden="1">#REF!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mp" localSheetId="8" hidden="1">#REF!,#REF!</definedName>
    <definedName name="solver_tmp" hidden="1">#REF!,#REF!</definedName>
    <definedName name="solver_tol" hidden="1">0.05</definedName>
    <definedName name="solver_typ" hidden="1">1</definedName>
    <definedName name="solver_val" hidden="1">0</definedName>
    <definedName name="wee">#REF!</definedName>
    <definedName name="견적금액">[4]박람회!$F$5:$F$12</definedName>
    <definedName name="교과" localSheetId="8">#REF!</definedName>
    <definedName name="교과" localSheetId="3">#REF!</definedName>
    <definedName name="교과">#REF!</definedName>
    <definedName name="단가표" localSheetId="8">#REF!</definedName>
    <definedName name="단가표" localSheetId="3">#REF!</definedName>
    <definedName name="단가표">#REF!</definedName>
    <definedName name="담당">[5]제품목록!$F$3:$F$7</definedName>
    <definedName name="도시">#REF!</definedName>
    <definedName name="등급">[6]거래현황!$H$5:$H$13</definedName>
    <definedName name="매출7월">#REF!</definedName>
    <definedName name="몸무게">#REF!</definedName>
    <definedName name="분류">[4]어린이집!$E$5:$E$12</definedName>
    <definedName name="상품평">#REF!</definedName>
    <definedName name="소항목" localSheetId="8">INDIRECT("항목"&amp;MATCH([7]가계부!IV1,주항목,0))</definedName>
    <definedName name="소항목" localSheetId="0">INDIRECT("항목"&amp;MATCH([7]가계부!IV1,주항목,0))</definedName>
    <definedName name="소항목" localSheetId="3">INDIRECT("항목"&amp;MATCH([7]가계부!IV1,주항목,0))</definedName>
    <definedName name="소항목">INDIRECT("항목"&amp;MATCH([7]가계부!IV1,주항목,0))</definedName>
    <definedName name="수능" localSheetId="8">#REF!</definedName>
    <definedName name="수능" localSheetId="3">#REF!</definedName>
    <definedName name="수능">#REF!</definedName>
    <definedName name="수당비율0">[8]매출!$F$17</definedName>
    <definedName name="수당비율300">[8]매출!$G$17</definedName>
    <definedName name="수당비율500">[8]매출!$H$17</definedName>
    <definedName name="수당합계0">[8]매출!$F$18</definedName>
    <definedName name="수당합계300">[8]매출!$G$18</definedName>
    <definedName name="수당합계500">[8]매출!$H$18</definedName>
    <definedName name="수수료">[6]거래현황!$F$5:$F$13</definedName>
    <definedName name="신청인원">#REF!</definedName>
    <definedName name="영역1" localSheetId="8">#REF!</definedName>
    <definedName name="영역1">#REF!</definedName>
    <definedName name="영역2" localSheetId="8">#REF!</definedName>
    <definedName name="영역2">#REF!</definedName>
    <definedName name="영역3" localSheetId="8">#REF!</definedName>
    <definedName name="영역3">#REF!</definedName>
    <definedName name="영역4" localSheetId="8">#REF!</definedName>
    <definedName name="영역4">#REF!</definedName>
    <definedName name="예상판매량">#REF!</definedName>
    <definedName name="예약률">[9]종합예제3!$H$5:$H$12</definedName>
    <definedName name="원본">OFFSET([7]가계부!$B$7,0,0,COUNTA([7]가계부!$B$7:$B$65536),6)</definedName>
    <definedName name="이윤">#REF!</definedName>
    <definedName name="작은항목" localSheetId="8">INDIRECT("항목"&amp;MATCH([7]가계부!_xlbgnm.XFD1,주항목,0))</definedName>
    <definedName name="작은항목" localSheetId="0">INDIRECT("항목"&amp;MATCH([7]가계부!_xlbgnm.XFD1,주항목,0))</definedName>
    <definedName name="작은항목" localSheetId="3">INDIRECT("항목"&amp;MATCH([7]가계부!_xlbgnm.XFD1,주항목,0))</definedName>
    <definedName name="작은항목">INDIRECT("항목"&amp;MATCH([7]가계부!_xlbgnm.XFD1,주항목,0))</definedName>
    <definedName name="전체평균" localSheetId="8">#REF!</definedName>
    <definedName name="전체평균" localSheetId="3">#REF!</definedName>
    <definedName name="전체평균">#REF!</definedName>
    <definedName name="제품명">#REF!</definedName>
    <definedName name="제품원본">OFFSET([10]제품목록!$B$2,0,0,COUNTA([10]제품목록!$B$1:$B$65536),7)</definedName>
    <definedName name="제품표">[5]제품목록!$B$3:$D$17</definedName>
    <definedName name="주항목">[7]항목등록!$B$1:$K$1</definedName>
    <definedName name="총매출" localSheetId="8">#REF!</definedName>
    <definedName name="총매출" localSheetId="3">#REF!</definedName>
    <definedName name="총매출">#REF!</definedName>
    <definedName name="출석" localSheetId="8">#REF!</definedName>
    <definedName name="출석" localSheetId="3">#REF!</definedName>
    <definedName name="출석">#REF!</definedName>
    <definedName name="코드">[5]제품목록!$B$3:$B$17</definedName>
    <definedName name="평균비용" localSheetId="8">'[11]수출입 현황'!#REF!</definedName>
    <definedName name="평균비용" localSheetId="3">'[11]수출입 현황'!#REF!</definedName>
    <definedName name="평균비용">'[11]수출입 현황'!#REF!</definedName>
    <definedName name="평균순이익" localSheetId="8">'[11]수출입 현황'!#REF!</definedName>
    <definedName name="평균순이익" localSheetId="3">'[11]수출입 현황'!#REF!</definedName>
    <definedName name="평균순이익">'[11]수출입 현황'!#REF!</definedName>
    <definedName name="포장단위">#REF!</definedName>
    <definedName name="품목명">INDIRECT([10]매입매출관리!XFD1)</definedName>
    <definedName name="피벗범위">OFFSET([12]구성비율!$A$1,0,0,COUNTA([12]구성비율!$A:$A),7)</definedName>
    <definedName name="하반기판매량">[13]종합예제1!$H$5:$H$12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0" l="1"/>
  <c r="F14" i="10"/>
  <c r="F11" i="10"/>
  <c r="F12" i="10"/>
  <c r="F10" i="10"/>
  <c r="E11" i="10"/>
  <c r="E12" i="10"/>
  <c r="E13" i="10"/>
  <c r="E14" i="10"/>
  <c r="E10" i="10"/>
  <c r="D11" i="10"/>
  <c r="D12" i="10"/>
  <c r="D13" i="10"/>
  <c r="D14" i="10"/>
  <c r="D10" i="10"/>
  <c r="B5" i="4"/>
  <c r="B6" i="4"/>
  <c r="B7" i="4"/>
  <c r="B8" i="4"/>
  <c r="B9" i="4"/>
  <c r="B10" i="4"/>
  <c r="B11" i="4"/>
  <c r="B12" i="4"/>
  <c r="B4" i="4"/>
  <c r="H19" i="14" l="1"/>
  <c r="H18" i="14"/>
  <c r="H17" i="14"/>
  <c r="H16" i="14"/>
  <c r="H15" i="14"/>
  <c r="H14" i="14"/>
  <c r="H13" i="14"/>
  <c r="H12" i="14"/>
  <c r="H11" i="14"/>
  <c r="H10" i="14"/>
  <c r="H9" i="14"/>
  <c r="H8" i="14"/>
  <c r="G19" i="13"/>
  <c r="G18" i="13"/>
  <c r="G17" i="13"/>
  <c r="G16" i="13"/>
  <c r="G15" i="13"/>
  <c r="G14" i="13"/>
  <c r="G13" i="13"/>
  <c r="G12" i="13"/>
  <c r="I29" i="3" l="1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</calcChain>
</file>

<file path=xl/sharedStrings.xml><?xml version="1.0" encoding="utf-8"?>
<sst xmlns="http://schemas.openxmlformats.org/spreadsheetml/2006/main" count="604" uniqueCount="376">
  <si>
    <t>이름</t>
    <phoneticPr fontId="9" type="noConversion"/>
  </si>
  <si>
    <t>어학</t>
    <phoneticPr fontId="9" type="noConversion"/>
  </si>
  <si>
    <t>강송구</t>
    <phoneticPr fontId="9" type="noConversion"/>
  </si>
  <si>
    <t>김수철</t>
    <phoneticPr fontId="9" type="noConversion"/>
  </si>
  <si>
    <t>김송인</t>
    <phoneticPr fontId="9" type="noConversion"/>
  </si>
  <si>
    <t>김희정</t>
    <phoneticPr fontId="9" type="noConversion"/>
  </si>
  <si>
    <t>나문이</t>
    <phoneticPr fontId="9" type="noConversion"/>
  </si>
  <si>
    <t>마상태</t>
    <phoneticPr fontId="9" type="noConversion"/>
  </si>
  <si>
    <t>박민중</t>
    <phoneticPr fontId="9" type="noConversion"/>
  </si>
  <si>
    <t>박태민</t>
    <phoneticPr fontId="9" type="noConversion"/>
  </si>
  <si>
    <t>박상중</t>
    <phoneticPr fontId="9" type="noConversion"/>
  </si>
  <si>
    <t>오하라</t>
    <phoneticPr fontId="9" type="noConversion"/>
  </si>
  <si>
    <t>이미현</t>
    <phoneticPr fontId="9" type="noConversion"/>
  </si>
  <si>
    <t>전미수</t>
    <phoneticPr fontId="9" type="noConversion"/>
  </si>
  <si>
    <t>최성수</t>
    <phoneticPr fontId="9" type="noConversion"/>
  </si>
  <si>
    <t>최은지</t>
  </si>
  <si>
    <t>태도및소양</t>
    <phoneticPr fontId="9" type="noConversion"/>
  </si>
  <si>
    <t>신입사원 교육 평가표</t>
    <phoneticPr fontId="9" type="noConversion"/>
  </si>
  <si>
    <t>이름</t>
    <phoneticPr fontId="9" type="noConversion"/>
  </si>
  <si>
    <t>전산교육</t>
    <phoneticPr fontId="9" type="noConversion"/>
  </si>
  <si>
    <t>TQC교육</t>
    <phoneticPr fontId="9" type="noConversion"/>
  </si>
  <si>
    <t>현장실습</t>
    <phoneticPr fontId="9" type="noConversion"/>
  </si>
  <si>
    <t>OJT</t>
    <phoneticPr fontId="9" type="noConversion"/>
  </si>
  <si>
    <t>평균</t>
    <phoneticPr fontId="9" type="noConversion"/>
  </si>
  <si>
    <t>판정</t>
    <phoneticPr fontId="9" type="noConversion"/>
  </si>
  <si>
    <t>강송구</t>
    <phoneticPr fontId="9" type="noConversion"/>
  </si>
  <si>
    <t>김수철</t>
    <phoneticPr fontId="9" type="noConversion"/>
  </si>
  <si>
    <t>김송인</t>
    <phoneticPr fontId="9" type="noConversion"/>
  </si>
  <si>
    <t>김수철</t>
    <phoneticPr fontId="9" type="noConversion"/>
  </si>
  <si>
    <t>김희정</t>
    <phoneticPr fontId="9" type="noConversion"/>
  </si>
  <si>
    <t>나문이</t>
    <phoneticPr fontId="9" type="noConversion"/>
  </si>
  <si>
    <t>마상태</t>
    <phoneticPr fontId="9" type="noConversion"/>
  </si>
  <si>
    <t>박민중</t>
    <phoneticPr fontId="9" type="noConversion"/>
  </si>
  <si>
    <t>박태민</t>
    <phoneticPr fontId="9" type="noConversion"/>
  </si>
  <si>
    <t>박상중</t>
    <phoneticPr fontId="9" type="noConversion"/>
  </si>
  <si>
    <t>송선아</t>
    <phoneticPr fontId="9" type="noConversion"/>
  </si>
  <si>
    <t>이남주</t>
    <phoneticPr fontId="9" type="noConversion"/>
  </si>
  <si>
    <t>이명수</t>
    <phoneticPr fontId="9" type="noConversion"/>
  </si>
  <si>
    <t>이미미</t>
    <phoneticPr fontId="9" type="noConversion"/>
  </si>
  <si>
    <t>이승철</t>
    <phoneticPr fontId="9" type="noConversion"/>
  </si>
  <si>
    <t>이지헌</t>
    <phoneticPr fontId="9" type="noConversion"/>
  </si>
  <si>
    <t>정수남</t>
    <phoneticPr fontId="9" type="noConversion"/>
  </si>
  <si>
    <t>정공우</t>
    <phoneticPr fontId="9" type="noConversion"/>
  </si>
  <si>
    <t>정지수</t>
    <phoneticPr fontId="9" type="noConversion"/>
  </si>
  <si>
    <t>최예빈</t>
    <phoneticPr fontId="5" type="noConversion"/>
  </si>
  <si>
    <t>이름</t>
    <phoneticPr fontId="6" type="noConversion"/>
  </si>
  <si>
    <t>최문영</t>
    <phoneticPr fontId="6" type="noConversion"/>
  </si>
  <si>
    <t>100705-4671239</t>
    <phoneticPr fontId="6" type="noConversion"/>
  </si>
  <si>
    <t>김단주</t>
    <phoneticPr fontId="6" type="noConversion"/>
  </si>
  <si>
    <t>070908-4342512</t>
    <phoneticPr fontId="6" type="noConversion"/>
  </si>
  <si>
    <t>김기원</t>
    <phoneticPr fontId="6" type="noConversion"/>
  </si>
  <si>
    <t>080507-3637654</t>
    <phoneticPr fontId="6" type="noConversion"/>
  </si>
  <si>
    <t>김민성</t>
    <phoneticPr fontId="6" type="noConversion"/>
  </si>
  <si>
    <t>090730-3689045</t>
    <phoneticPr fontId="6" type="noConversion"/>
  </si>
  <si>
    <t>정보석</t>
    <phoneticPr fontId="6" type="noConversion"/>
  </si>
  <si>
    <t>081110-3753948</t>
    <phoneticPr fontId="6" type="noConversion"/>
  </si>
  <si>
    <t>고은아</t>
    <phoneticPr fontId="6" type="noConversion"/>
  </si>
  <si>
    <t>070312-4873546</t>
    <phoneticPr fontId="6" type="noConversion"/>
  </si>
  <si>
    <t>김현서</t>
    <phoneticPr fontId="6" type="noConversion"/>
  </si>
  <si>
    <t>100819-3872545</t>
    <phoneticPr fontId="6" type="noConversion"/>
  </si>
  <si>
    <t>박소림</t>
    <phoneticPr fontId="6" type="noConversion"/>
  </si>
  <si>
    <t>080415-4592345</t>
    <phoneticPr fontId="6" type="noConversion"/>
  </si>
  <si>
    <t>이안나</t>
    <phoneticPr fontId="6" type="noConversion"/>
  </si>
  <si>
    <t>071214-4823645</t>
    <phoneticPr fontId="6" type="noConversion"/>
  </si>
  <si>
    <t>백영수</t>
  </si>
  <si>
    <t>미응시</t>
    <phoneticPr fontId="5" type="noConversion"/>
  </si>
  <si>
    <t>백영일</t>
  </si>
  <si>
    <t>이영일</t>
  </si>
  <si>
    <t>조영수</t>
  </si>
  <si>
    <t>이광수</t>
  </si>
  <si>
    <t>정정웅</t>
  </si>
  <si>
    <t>이정남</t>
  </si>
  <si>
    <t>황영호</t>
  </si>
  <si>
    <t>이영호</t>
  </si>
  <si>
    <t>&lt;표1&gt;</t>
    <phoneticPr fontId="5" type="noConversion"/>
  </si>
  <si>
    <t>EXCEL</t>
    <phoneticPr fontId="6" type="noConversion"/>
  </si>
  <si>
    <t>POWER POINT</t>
    <phoneticPr fontId="6" type="noConversion"/>
  </si>
  <si>
    <t>HWP</t>
    <phoneticPr fontId="6" type="noConversion"/>
  </si>
  <si>
    <t>WORD</t>
    <phoneticPr fontId="6" type="noConversion"/>
  </si>
  <si>
    <t>최고점수</t>
    <phoneticPr fontId="6" type="noConversion"/>
  </si>
  <si>
    <t>최저점수</t>
    <phoneticPr fontId="6" type="noConversion"/>
  </si>
  <si>
    <t>번호</t>
    <phoneticPr fontId="6" type="noConversion"/>
  </si>
  <si>
    <t>이름</t>
  </si>
  <si>
    <t>사번</t>
  </si>
  <si>
    <t>부서명</t>
  </si>
  <si>
    <t>팀명</t>
    <phoneticPr fontId="6" type="noConversion"/>
  </si>
  <si>
    <t>직위</t>
    <phoneticPr fontId="6" type="noConversion"/>
  </si>
  <si>
    <t>EXCEL</t>
    <phoneticPr fontId="6" type="noConversion"/>
  </si>
  <si>
    <t>POWER POINT</t>
    <phoneticPr fontId="6" type="noConversion"/>
  </si>
  <si>
    <t>HWP</t>
    <phoneticPr fontId="6" type="noConversion"/>
  </si>
  <si>
    <t>WORD</t>
    <phoneticPr fontId="6" type="noConversion"/>
  </si>
  <si>
    <t>총점</t>
    <phoneticPr fontId="6" type="noConversion"/>
  </si>
  <si>
    <t>평균</t>
    <phoneticPr fontId="6" type="noConversion"/>
  </si>
  <si>
    <t>장영식</t>
  </si>
  <si>
    <t>기획부</t>
  </si>
  <si>
    <t>기획2팀</t>
  </si>
  <si>
    <t>대리</t>
  </si>
  <si>
    <t>설계부</t>
  </si>
  <si>
    <t>설계1팀</t>
    <phoneticPr fontId="6" type="noConversion"/>
  </si>
  <si>
    <t>황정남</t>
  </si>
  <si>
    <t>인사부</t>
  </si>
  <si>
    <t>인사5팀</t>
    <phoneticPr fontId="6" type="noConversion"/>
  </si>
  <si>
    <t>주임</t>
  </si>
  <si>
    <t>김정웅</t>
  </si>
  <si>
    <t>물류부</t>
  </si>
  <si>
    <t>물류3팀</t>
  </si>
  <si>
    <t>과장</t>
  </si>
  <si>
    <t>장영호</t>
  </si>
  <si>
    <t>사원</t>
  </si>
  <si>
    <t>박광수</t>
  </si>
  <si>
    <t>물류1팀</t>
    <phoneticPr fontId="6" type="noConversion"/>
  </si>
  <si>
    <t>계장</t>
  </si>
  <si>
    <t>총무부</t>
  </si>
  <si>
    <t>총무1팀</t>
    <phoneticPr fontId="6" type="noConversion"/>
  </si>
  <si>
    <t>인사3팀</t>
  </si>
  <si>
    <t>백광수</t>
  </si>
  <si>
    <t>생산부</t>
  </si>
  <si>
    <t>생산3팀</t>
    <phoneticPr fontId="6" type="noConversion"/>
  </si>
  <si>
    <t>심정웅</t>
  </si>
  <si>
    <t>황성호</t>
  </si>
  <si>
    <t>기획3팀</t>
  </si>
  <si>
    <t>정영수</t>
  </si>
  <si>
    <t>생산3팀</t>
    <phoneticPr fontId="6" type="noConversion"/>
  </si>
  <si>
    <t>박영일</t>
  </si>
  <si>
    <t>인사2팀</t>
  </si>
  <si>
    <t>김정남</t>
  </si>
  <si>
    <t>설계2팀</t>
  </si>
  <si>
    <t>이영길</t>
  </si>
  <si>
    <t>황영길</t>
  </si>
  <si>
    <t>기획1팀</t>
    <phoneticPr fontId="6" type="noConversion"/>
  </si>
  <si>
    <t>심광수</t>
  </si>
  <si>
    <t>김정수</t>
  </si>
  <si>
    <t>백영호</t>
  </si>
  <si>
    <t>총무2팀</t>
  </si>
  <si>
    <t>정준혁</t>
  </si>
  <si>
    <t>김민재</t>
  </si>
  <si>
    <t>김영수</t>
  </si>
  <si>
    <t>물류2팀</t>
  </si>
  <si>
    <t>생산2팀</t>
  </si>
  <si>
    <t>설계1팀</t>
    <phoneticPr fontId="6" type="noConversion"/>
  </si>
  <si>
    <t>정영식</t>
  </si>
  <si>
    <t>심영식</t>
  </si>
  <si>
    <t>생산1팀</t>
    <phoneticPr fontId="6" type="noConversion"/>
  </si>
  <si>
    <t>백영식</t>
  </si>
  <si>
    <t>총무3팀</t>
  </si>
  <si>
    <t>조영길</t>
  </si>
  <si>
    <t>생산1팀</t>
    <phoneticPr fontId="6" type="noConversion"/>
  </si>
  <si>
    <t>정영길</t>
  </si>
  <si>
    <t>박영호</t>
  </si>
  <si>
    <t>대리</t>
    <phoneticPr fontId="6" type="noConversion"/>
  </si>
  <si>
    <t>심영수</t>
  </si>
  <si>
    <t>김영일</t>
  </si>
  <si>
    <t>대리</t>
    <phoneticPr fontId="6" type="noConversion"/>
  </si>
  <si>
    <t>조정남</t>
  </si>
  <si>
    <t>백정남</t>
  </si>
  <si>
    <t>총점</t>
    <phoneticPr fontId="5" type="noConversion"/>
  </si>
  <si>
    <t>평균</t>
    <phoneticPr fontId="5" type="noConversion"/>
  </si>
  <si>
    <t>결과</t>
  </si>
  <si>
    <t>데이터</t>
    <phoneticPr fontId="5" type="noConversion"/>
  </si>
  <si>
    <t>LEFT</t>
    <phoneticPr fontId="5" type="noConversion"/>
  </si>
  <si>
    <t>왼쪽을 기준으로 문자를 추출</t>
    <phoneticPr fontId="5" type="noConversion"/>
  </si>
  <si>
    <t>RIGHT</t>
    <phoneticPr fontId="5" type="noConversion"/>
  </si>
  <si>
    <t>오른쪽을 기준으로 문자를 추출</t>
    <phoneticPr fontId="5" type="noConversion"/>
  </si>
  <si>
    <t>MID</t>
    <phoneticPr fontId="5" type="noConversion"/>
  </si>
  <si>
    <t>지정한 위치부터 문자를 추출</t>
    <phoneticPr fontId="5" type="noConversion"/>
  </si>
  <si>
    <t>LEFT</t>
    <phoneticPr fontId="5" type="noConversion"/>
  </si>
  <si>
    <t>RIGHT</t>
    <phoneticPr fontId="5" type="noConversion"/>
  </si>
  <si>
    <t>1.기본함수</t>
    <phoneticPr fontId="5" type="noConversion"/>
  </si>
  <si>
    <t>● SUM</t>
    <phoneticPr fontId="5" type="noConversion"/>
  </si>
  <si>
    <t>SUM</t>
    <phoneticPr fontId="5" type="noConversion"/>
  </si>
  <si>
    <t>합계를 구하는 함수</t>
    <phoneticPr fontId="5" type="noConversion"/>
  </si>
  <si>
    <t>=SUM(인수1,인수2,……)</t>
    <phoneticPr fontId="5" type="noConversion"/>
  </si>
  <si>
    <t>● AVERAGE</t>
    <phoneticPr fontId="5" type="noConversion"/>
  </si>
  <si>
    <t>AVERAGE</t>
    <phoneticPr fontId="5" type="noConversion"/>
  </si>
  <si>
    <t>평균을 구하는 함수</t>
    <phoneticPr fontId="5" type="noConversion"/>
  </si>
  <si>
    <t>=AVERAGE(인수1,인수2,…)</t>
    <phoneticPr fontId="5" type="noConversion"/>
  </si>
  <si>
    <t>● MAX</t>
    <phoneticPr fontId="5" type="noConversion"/>
  </si>
  <si>
    <t>MAX</t>
    <phoneticPr fontId="5" type="noConversion"/>
  </si>
  <si>
    <t>최대값을 구하는 함수</t>
    <phoneticPr fontId="5" type="noConversion"/>
  </si>
  <si>
    <t>=MAX(인수1,인수2,……)</t>
    <phoneticPr fontId="5" type="noConversion"/>
  </si>
  <si>
    <t>● MIN</t>
    <phoneticPr fontId="5" type="noConversion"/>
  </si>
  <si>
    <t>MIN</t>
    <phoneticPr fontId="5" type="noConversion"/>
  </si>
  <si>
    <t>최소값을 구하는 함수</t>
    <phoneticPr fontId="5" type="noConversion"/>
  </si>
  <si>
    <t>=MIN(인수1,인수2,…)</t>
    <phoneticPr fontId="5" type="noConversion"/>
  </si>
  <si>
    <t>● LEFT / RIGHT / MID</t>
    <phoneticPr fontId="5" type="noConversion"/>
  </si>
  <si>
    <t>● COUNT / COUNTA</t>
    <phoneticPr fontId="5" type="noConversion"/>
  </si>
  <si>
    <t>COUNT</t>
    <phoneticPr fontId="5" type="noConversion"/>
  </si>
  <si>
    <t>숫자로 입력된 셀의 개수</t>
    <phoneticPr fontId="5" type="noConversion"/>
  </si>
  <si>
    <t>입력된 셀의 개수</t>
    <phoneticPr fontId="5" type="noConversion"/>
  </si>
  <si>
    <t>COUNTA</t>
    <phoneticPr fontId="5" type="noConversion"/>
  </si>
  <si>
    <t>COUNTBLANK</t>
    <phoneticPr fontId="5" type="noConversion"/>
  </si>
  <si>
    <t>비어있는 셀의 개수</t>
    <phoneticPr fontId="5" type="noConversion"/>
  </si>
  <si>
    <t>● ROUND / ROUNDUP / ROUNDDOWN</t>
    <phoneticPr fontId="5" type="noConversion"/>
  </si>
  <si>
    <t>ROUND</t>
    <phoneticPr fontId="5" type="noConversion"/>
  </si>
  <si>
    <t>ROUNDUP</t>
    <phoneticPr fontId="5" type="noConversion"/>
  </si>
  <si>
    <t>ROUNDDOWN</t>
    <phoneticPr fontId="5" type="noConversion"/>
  </si>
  <si>
    <t>수를 지정한 자릿수까지 반올림</t>
    <phoneticPr fontId="5" type="noConversion"/>
  </si>
  <si>
    <t>수를 지정한 자릿수까지 올림</t>
    <phoneticPr fontId="5" type="noConversion"/>
  </si>
  <si>
    <t>수를 지정한 자릿수까지 내림</t>
    <phoneticPr fontId="5" type="noConversion"/>
  </si>
  <si>
    <t>=ROUND(숫자,자릿수)</t>
    <phoneticPr fontId="5" type="noConversion"/>
  </si>
  <si>
    <t>자릿수</t>
    <phoneticPr fontId="5" type="noConversion"/>
  </si>
  <si>
    <t>ROUND</t>
    <phoneticPr fontId="5" type="noConversion"/>
  </si>
  <si>
    <t>ROUNDDOWN</t>
    <phoneticPr fontId="5" type="noConversion"/>
  </si>
  <si>
    <t>등급</t>
    <phoneticPr fontId="9" type="noConversion"/>
  </si>
  <si>
    <t>홍길동</t>
    <phoneticPr fontId="5" type="noConversion"/>
  </si>
  <si>
    <t>이순신</t>
    <phoneticPr fontId="5" type="noConversion"/>
  </si>
  <si>
    <t>이소라</t>
    <phoneticPr fontId="5" type="noConversion"/>
  </si>
  <si>
    <t>김순식</t>
    <phoneticPr fontId="5" type="noConversion"/>
  </si>
  <si>
    <t>이름</t>
    <phoneticPr fontId="5" type="noConversion"/>
  </si>
  <si>
    <t>중간고사</t>
    <phoneticPr fontId="5" type="noConversion"/>
  </si>
  <si>
    <t>기말고사</t>
    <phoneticPr fontId="5" type="noConversion"/>
  </si>
  <si>
    <t>국어</t>
    <phoneticPr fontId="5" type="noConversion"/>
  </si>
  <si>
    <t>영어</t>
    <phoneticPr fontId="5" type="noConversion"/>
  </si>
  <si>
    <t>수학</t>
    <phoneticPr fontId="5" type="noConversion"/>
  </si>
  <si>
    <t>합계</t>
    <phoneticPr fontId="5" type="noConversion"/>
  </si>
  <si>
    <t>평균</t>
    <phoneticPr fontId="5" type="noConversion"/>
  </si>
  <si>
    <t>인원</t>
    <phoneticPr fontId="5" type="noConversion"/>
  </si>
  <si>
    <t>이율곡</t>
    <phoneticPr fontId="5" type="noConversion"/>
  </si>
  <si>
    <t>순번</t>
    <phoneticPr fontId="5" type="noConversion"/>
  </si>
  <si>
    <t>COUNT</t>
    <phoneticPr fontId="5" type="noConversion"/>
  </si>
  <si>
    <t>COUNTA</t>
    <phoneticPr fontId="5" type="noConversion"/>
  </si>
  <si>
    <t>COUNTBLANK</t>
    <phoneticPr fontId="5" type="noConversion"/>
  </si>
  <si>
    <t>이름</t>
    <phoneticPr fontId="5" type="noConversion"/>
  </si>
  <si>
    <t>최소값</t>
    <phoneticPr fontId="5" type="noConversion"/>
  </si>
  <si>
    <t>최대값</t>
    <phoneticPr fontId="5" type="noConversion"/>
  </si>
  <si>
    <t>응시율</t>
    <phoneticPr fontId="5" type="noConversion"/>
  </si>
  <si>
    <t>● IF</t>
    <phoneticPr fontId="5" type="noConversion"/>
  </si>
  <si>
    <t>IF</t>
    <phoneticPr fontId="5" type="noConversion"/>
  </si>
  <si>
    <t>조건에 맞는 참값과 거짓값을 구하는 함수</t>
    <phoneticPr fontId="5" type="noConversion"/>
  </si>
  <si>
    <t>● AND / OR</t>
    <phoneticPr fontId="5" type="noConversion"/>
  </si>
  <si>
    <t>AND</t>
    <phoneticPr fontId="5" type="noConversion"/>
  </si>
  <si>
    <t>조건이 모두 맞을때만 참인 값을 반환</t>
    <phoneticPr fontId="5" type="noConversion"/>
  </si>
  <si>
    <t>OR</t>
    <phoneticPr fontId="5" type="noConversion"/>
  </si>
  <si>
    <t>조건이 하나만 맞아도 참인 값을 반환</t>
    <phoneticPr fontId="5" type="noConversion"/>
  </si>
  <si>
    <t>데이터1</t>
    <phoneticPr fontId="5" type="noConversion"/>
  </si>
  <si>
    <t>데이터2</t>
    <phoneticPr fontId="5" type="noConversion"/>
  </si>
  <si>
    <t>EXCEL</t>
    <phoneticPr fontId="9" type="noConversion"/>
  </si>
  <si>
    <t>실적</t>
    <phoneticPr fontId="9" type="noConversion"/>
  </si>
  <si>
    <t>접수방법</t>
    <phoneticPr fontId="9" type="noConversion"/>
  </si>
  <si>
    <t>합격여부</t>
    <phoneticPr fontId="9" type="noConversion"/>
  </si>
  <si>
    <t>등급수당</t>
    <phoneticPr fontId="9" type="noConversion"/>
  </si>
  <si>
    <t>B</t>
    <phoneticPr fontId="5" type="noConversion"/>
  </si>
  <si>
    <t>B</t>
    <phoneticPr fontId="5" type="noConversion"/>
  </si>
  <si>
    <t>A</t>
    <phoneticPr fontId="5" type="noConversion"/>
  </si>
  <si>
    <t>B</t>
    <phoneticPr fontId="5" type="noConversion"/>
  </si>
  <si>
    <t>C</t>
    <phoneticPr fontId="5" type="noConversion"/>
  </si>
  <si>
    <t>A</t>
    <phoneticPr fontId="5" type="noConversion"/>
  </si>
  <si>
    <t>B</t>
    <phoneticPr fontId="5" type="noConversion"/>
  </si>
  <si>
    <t>온라인</t>
    <phoneticPr fontId="5" type="noConversion"/>
  </si>
  <si>
    <t>오프라인</t>
    <phoneticPr fontId="5" type="noConversion"/>
  </si>
  <si>
    <t>접수할인</t>
    <phoneticPr fontId="9" type="noConversion"/>
  </si>
  <si>
    <t>추가수당</t>
    <phoneticPr fontId="9" type="noConversion"/>
  </si>
  <si>
    <t>합격여부1</t>
    <phoneticPr fontId="9" type="noConversion"/>
  </si>
  <si>
    <t>합격여부2</t>
    <phoneticPr fontId="9" type="noConversion"/>
  </si>
  <si>
    <t>1. 순위(RANK)</t>
    <phoneticPr fontId="5" type="noConversion"/>
  </si>
  <si>
    <t>F-0021</t>
    <phoneticPr fontId="5" type="noConversion"/>
  </si>
  <si>
    <t>인사팀</t>
    <phoneticPr fontId="5" type="noConversion"/>
  </si>
  <si>
    <t>유미영</t>
    <phoneticPr fontId="5" type="noConversion"/>
  </si>
  <si>
    <t>F-0050</t>
    <phoneticPr fontId="5" type="noConversion"/>
  </si>
  <si>
    <t>개발팀</t>
    <phoneticPr fontId="5" type="noConversion"/>
  </si>
  <si>
    <t>김미나</t>
    <phoneticPr fontId="5" type="noConversion"/>
  </si>
  <si>
    <t>T-1010</t>
    <phoneticPr fontId="5" type="noConversion"/>
  </si>
  <si>
    <t>기획팀</t>
    <phoneticPr fontId="5" type="noConversion"/>
  </si>
  <si>
    <t>오유림</t>
    <phoneticPr fontId="5" type="noConversion"/>
  </si>
  <si>
    <t>F-0090</t>
    <phoneticPr fontId="5" type="noConversion"/>
  </si>
  <si>
    <t>이광수</t>
    <phoneticPr fontId="5" type="noConversion"/>
  </si>
  <si>
    <t>T-1234</t>
    <phoneticPr fontId="5" type="noConversion"/>
  </si>
  <si>
    <t>이영기</t>
    <phoneticPr fontId="5" type="noConversion"/>
  </si>
  <si>
    <t>F-0909</t>
    <phoneticPr fontId="5" type="noConversion"/>
  </si>
  <si>
    <t>장기하</t>
    <phoneticPr fontId="5" type="noConversion"/>
  </si>
  <si>
    <t>F-8733</t>
    <phoneticPr fontId="5" type="noConversion"/>
  </si>
  <si>
    <t>오윤아</t>
    <phoneticPr fontId="5" type="noConversion"/>
  </si>
  <si>
    <t>F-0976</t>
    <phoneticPr fontId="5" type="noConversion"/>
  </si>
  <si>
    <t>홍수환</t>
    <phoneticPr fontId="5" type="noConversion"/>
  </si>
  <si>
    <t>영업 실적 현황</t>
    <phoneticPr fontId="6" type="noConversion"/>
  </si>
  <si>
    <t>제품</t>
    <phoneticPr fontId="9" type="noConversion"/>
  </si>
  <si>
    <t>단가</t>
    <phoneticPr fontId="9" type="noConversion"/>
  </si>
  <si>
    <t>PDP</t>
    <phoneticPr fontId="9" type="noConversion"/>
  </si>
  <si>
    <t>에어컨</t>
    <phoneticPr fontId="9" type="noConversion"/>
  </si>
  <si>
    <t>냉장고</t>
    <phoneticPr fontId="9" type="noConversion"/>
  </si>
  <si>
    <t>사번</t>
    <phoneticPr fontId="6" type="noConversion"/>
  </si>
  <si>
    <t>부서명</t>
    <phoneticPr fontId="6" type="noConversion"/>
  </si>
  <si>
    <t>PDP</t>
    <phoneticPr fontId="6" type="noConversion"/>
  </si>
  <si>
    <t xml:space="preserve">에어컨 </t>
    <phoneticPr fontId="6" type="noConversion"/>
  </si>
  <si>
    <t>냉장고</t>
    <phoneticPr fontId="6" type="noConversion"/>
  </si>
  <si>
    <t>판매금액</t>
    <phoneticPr fontId="6" type="noConversion"/>
  </si>
  <si>
    <t>실적순위</t>
    <phoneticPr fontId="6" type="noConversion"/>
  </si>
  <si>
    <t>J10101</t>
    <phoneticPr fontId="6" type="noConversion"/>
  </si>
  <si>
    <t>김성철</t>
    <phoneticPr fontId="6" type="noConversion"/>
  </si>
  <si>
    <t>영업1팀</t>
    <phoneticPr fontId="6" type="noConversion"/>
  </si>
  <si>
    <t>J10102</t>
  </si>
  <si>
    <t>이병욱</t>
    <phoneticPr fontId="6" type="noConversion"/>
  </si>
  <si>
    <t>영업3팀</t>
    <phoneticPr fontId="6" type="noConversion"/>
  </si>
  <si>
    <t>J10103</t>
  </si>
  <si>
    <t>서기린</t>
    <phoneticPr fontId="6" type="noConversion"/>
  </si>
  <si>
    <t>영업2팀</t>
    <phoneticPr fontId="6" type="noConversion"/>
  </si>
  <si>
    <t>J10104</t>
  </si>
  <si>
    <t>유태현</t>
    <phoneticPr fontId="6" type="noConversion"/>
  </si>
  <si>
    <t>J10105</t>
  </si>
  <si>
    <t>박민우</t>
    <phoneticPr fontId="6" type="noConversion"/>
  </si>
  <si>
    <t>J10106</t>
  </si>
  <si>
    <t>김태성</t>
    <phoneticPr fontId="6" type="noConversion"/>
  </si>
  <si>
    <t>J10107</t>
  </si>
  <si>
    <t>남진섭</t>
    <phoneticPr fontId="6" type="noConversion"/>
  </si>
  <si>
    <t>J10108</t>
  </si>
  <si>
    <t>강은철</t>
    <phoneticPr fontId="6" type="noConversion"/>
  </si>
  <si>
    <t>J10109</t>
  </si>
  <si>
    <t>최진우</t>
    <phoneticPr fontId="6" type="noConversion"/>
  </si>
  <si>
    <t>J10110</t>
  </si>
  <si>
    <t>황욱진</t>
    <phoneticPr fontId="6" type="noConversion"/>
  </si>
  <si>
    <t>J10111</t>
  </si>
  <si>
    <t>김진섭</t>
    <phoneticPr fontId="6" type="noConversion"/>
  </si>
  <si>
    <t>J10112</t>
  </si>
  <si>
    <t>박태수</t>
    <phoneticPr fontId="6" type="noConversion"/>
  </si>
  <si>
    <t>합계</t>
    <phoneticPr fontId="27" type="noConversion"/>
  </si>
  <si>
    <t>엑셀★활용</t>
    <phoneticPr fontId="5" type="noConversion"/>
  </si>
  <si>
    <t>순번</t>
    <phoneticPr fontId="27" type="noConversion"/>
  </si>
  <si>
    <t>이름</t>
    <phoneticPr fontId="27" type="noConversion"/>
  </si>
  <si>
    <t>주민등록번호</t>
    <phoneticPr fontId="27" type="noConversion"/>
  </si>
  <si>
    <t>LEFT(생년)</t>
    <phoneticPr fontId="27" type="noConversion"/>
  </si>
  <si>
    <t>MID(월)</t>
    <phoneticPr fontId="27" type="noConversion"/>
  </si>
  <si>
    <t>MID(일)</t>
    <phoneticPr fontId="27" type="noConversion"/>
  </si>
  <si>
    <t>주민등록번호로 생년/월/일 구분하기</t>
    <phoneticPr fontId="27" type="noConversion"/>
  </si>
  <si>
    <t>사원번호</t>
    <phoneticPr fontId="27" type="noConversion"/>
  </si>
  <si>
    <t>부서</t>
    <phoneticPr fontId="27" type="noConversion"/>
  </si>
  <si>
    <t>말하기</t>
    <phoneticPr fontId="27" type="noConversion"/>
  </si>
  <si>
    <t>읽기</t>
    <phoneticPr fontId="27" type="noConversion"/>
  </si>
  <si>
    <t>순위(RANK.EQ)</t>
    <phoneticPr fontId="27" type="noConversion"/>
  </si>
  <si>
    <t>급여 지급 명세서</t>
    <phoneticPr fontId="6" type="noConversion"/>
  </si>
  <si>
    <t>성명</t>
    <phoneticPr fontId="6" type="noConversion"/>
  </si>
  <si>
    <t>직급</t>
    <phoneticPr fontId="6" type="noConversion"/>
  </si>
  <si>
    <t>부서</t>
    <phoneticPr fontId="6" type="noConversion"/>
  </si>
  <si>
    <t>기본급</t>
    <phoneticPr fontId="6" type="noConversion"/>
  </si>
  <si>
    <t>수당</t>
    <phoneticPr fontId="6" type="noConversion"/>
  </si>
  <si>
    <t>보너스</t>
    <phoneticPr fontId="6" type="noConversion"/>
  </si>
  <si>
    <t>공제액</t>
    <phoneticPr fontId="6" type="noConversion"/>
  </si>
  <si>
    <t>지급합계</t>
    <phoneticPr fontId="6" type="noConversion"/>
  </si>
  <si>
    <t>김조한</t>
    <phoneticPr fontId="6" type="noConversion"/>
  </si>
  <si>
    <t>1급</t>
    <phoneticPr fontId="6" type="noConversion"/>
  </si>
  <si>
    <t>총무과</t>
    <phoneticPr fontId="6" type="noConversion"/>
  </si>
  <si>
    <t>김근형</t>
    <phoneticPr fontId="6" type="noConversion"/>
  </si>
  <si>
    <t>2급</t>
    <phoneticPr fontId="6" type="noConversion"/>
  </si>
  <si>
    <t>관리과</t>
    <phoneticPr fontId="6" type="noConversion"/>
  </si>
  <si>
    <t>유미영</t>
    <phoneticPr fontId="6" type="noConversion"/>
  </si>
  <si>
    <t>4급</t>
    <phoneticPr fontId="6" type="noConversion"/>
  </si>
  <si>
    <t>업무과</t>
    <phoneticPr fontId="6" type="noConversion"/>
  </si>
  <si>
    <t>양재완</t>
    <phoneticPr fontId="6" type="noConversion"/>
  </si>
  <si>
    <t>조숙현</t>
    <phoneticPr fontId="6" type="noConversion"/>
  </si>
  <si>
    <t>자재과</t>
    <phoneticPr fontId="6" type="noConversion"/>
  </si>
  <si>
    <t>이금자</t>
    <phoneticPr fontId="6" type="noConversion"/>
  </si>
  <si>
    <t>3급</t>
    <phoneticPr fontId="6" type="noConversion"/>
  </si>
  <si>
    <t>이재균</t>
    <phoneticPr fontId="6" type="noConversion"/>
  </si>
  <si>
    <t xml:space="preserve"> </t>
    <phoneticPr fontId="5" type="noConversion"/>
  </si>
  <si>
    <t>기본급+수당+보너스-공제액</t>
  </si>
  <si>
    <t>반복할 텍스트</t>
    <phoneticPr fontId="5" type="noConversion"/>
  </si>
  <si>
    <t>반복횟수</t>
    <phoneticPr fontId="5" type="noConversion"/>
  </si>
  <si>
    <t>결과</t>
    <phoneticPr fontId="5" type="noConversion"/>
  </si>
  <si>
    <t>*</t>
    <phoneticPr fontId="5" type="noConversion"/>
  </si>
  <si>
    <t>엑셀</t>
    <phoneticPr fontId="5" type="noConversion"/>
  </si>
  <si>
    <t>|</t>
    <phoneticPr fontId="5" type="noConversion"/>
  </si>
  <si>
    <t>★</t>
    <phoneticPr fontId="5" type="noConversion"/>
  </si>
  <si>
    <t>판매날짜</t>
    <phoneticPr fontId="5" type="noConversion"/>
  </si>
  <si>
    <t>수량</t>
    <phoneticPr fontId="5" type="noConversion"/>
  </si>
  <si>
    <t xml:space="preserve"> ★개수</t>
    <phoneticPr fontId="5" type="noConversion"/>
  </si>
  <si>
    <t>상품명</t>
    <phoneticPr fontId="5" type="noConversion"/>
  </si>
  <si>
    <t>구매자수</t>
    <phoneticPr fontId="5" type="noConversion"/>
  </si>
  <si>
    <t>비고</t>
    <phoneticPr fontId="5" type="noConversion"/>
  </si>
  <si>
    <t>하멜장미</t>
    <phoneticPr fontId="5" type="noConversion"/>
  </si>
  <si>
    <t>파스타거베라</t>
    <phoneticPr fontId="5" type="noConversion"/>
  </si>
  <si>
    <t>리시안셔스</t>
    <phoneticPr fontId="5" type="noConversion"/>
  </si>
  <si>
    <t>동백</t>
    <phoneticPr fontId="5" type="noConversion"/>
  </si>
  <si>
    <t>소국</t>
    <phoneticPr fontId="5" type="noConversion"/>
  </si>
  <si>
    <t>루스커스</t>
    <phoneticPr fontId="5" type="noConversion"/>
  </si>
  <si>
    <t>봄여름가을겨울</t>
    <phoneticPr fontId="5" type="noConversion"/>
  </si>
  <si>
    <t>A-001</t>
    <phoneticPr fontId="5" type="noConversion"/>
  </si>
  <si>
    <t>인천광역시미추홀구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</si>
</sst>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.0"/>
    <numFmt numFmtId="177" formatCode="000000\-0000000"/>
    <numFmt numFmtId="178" formatCode="0&quot;점&quot;"/>
    <numFmt numFmtId="179" formatCode="0000000"/>
    <numFmt numFmtId="180" formatCode="0_ "/>
    <numFmt numFmtId="181" formatCode="#,##0&quot;명&quot;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sz val="11"/>
      <name val="돋움"/>
      <family val="3"/>
      <charset val="129"/>
    </font>
    <font>
      <sz val="8"/>
      <name val="돋움"/>
      <family val="2"/>
      <charset val="129"/>
    </font>
    <font>
      <sz val="11"/>
      <color theme="1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9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1"/>
      <color theme="9" tint="-0.499984740745262"/>
      <name val="맑은 고딕"/>
      <family val="3"/>
      <charset val="129"/>
    </font>
    <font>
      <b/>
      <sz val="11"/>
      <color theme="3"/>
      <name val="맑은 고딕"/>
      <family val="2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theme="3" tint="-0.499984740745262"/>
      <name val="돋움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00206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9C6500"/>
      <name val="맑은 고딕"/>
      <family val="2"/>
      <charset val="129"/>
      <scheme val="minor"/>
    </font>
    <font>
      <b/>
      <sz val="11"/>
      <color rgb="FF9C650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darkGray">
        <fgColor indexed="9"/>
        <bgColor indexed="43"/>
      </patternFill>
    </fill>
    <fill>
      <patternFill patternType="solid">
        <fgColor theme="8"/>
        <bgColor theme="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thin">
        <color theme="8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8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0" borderId="0"/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11" fillId="0" borderId="0" xfId="6" applyFont="1"/>
    <xf numFmtId="0" fontId="11" fillId="4" borderId="15" xfId="6" applyFont="1" applyFill="1" applyBorder="1" applyAlignment="1">
      <alignment horizontal="center" vertical="center"/>
    </xf>
    <xf numFmtId="0" fontId="11" fillId="0" borderId="16" xfId="6" applyFont="1" applyBorder="1" applyAlignment="1">
      <alignment horizontal="center"/>
    </xf>
    <xf numFmtId="0" fontId="11" fillId="0" borderId="17" xfId="6" applyFont="1" applyBorder="1" applyAlignment="1">
      <alignment horizontal="center"/>
    </xf>
    <xf numFmtId="0" fontId="11" fillId="0" borderId="18" xfId="6" applyFont="1" applyBorder="1" applyAlignment="1">
      <alignment horizontal="center"/>
    </xf>
    <xf numFmtId="0" fontId="11" fillId="0" borderId="19" xfId="6" applyFont="1" applyBorder="1" applyAlignment="1">
      <alignment horizontal="center"/>
    </xf>
    <xf numFmtId="0" fontId="11" fillId="4" borderId="20" xfId="6" applyFont="1" applyFill="1" applyBorder="1" applyAlignment="1">
      <alignment horizontal="center" vertical="center"/>
    </xf>
    <xf numFmtId="0" fontId="11" fillId="0" borderId="21" xfId="6" applyFont="1" applyBorder="1" applyAlignment="1">
      <alignment horizontal="center"/>
    </xf>
    <xf numFmtId="0" fontId="11" fillId="0" borderId="22" xfId="6" applyFont="1" applyBorder="1" applyAlignment="1">
      <alignment horizontal="center"/>
    </xf>
    <xf numFmtId="0" fontId="11" fillId="0" borderId="23" xfId="6" applyFont="1" applyBorder="1" applyAlignment="1">
      <alignment horizontal="center"/>
    </xf>
    <xf numFmtId="0" fontId="11" fillId="0" borderId="24" xfId="6" applyFont="1" applyBorder="1" applyAlignment="1">
      <alignment horizontal="center"/>
    </xf>
    <xf numFmtId="0" fontId="11" fillId="4" borderId="25" xfId="6" applyFont="1" applyFill="1" applyBorder="1" applyAlignment="1">
      <alignment horizontal="center" vertical="center"/>
    </xf>
    <xf numFmtId="0" fontId="11" fillId="0" borderId="26" xfId="6" applyFont="1" applyBorder="1" applyAlignment="1">
      <alignment horizontal="center"/>
    </xf>
    <xf numFmtId="0" fontId="11" fillId="0" borderId="27" xfId="6" applyFont="1" applyBorder="1" applyAlignment="1">
      <alignment horizontal="center"/>
    </xf>
    <xf numFmtId="0" fontId="11" fillId="0" borderId="28" xfId="6" applyFont="1" applyBorder="1" applyAlignment="1">
      <alignment horizontal="center"/>
    </xf>
    <xf numFmtId="0" fontId="11" fillId="0" borderId="29" xfId="6" applyFont="1" applyBorder="1" applyAlignment="1">
      <alignment horizontal="center"/>
    </xf>
    <xf numFmtId="0" fontId="11" fillId="0" borderId="0" xfId="6" applyFont="1" applyAlignment="1">
      <alignment horizontal="center" vertical="center"/>
    </xf>
    <xf numFmtId="0" fontId="11" fillId="0" borderId="0" xfId="6" applyFont="1" applyAlignment="1">
      <alignment horizontal="center"/>
    </xf>
    <xf numFmtId="0" fontId="11" fillId="0" borderId="0" xfId="6" applyFont="1" applyAlignment="1">
      <alignment vertical="center"/>
    </xf>
    <xf numFmtId="0" fontId="12" fillId="0" borderId="0" xfId="6" applyFont="1" applyAlignment="1">
      <alignment horizontal="center" vertical="center"/>
    </xf>
    <xf numFmtId="0" fontId="8" fillId="0" borderId="0" xfId="7">
      <alignment vertical="center"/>
    </xf>
    <xf numFmtId="0" fontId="14" fillId="0" borderId="0" xfId="7" applyFont="1" applyAlignment="1">
      <alignment horizontal="center" vertical="center"/>
    </xf>
    <xf numFmtId="0" fontId="14" fillId="0" borderId="0" xfId="7" applyFont="1">
      <alignment vertical="center"/>
    </xf>
    <xf numFmtId="0" fontId="15" fillId="0" borderId="0" xfId="7" applyFont="1" applyAlignment="1">
      <alignment horizontal="right"/>
    </xf>
    <xf numFmtId="14" fontId="15" fillId="0" borderId="0" xfId="7" applyNumberFormat="1" applyFont="1" applyAlignment="1"/>
    <xf numFmtId="0" fontId="16" fillId="6" borderId="32" xfId="7" applyFont="1" applyFill="1" applyBorder="1" applyAlignment="1">
      <alignment horizontal="center" vertical="center"/>
    </xf>
    <xf numFmtId="0" fontId="16" fillId="6" borderId="8" xfId="7" applyFont="1" applyFill="1" applyBorder="1" applyAlignment="1">
      <alignment horizontal="center" vertical="center"/>
    </xf>
    <xf numFmtId="0" fontId="16" fillId="6" borderId="7" xfId="7" applyFont="1" applyFill="1" applyBorder="1" applyAlignment="1">
      <alignment horizontal="center" vertical="center"/>
    </xf>
    <xf numFmtId="178" fontId="17" fillId="7" borderId="3" xfId="8" applyNumberFormat="1" applyFont="1" applyFill="1" applyBorder="1" applyAlignment="1" applyProtection="1">
      <alignment horizontal="center" vertical="center"/>
    </xf>
    <xf numFmtId="178" fontId="17" fillId="7" borderId="4" xfId="8" applyNumberFormat="1" applyFont="1" applyFill="1" applyBorder="1" applyAlignment="1" applyProtection="1">
      <alignment horizontal="center" vertical="center"/>
    </xf>
    <xf numFmtId="0" fontId="16" fillId="6" borderId="33" xfId="7" applyFont="1" applyFill="1" applyBorder="1" applyAlignment="1">
      <alignment horizontal="center" vertical="center"/>
    </xf>
    <xf numFmtId="0" fontId="16" fillId="6" borderId="34" xfId="7" applyFont="1" applyFill="1" applyBorder="1" applyAlignment="1">
      <alignment horizontal="center" vertical="center"/>
    </xf>
    <xf numFmtId="178" fontId="17" fillId="7" borderId="35" xfId="8" applyNumberFormat="1" applyFont="1" applyFill="1" applyBorder="1" applyAlignment="1" applyProtection="1">
      <alignment horizontal="center" vertical="center"/>
    </xf>
    <xf numFmtId="178" fontId="17" fillId="7" borderId="36" xfId="8" applyNumberFormat="1" applyFont="1" applyFill="1" applyBorder="1" applyAlignment="1" applyProtection="1">
      <alignment horizontal="center" vertical="center"/>
    </xf>
    <xf numFmtId="0" fontId="18" fillId="0" borderId="3" xfId="7" applyFont="1" applyBorder="1" applyAlignment="1">
      <alignment horizontal="center" vertical="center"/>
    </xf>
    <xf numFmtId="0" fontId="14" fillId="0" borderId="3" xfId="7" applyFont="1" applyBorder="1" applyAlignment="1">
      <alignment horizontal="center" vertical="center"/>
    </xf>
    <xf numFmtId="179" fontId="14" fillId="0" borderId="3" xfId="7" applyNumberFormat="1" applyFont="1" applyBorder="1" applyAlignment="1">
      <alignment horizontal="center" vertical="center"/>
    </xf>
    <xf numFmtId="180" fontId="18" fillId="0" borderId="3" xfId="7" applyNumberFormat="1" applyFont="1" applyBorder="1" applyAlignment="1">
      <alignment horizontal="center" vertical="center"/>
    </xf>
    <xf numFmtId="0" fontId="14" fillId="0" borderId="3" xfId="7" applyFont="1" applyBorder="1">
      <alignment vertical="center"/>
    </xf>
    <xf numFmtId="0" fontId="20" fillId="0" borderId="0" xfId="0" applyFont="1">
      <alignment vertical="center"/>
    </xf>
    <xf numFmtId="0" fontId="13" fillId="2" borderId="0" xfId="2" applyFont="1">
      <alignment vertical="center"/>
    </xf>
    <xf numFmtId="0" fontId="0" fillId="0" borderId="0" xfId="0" quotePrefix="1">
      <alignment vertical="center"/>
    </xf>
    <xf numFmtId="0" fontId="4" fillId="2" borderId="0" xfId="2">
      <alignment vertical="center"/>
    </xf>
    <xf numFmtId="0" fontId="3" fillId="8" borderId="40" xfId="0" applyFont="1" applyFill="1" applyBorder="1" applyAlignment="1">
      <alignment horizontal="center" vertical="center"/>
    </xf>
    <xf numFmtId="0" fontId="3" fillId="8" borderId="41" xfId="0" applyFont="1" applyFill="1" applyBorder="1" applyAlignment="1">
      <alignment horizontal="center" vertical="center"/>
    </xf>
    <xf numFmtId="0" fontId="13" fillId="2" borderId="42" xfId="2" applyFont="1" applyBorder="1">
      <alignment vertical="center"/>
    </xf>
    <xf numFmtId="0" fontId="3" fillId="8" borderId="43" xfId="0" applyFont="1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3" fillId="8" borderId="40" xfId="0" applyFont="1" applyFill="1" applyBorder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3" fillId="8" borderId="3" xfId="0" applyFont="1" applyFill="1" applyBorder="1">
      <alignment vertical="center"/>
    </xf>
    <xf numFmtId="0" fontId="3" fillId="8" borderId="3" xfId="0" applyFont="1" applyFill="1" applyBorder="1" applyAlignment="1">
      <alignment horizontal="center" vertical="center"/>
    </xf>
    <xf numFmtId="0" fontId="11" fillId="0" borderId="3" xfId="6" applyFont="1" applyBorder="1" applyAlignment="1">
      <alignment horizontal="center"/>
    </xf>
    <xf numFmtId="41" fontId="11" fillId="0" borderId="3" xfId="10" applyFont="1" applyBorder="1" applyAlignment="1">
      <alignment horizontal="center"/>
    </xf>
    <xf numFmtId="0" fontId="22" fillId="9" borderId="3" xfId="9" applyNumberFormat="1" applyFont="1" applyFill="1" applyBorder="1" applyAlignment="1">
      <alignment horizontal="center" vertical="center"/>
    </xf>
    <xf numFmtId="0" fontId="11" fillId="0" borderId="3" xfId="6" applyFont="1" applyBorder="1" applyAlignment="1">
      <alignment horizontal="center" vertical="center"/>
    </xf>
    <xf numFmtId="41" fontId="11" fillId="0" borderId="3" xfId="10" applyFont="1" applyBorder="1" applyAlignment="1">
      <alignment horizontal="center" vertical="center"/>
    </xf>
    <xf numFmtId="0" fontId="23" fillId="9" borderId="3" xfId="6" applyFont="1" applyFill="1" applyBorder="1" applyAlignment="1">
      <alignment horizontal="center"/>
    </xf>
    <xf numFmtId="9" fontId="0" fillId="0" borderId="3" xfId="11" applyFont="1" applyBorder="1">
      <alignment vertical="center"/>
    </xf>
    <xf numFmtId="0" fontId="3" fillId="8" borderId="46" xfId="0" applyFont="1" applyFill="1" applyBorder="1" applyAlignment="1">
      <alignment horizontal="center" vertical="center"/>
    </xf>
    <xf numFmtId="0" fontId="13" fillId="3" borderId="47" xfId="6" applyFont="1" applyFill="1" applyBorder="1" applyAlignment="1">
      <alignment horizontal="center" vertical="center"/>
    </xf>
    <xf numFmtId="176" fontId="11" fillId="4" borderId="3" xfId="6" applyNumberFormat="1" applyFont="1" applyFill="1" applyBorder="1" applyAlignment="1">
      <alignment horizontal="center" vertical="center"/>
    </xf>
    <xf numFmtId="0" fontId="13" fillId="3" borderId="44" xfId="6" applyFont="1" applyFill="1" applyBorder="1" applyAlignment="1">
      <alignment horizontal="center" vertical="center"/>
    </xf>
    <xf numFmtId="0" fontId="13" fillId="3" borderId="45" xfId="6" applyFont="1" applyFill="1" applyBorder="1" applyAlignment="1">
      <alignment horizontal="center" vertical="center"/>
    </xf>
    <xf numFmtId="0" fontId="13" fillId="3" borderId="52" xfId="6" applyFont="1" applyFill="1" applyBorder="1" applyAlignment="1">
      <alignment horizontal="center" vertical="center"/>
    </xf>
    <xf numFmtId="0" fontId="11" fillId="0" borderId="2" xfId="6" applyFont="1" applyBorder="1" applyAlignment="1">
      <alignment horizontal="center"/>
    </xf>
    <xf numFmtId="0" fontId="11" fillId="0" borderId="53" xfId="6" applyFont="1" applyBorder="1" applyAlignment="1">
      <alignment horizontal="center"/>
    </xf>
    <xf numFmtId="0" fontId="11" fillId="0" borderId="5" xfId="6" applyFont="1" applyBorder="1" applyAlignment="1">
      <alignment horizontal="center"/>
    </xf>
    <xf numFmtId="0" fontId="11" fillId="0" borderId="6" xfId="6" applyFont="1" applyBorder="1" applyAlignment="1">
      <alignment horizontal="center"/>
    </xf>
    <xf numFmtId="0" fontId="11" fillId="0" borderId="51" xfId="6" applyFont="1" applyBorder="1" applyAlignment="1">
      <alignment horizontal="center"/>
    </xf>
    <xf numFmtId="176" fontId="11" fillId="4" borderId="48" xfId="6" applyNumberFormat="1" applyFont="1" applyFill="1" applyBorder="1" applyAlignment="1">
      <alignment horizontal="center" vertical="center"/>
    </xf>
    <xf numFmtId="176" fontId="11" fillId="4" borderId="49" xfId="6" applyNumberFormat="1" applyFont="1" applyFill="1" applyBorder="1" applyAlignment="1">
      <alignment horizontal="center" vertical="center"/>
    </xf>
    <xf numFmtId="176" fontId="11" fillId="4" borderId="50" xfId="6" applyNumberFormat="1" applyFont="1" applyFill="1" applyBorder="1" applyAlignment="1">
      <alignment horizontal="center" vertical="center"/>
    </xf>
    <xf numFmtId="176" fontId="11" fillId="4" borderId="2" xfId="6" applyNumberFormat="1" applyFont="1" applyFill="1" applyBorder="1" applyAlignment="1">
      <alignment horizontal="center" vertical="center"/>
    </xf>
    <xf numFmtId="176" fontId="11" fillId="4" borderId="53" xfId="6" applyNumberFormat="1" applyFont="1" applyFill="1" applyBorder="1" applyAlignment="1">
      <alignment horizontal="center" vertical="center"/>
    </xf>
    <xf numFmtId="176" fontId="11" fillId="4" borderId="5" xfId="6" applyNumberFormat="1" applyFont="1" applyFill="1" applyBorder="1" applyAlignment="1">
      <alignment horizontal="center" vertical="center"/>
    </xf>
    <xf numFmtId="176" fontId="11" fillId="4" borderId="6" xfId="6" applyNumberFormat="1" applyFont="1" applyFill="1" applyBorder="1" applyAlignment="1">
      <alignment horizontal="center" vertical="center"/>
    </xf>
    <xf numFmtId="176" fontId="11" fillId="4" borderId="51" xfId="6" applyNumberFormat="1" applyFont="1" applyFill="1" applyBorder="1" applyAlignment="1">
      <alignment horizontal="center" vertical="center"/>
    </xf>
    <xf numFmtId="176" fontId="11" fillId="4" borderId="54" xfId="6" applyNumberFormat="1" applyFont="1" applyFill="1" applyBorder="1" applyAlignment="1">
      <alignment horizontal="center" vertical="center"/>
    </xf>
    <xf numFmtId="176" fontId="11" fillId="4" borderId="55" xfId="6" applyNumberFormat="1" applyFont="1" applyFill="1" applyBorder="1" applyAlignment="1">
      <alignment horizontal="center" vertical="center"/>
    </xf>
    <xf numFmtId="176" fontId="11" fillId="4" borderId="56" xfId="6" applyNumberFormat="1" applyFont="1" applyFill="1" applyBorder="1" applyAlignment="1">
      <alignment horizontal="center" vertical="center"/>
    </xf>
    <xf numFmtId="0" fontId="24" fillId="0" borderId="3" xfId="7" applyFont="1" applyBorder="1" applyAlignment="1">
      <alignment horizontal="center" vertical="center"/>
    </xf>
    <xf numFmtId="177" fontId="24" fillId="0" borderId="3" xfId="7" quotePrefix="1" applyNumberFormat="1" applyFont="1" applyBorder="1" applyAlignment="1">
      <alignment horizontal="center" vertical="center"/>
    </xf>
    <xf numFmtId="0" fontId="13" fillId="2" borderId="3" xfId="2" applyFont="1" applyBorder="1">
      <alignment vertical="center"/>
    </xf>
    <xf numFmtId="0" fontId="25" fillId="10" borderId="3" xfId="12" applyFill="1" applyBorder="1" applyAlignment="1">
      <alignment horizontal="center" vertical="center"/>
    </xf>
    <xf numFmtId="0" fontId="28" fillId="10" borderId="3" xfId="12" applyFont="1" applyFill="1" applyBorder="1" applyAlignment="1">
      <alignment horizontal="center" vertical="center"/>
    </xf>
    <xf numFmtId="0" fontId="29" fillId="10" borderId="3" xfId="12" applyFont="1" applyFill="1" applyBorder="1" applyAlignment="1">
      <alignment horizontal="center" vertical="center"/>
    </xf>
    <xf numFmtId="0" fontId="30" fillId="9" borderId="3" xfId="9" applyNumberFormat="1" applyFont="1" applyFill="1" applyBorder="1" applyAlignment="1">
      <alignment horizontal="center" vertical="center"/>
    </xf>
    <xf numFmtId="0" fontId="30" fillId="9" borderId="3" xfId="9" applyNumberFormat="1" applyFont="1" applyFill="1" applyBorder="1" applyAlignment="1">
      <alignment horizontal="center"/>
    </xf>
    <xf numFmtId="0" fontId="31" fillId="3" borderId="11" xfId="6" applyFont="1" applyFill="1" applyBorder="1" applyAlignment="1">
      <alignment horizontal="center" vertical="center"/>
    </xf>
    <xf numFmtId="0" fontId="31" fillId="3" borderId="12" xfId="6" applyFont="1" applyFill="1" applyBorder="1" applyAlignment="1">
      <alignment horizontal="center" vertical="center"/>
    </xf>
    <xf numFmtId="0" fontId="31" fillId="3" borderId="13" xfId="6" applyFont="1" applyFill="1" applyBorder="1" applyAlignment="1">
      <alignment horizontal="center" vertical="center"/>
    </xf>
    <xf numFmtId="0" fontId="31" fillId="3" borderId="14" xfId="6" applyFont="1" applyFill="1" applyBorder="1" applyAlignment="1">
      <alignment horizontal="center" vertical="center"/>
    </xf>
    <xf numFmtId="0" fontId="31" fillId="3" borderId="9" xfId="6" applyFont="1" applyFill="1" applyBorder="1" applyAlignment="1">
      <alignment horizontal="center" vertical="center"/>
    </xf>
    <xf numFmtId="0" fontId="31" fillId="3" borderId="10" xfId="6" applyFont="1" applyFill="1" applyBorder="1" applyAlignment="1">
      <alignment horizontal="center" vertical="center"/>
    </xf>
    <xf numFmtId="178" fontId="24" fillId="7" borderId="3" xfId="8" applyNumberFormat="1" applyFont="1" applyFill="1" applyBorder="1" applyAlignment="1" applyProtection="1">
      <alignment horizontal="center" vertical="center"/>
    </xf>
    <xf numFmtId="0" fontId="1" fillId="0" borderId="0" xfId="3">
      <alignment vertical="center"/>
    </xf>
    <xf numFmtId="0" fontId="7" fillId="0" borderId="0" xfId="4" applyFill="1" applyBorder="1" applyAlignment="1">
      <alignment horizontal="center"/>
    </xf>
    <xf numFmtId="0" fontId="32" fillId="0" borderId="0" xfId="4" applyFont="1" applyFill="1" applyBorder="1" applyAlignment="1">
      <alignment horizontal="center"/>
    </xf>
    <xf numFmtId="0" fontId="1" fillId="0" borderId="3" xfId="3" applyBorder="1" applyAlignment="1">
      <alignment horizontal="center"/>
    </xf>
    <xf numFmtId="41" fontId="35" fillId="0" borderId="3" xfId="5" applyFont="1" applyBorder="1" applyAlignment="1">
      <alignment horizontal="center"/>
    </xf>
    <xf numFmtId="0" fontId="1" fillId="0" borderId="0" xfId="3" applyAlignment="1"/>
    <xf numFmtId="0" fontId="0" fillId="0" borderId="0" xfId="3" applyFont="1">
      <alignment vertical="center"/>
    </xf>
    <xf numFmtId="0" fontId="0" fillId="12" borderId="3" xfId="0" applyFill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12" fillId="12" borderId="7" xfId="0" applyFont="1" applyFill="1" applyBorder="1" applyAlignment="1">
      <alignment horizontal="center" vertical="center"/>
    </xf>
    <xf numFmtId="0" fontId="12" fillId="12" borderId="8" xfId="0" applyFont="1" applyFill="1" applyBorder="1" applyAlignment="1">
      <alignment horizontal="center" vertical="center"/>
    </xf>
    <xf numFmtId="14" fontId="0" fillId="0" borderId="57" xfId="0" applyNumberForma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4" fontId="0" fillId="0" borderId="58" xfId="0" applyNumberForma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>
      <alignment vertical="center"/>
    </xf>
    <xf numFmtId="0" fontId="0" fillId="0" borderId="57" xfId="0" applyBorder="1">
      <alignment vertical="center"/>
    </xf>
    <xf numFmtId="181" fontId="0" fillId="0" borderId="57" xfId="0" applyNumberFormat="1" applyBorder="1">
      <alignment vertical="center"/>
    </xf>
    <xf numFmtId="0" fontId="0" fillId="0" borderId="58" xfId="0" applyBorder="1">
      <alignment vertical="center"/>
    </xf>
    <xf numFmtId="181" fontId="0" fillId="0" borderId="58" xfId="0" applyNumberFormat="1" applyBorder="1">
      <alignment vertical="center"/>
    </xf>
    <xf numFmtId="0" fontId="13" fillId="2" borderId="42" xfId="2" applyFont="1" applyBorder="1" applyAlignment="1">
      <alignment horizontal="center" vertical="center"/>
    </xf>
    <xf numFmtId="0" fontId="13" fillId="2" borderId="3" xfId="2" applyFont="1" applyBorder="1" applyAlignment="1">
      <alignment horizontal="center" vertical="center"/>
    </xf>
    <xf numFmtId="0" fontId="2" fillId="0" borderId="1" xfId="1" applyFill="1" applyAlignment="1">
      <alignment horizontal="center"/>
    </xf>
    <xf numFmtId="0" fontId="0" fillId="0" borderId="42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37" xfId="0" quotePrefix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1" xfId="1" applyAlignment="1">
      <alignment horizontal="center" vertical="center"/>
    </xf>
    <xf numFmtId="0" fontId="2" fillId="0" borderId="1" xfId="1" applyNumberFormat="1" applyAlignment="1">
      <alignment horizontal="center"/>
    </xf>
    <xf numFmtId="0" fontId="2" fillId="0" borderId="1" xfId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14" fillId="5" borderId="30" xfId="7" applyFont="1" applyFill="1" applyBorder="1" applyAlignment="1">
      <alignment horizontal="center" vertical="center"/>
    </xf>
    <xf numFmtId="0" fontId="14" fillId="5" borderId="31" xfId="7" applyFont="1" applyFill="1" applyBorder="1" applyAlignment="1">
      <alignment horizontal="center" vertical="center"/>
    </xf>
    <xf numFmtId="0" fontId="19" fillId="0" borderId="3" xfId="7" applyFont="1" applyBorder="1" applyAlignment="1">
      <alignment horizontal="center" vertical="center"/>
    </xf>
    <xf numFmtId="0" fontId="26" fillId="0" borderId="0" xfId="12" applyFont="1" applyAlignment="1">
      <alignment horizontal="center" vertical="center"/>
    </xf>
    <xf numFmtId="0" fontId="34" fillId="11" borderId="3" xfId="15" applyFont="1" applyBorder="1" applyAlignment="1">
      <alignment horizontal="center" vertical="center"/>
    </xf>
    <xf numFmtId="9" fontId="1" fillId="0" borderId="3" xfId="3" applyNumberFormat="1" applyBorder="1" applyAlignment="1"/>
    <xf numFmtId="0" fontId="1" fillId="0" borderId="3" xfId="3" applyBorder="1" applyAlignment="1"/>
    <xf numFmtId="0" fontId="1" fillId="0" borderId="3" xfId="3" applyBorder="1" applyAlignment="1">
      <alignment horizontal="left" indent="1"/>
    </xf>
    <xf numFmtId="0" fontId="34" fillId="11" borderId="3" xfId="15" applyFont="1" applyBorder="1" applyAlignment="1">
      <alignment horizontal="center" vertical="center" wrapText="1"/>
    </xf>
    <xf numFmtId="41" fontId="8" fillId="0" borderId="3" xfId="5" applyFont="1" applyBorder="1" applyAlignment="1">
      <alignment horizontal="center"/>
    </xf>
    <xf numFmtId="9" fontId="0" fillId="0" borderId="3" xfId="11" applyNumberFormat="1" applyFont="1" applyBorder="1">
      <alignment vertical="center"/>
    </xf>
  </cellXfs>
  <cellStyles count="16">
    <cellStyle name="강조색1" xfId="2" builtinId="29"/>
    <cellStyle name="백분율" xfId="11" builtinId="5"/>
    <cellStyle name="백분율 2" xfId="14" xr:uid="{BD640C0D-FA75-4569-B1B2-448ABD557C8E}"/>
    <cellStyle name="보통 2" xfId="15" xr:uid="{4DBC1B5E-8E11-4212-87B8-BCB175D8340C}"/>
    <cellStyle name="쉼표 [0] 2" xfId="13" xr:uid="{D50C3A1E-8FB6-4A2F-BD8C-B680E8652DFB}"/>
    <cellStyle name="쉼표 [0] 2 2" xfId="10" xr:uid="{8F50794B-03DA-4F5C-8873-FDE8874744DA}"/>
    <cellStyle name="쉼표 [0] 3" xfId="8" xr:uid="{00000000-0005-0000-0000-000002000000}"/>
    <cellStyle name="쉼표 [0] 4" xfId="5" xr:uid="{00000000-0005-0000-0000-000003000000}"/>
    <cellStyle name="제목 1" xfId="1" builtinId="16"/>
    <cellStyle name="제목 4" xfId="9" builtinId="19"/>
    <cellStyle name="제목 5" xfId="4" xr:uid="{00000000-0005-0000-0000-000005000000}"/>
    <cellStyle name="표준" xfId="0" builtinId="0"/>
    <cellStyle name="표준 2" xfId="12" xr:uid="{2BEB1C92-ECDC-484E-B7BD-5E7B9AE065BC}"/>
    <cellStyle name="표준 2 3" xfId="6" xr:uid="{00000000-0005-0000-0000-000008000000}"/>
    <cellStyle name="표준 3" xfId="3" xr:uid="{00000000-0005-0000-0000-000009000000}"/>
    <cellStyle name="표준 4 2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205740</xdr:rowOff>
    </xdr:from>
    <xdr:to>
      <xdr:col>5</xdr:col>
      <xdr:colOff>327660</xdr:colOff>
      <xdr:row>10</xdr:row>
      <xdr:rowOff>175260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75260" y="838200"/>
          <a:ext cx="3771900" cy="173736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ko-KR" altLang="en-US" sz="1600"/>
            <a:t>수식작성</a:t>
          </a:r>
          <a:br>
            <a:rPr lang="en-US" altLang="ko-KR" sz="1600"/>
          </a:br>
          <a:r>
            <a:rPr lang="en-US" altLang="ko-KR" sz="1600"/>
            <a:t>:  </a:t>
          </a:r>
          <a:r>
            <a:rPr lang="ko-KR" altLang="en-US" sz="1600"/>
            <a:t>수식 </a:t>
          </a:r>
          <a:r>
            <a:rPr lang="en-US" altLang="ko-KR" sz="1600"/>
            <a:t>- </a:t>
          </a:r>
          <a:r>
            <a:rPr lang="ko-KR" altLang="en-US" sz="1600"/>
            <a:t>함수라이브러리</a:t>
          </a:r>
          <a:br>
            <a:rPr lang="en-US" altLang="ko-KR" sz="1600"/>
          </a:br>
          <a:r>
            <a:rPr lang="en-US" altLang="ko-KR" sz="1600"/>
            <a:t>: =</a:t>
          </a:r>
          <a:r>
            <a:rPr lang="ko-KR" altLang="en-US" sz="1600"/>
            <a:t>로 시작한다</a:t>
          </a:r>
          <a:r>
            <a:rPr lang="en-US" altLang="ko-KR" sz="1600"/>
            <a:t>.</a:t>
          </a:r>
          <a:br>
            <a:rPr lang="en-US" altLang="ko-KR" sz="1600"/>
          </a:br>
          <a:r>
            <a:rPr lang="en-US" altLang="ko-KR" sz="1600"/>
            <a:t>: [TAB] </a:t>
          </a:r>
          <a:r>
            <a:rPr lang="ko-KR" altLang="en-US" sz="1600"/>
            <a:t>또는 더블클릭으로 선택</a:t>
          </a:r>
          <a:endParaRPr lang="en-US" altLang="ko-KR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83820</xdr:rowOff>
    </xdr:from>
    <xdr:to>
      <xdr:col>8</xdr:col>
      <xdr:colOff>0</xdr:colOff>
      <xdr:row>9</xdr:row>
      <xdr:rowOff>22860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44B9EE6-69D4-406C-AD9B-430D5567B994}"/>
            </a:ext>
          </a:extLst>
        </xdr:cNvPr>
        <xdr:cNvSpPr txBox="1"/>
      </xdr:nvSpPr>
      <xdr:spPr>
        <a:xfrm>
          <a:off x="180340" y="483870"/>
          <a:ext cx="5875020" cy="176784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600"/>
            <a:t>:  </a:t>
          </a:r>
          <a:r>
            <a:rPr lang="ko-KR" altLang="en-US" sz="1600"/>
            <a:t>수 목록 내에서 지정한 수의 크기 순위를 정합니다</a:t>
          </a:r>
          <a:r>
            <a:rPr lang="en-US" altLang="ko-KR" sz="1600"/>
            <a:t>.</a:t>
          </a:r>
          <a:br>
            <a:rPr lang="en-US" altLang="ko-KR" sz="1600"/>
          </a:br>
          <a:r>
            <a:rPr lang="en-US" altLang="ko-KR" sz="1600"/>
            <a:t>: =RANK.EQ(</a:t>
          </a:r>
          <a:r>
            <a:rPr lang="en-US" altLang="ko-KR" sz="1600" baseline="0"/>
            <a:t> </a:t>
          </a:r>
          <a:r>
            <a:rPr lang="ko-KR" altLang="en-US" sz="1600" baseline="0"/>
            <a:t>순위를 구할수</a:t>
          </a:r>
          <a:r>
            <a:rPr lang="en-US" altLang="ko-KR" sz="1600" baseline="0"/>
            <a:t>, </a:t>
          </a:r>
          <a:r>
            <a:rPr lang="ko-KR" altLang="en-US" sz="1600" baseline="0"/>
            <a:t>범위</a:t>
          </a:r>
          <a:r>
            <a:rPr lang="en-US" altLang="ko-KR" sz="1600" baseline="0"/>
            <a:t>, </a:t>
          </a:r>
          <a:r>
            <a:rPr lang="ko-KR" altLang="en-US" sz="1600" baseline="0"/>
            <a:t>옵션</a:t>
          </a:r>
          <a:r>
            <a:rPr lang="en-US" altLang="ko-KR" sz="1600" baseline="0"/>
            <a:t>)</a:t>
          </a:r>
          <a:br>
            <a:rPr lang="en-US" altLang="ko-KR" sz="1600" baseline="0"/>
          </a:br>
          <a:r>
            <a:rPr lang="en-US" altLang="ko-KR" sz="1600" baseline="0"/>
            <a:t>  </a:t>
          </a:r>
          <a:r>
            <a:rPr lang="en-US" altLang="ko-KR" sz="1600"/>
            <a:t>=RANK.EQ(number, ref, order)</a:t>
          </a:r>
          <a:br>
            <a:rPr lang="en-US" altLang="ko-KR" sz="1600"/>
          </a:br>
          <a:r>
            <a:rPr lang="en-US" altLang="ko-KR" sz="1600"/>
            <a:t>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815340</xdr:colOff>
      <xdr:row>1</xdr:row>
      <xdr:rowOff>106680</xdr:rowOff>
    </xdr:from>
    <xdr:to>
      <xdr:col>9</xdr:col>
      <xdr:colOff>487680</xdr:colOff>
      <xdr:row>7</xdr:row>
      <xdr:rowOff>38100</xdr:rowOff>
    </xdr:to>
    <xdr:sp macro="" textlink="">
      <xdr:nvSpPr>
        <xdr:cNvPr id="2" name="사각형 설명선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4244340" y="213360"/>
          <a:ext cx="2750820" cy="1257300"/>
        </a:xfrm>
        <a:prstGeom prst="wedgeRectCallout">
          <a:avLst>
            <a:gd name="adj1" fmla="val -81264"/>
            <a:gd name="adj2" fmla="val 4724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400"/>
            <a:t>데이터값이 </a:t>
          </a:r>
          <a:r>
            <a:rPr lang="en-US" altLang="ko-KR" sz="1400"/>
            <a:t>50</a:t>
          </a:r>
          <a:r>
            <a:rPr lang="ko-KR" altLang="en-US" sz="1400"/>
            <a:t>보다 크면 참</a:t>
          </a:r>
          <a:r>
            <a:rPr lang="en-US" altLang="ko-KR" sz="1400"/>
            <a:t>, </a:t>
          </a:r>
          <a:r>
            <a:rPr lang="ko-KR" altLang="en-US" sz="1400"/>
            <a:t>그렇지 않으면 거짓으로 나타내시오</a:t>
          </a:r>
          <a:r>
            <a:rPr lang="en-US" altLang="ko-KR" sz="1400"/>
            <a:t>.</a:t>
          </a:r>
          <a:endParaRPr lang="ko-KR" altLang="en-US" sz="1400"/>
        </a:p>
      </xdr:txBody>
    </xdr:sp>
    <xdr:clientData/>
  </xdr:twoCellAnchor>
  <xdr:twoCellAnchor>
    <xdr:from>
      <xdr:col>5</xdr:col>
      <xdr:colOff>838200</xdr:colOff>
      <xdr:row>9</xdr:row>
      <xdr:rowOff>53340</xdr:rowOff>
    </xdr:from>
    <xdr:to>
      <xdr:col>9</xdr:col>
      <xdr:colOff>510540</xdr:colOff>
      <xdr:row>14</xdr:row>
      <xdr:rowOff>205740</xdr:rowOff>
    </xdr:to>
    <xdr:sp macro="" textlink="">
      <xdr:nvSpPr>
        <xdr:cNvPr id="3" name="사각형 설명선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267200" y="1927860"/>
          <a:ext cx="2750820" cy="1257300"/>
        </a:xfrm>
        <a:prstGeom prst="wedgeRectCallout">
          <a:avLst>
            <a:gd name="adj1" fmla="val -81264"/>
            <a:gd name="adj2" fmla="val 4724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400"/>
            <a:t>데이터</a:t>
          </a:r>
          <a:r>
            <a:rPr lang="en-US" altLang="ko-KR" sz="1400"/>
            <a:t>1</a:t>
          </a:r>
          <a:r>
            <a:rPr lang="ko-KR" altLang="en-US" sz="1400"/>
            <a:t>과 데이터</a:t>
          </a:r>
          <a:r>
            <a:rPr lang="en-US" altLang="ko-KR" sz="1400"/>
            <a:t>2</a:t>
          </a:r>
          <a:r>
            <a:rPr lang="ko-KR" altLang="en-US" sz="1400"/>
            <a:t>의 값이 </a:t>
          </a:r>
          <a:r>
            <a:rPr lang="en-US" altLang="ko-KR" sz="1400"/>
            <a:t>90</a:t>
          </a:r>
          <a:r>
            <a:rPr lang="ko-KR" altLang="en-US" sz="1400"/>
            <a:t>보다 크면 통과</a:t>
          </a:r>
          <a:r>
            <a:rPr lang="en-US" altLang="ko-KR" sz="1400"/>
            <a:t>, </a:t>
          </a:r>
          <a:r>
            <a:rPr lang="ko-KR" altLang="en-US" sz="1400"/>
            <a:t>그렇지 않으면 실패로 나타내시오</a:t>
          </a:r>
          <a:r>
            <a:rPr lang="en-US" altLang="ko-KR" sz="1400"/>
            <a:t>.</a:t>
          </a:r>
          <a:endParaRPr lang="ko-KR" alt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0</xdr:row>
      <xdr:rowOff>99060</xdr:rowOff>
    </xdr:from>
    <xdr:to>
      <xdr:col>16</xdr:col>
      <xdr:colOff>594360</xdr:colOff>
      <xdr:row>3</xdr:row>
      <xdr:rowOff>205740</xdr:rowOff>
    </xdr:to>
    <xdr:sp macro="" textlink="">
      <xdr:nvSpPr>
        <xdr:cNvPr id="2" name="사각형 설명선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818120" y="99060"/>
          <a:ext cx="4168140" cy="784860"/>
        </a:xfrm>
        <a:prstGeom prst="wedgeRectCallout">
          <a:avLst>
            <a:gd name="adj1" fmla="val -73220"/>
            <a:gd name="adj2" fmla="val -1618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400"/>
            <a:t>합격여부</a:t>
          </a:r>
          <a:r>
            <a:rPr lang="en-US" altLang="ko-KR" sz="1400"/>
            <a:t>:  EXCEL</a:t>
          </a:r>
          <a:r>
            <a:rPr lang="ko-KR" altLang="en-US" sz="1400"/>
            <a:t>점수가 </a:t>
          </a:r>
          <a:r>
            <a:rPr lang="en-US" altLang="ko-KR" sz="1400"/>
            <a:t>700</a:t>
          </a:r>
          <a:r>
            <a:rPr lang="ko-KR" altLang="en-US" sz="1400"/>
            <a:t>이상이면 합격</a:t>
          </a:r>
          <a:r>
            <a:rPr lang="en-US" altLang="ko-KR" sz="1400"/>
            <a:t>,</a:t>
          </a:r>
          <a:r>
            <a:rPr lang="ko-KR" altLang="en-US" sz="1400"/>
            <a:t>아니면 불합격으로 나타내시오</a:t>
          </a:r>
          <a:r>
            <a:rPr lang="en-US" altLang="ko-KR" sz="1400"/>
            <a:t>.</a:t>
          </a:r>
          <a:endParaRPr lang="ko-KR" altLang="en-US" sz="1400"/>
        </a:p>
      </xdr:txBody>
    </xdr:sp>
    <xdr:clientData/>
  </xdr:twoCellAnchor>
  <xdr:twoCellAnchor>
    <xdr:from>
      <xdr:col>10</xdr:col>
      <xdr:colOff>449580</xdr:colOff>
      <xdr:row>4</xdr:row>
      <xdr:rowOff>99060</xdr:rowOff>
    </xdr:from>
    <xdr:to>
      <xdr:col>16</xdr:col>
      <xdr:colOff>594360</xdr:colOff>
      <xdr:row>8</xdr:row>
      <xdr:rowOff>53340</xdr:rowOff>
    </xdr:to>
    <xdr:sp macro="" textlink="">
      <xdr:nvSpPr>
        <xdr:cNvPr id="3" name="사각형 설명선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7818120" y="998220"/>
          <a:ext cx="4168140" cy="838200"/>
        </a:xfrm>
        <a:prstGeom prst="wedgeRectCallout">
          <a:avLst>
            <a:gd name="adj1" fmla="val -73529"/>
            <a:gd name="adj2" fmla="val -43053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400"/>
            <a:t>등급수당</a:t>
          </a:r>
          <a:r>
            <a:rPr lang="en-US" altLang="ko-KR" sz="1400"/>
            <a:t>:  </a:t>
          </a:r>
          <a:r>
            <a:rPr lang="ko-KR" altLang="en-US" sz="1400"/>
            <a:t>등급수당은 등급이 </a:t>
          </a:r>
          <a:r>
            <a:rPr lang="en-US" altLang="ko-KR" sz="1400"/>
            <a:t>A</a:t>
          </a:r>
          <a:r>
            <a:rPr lang="ko-KR" altLang="en-US" sz="1400"/>
            <a:t>일때는 </a:t>
          </a:r>
          <a:r>
            <a:rPr lang="en-US" altLang="ko-KR" sz="1400"/>
            <a:t>500,000</a:t>
          </a:r>
          <a:r>
            <a:rPr lang="ko-KR" altLang="en-US" sz="1400"/>
            <a:t>원</a:t>
          </a:r>
          <a:r>
            <a:rPr lang="en-US" altLang="ko-KR" sz="1400"/>
            <a:t>, </a:t>
          </a:r>
          <a:r>
            <a:rPr lang="ko-KR" altLang="en-US" sz="1400"/>
            <a:t>나머지는 </a:t>
          </a:r>
          <a:r>
            <a:rPr lang="en-US" altLang="ko-KR" sz="1400"/>
            <a:t>300,000</a:t>
          </a:r>
          <a:r>
            <a:rPr lang="ko-KR" altLang="en-US" sz="1400"/>
            <a:t>원을 나타내시오</a:t>
          </a:r>
          <a:r>
            <a:rPr lang="en-US" altLang="ko-KR" sz="1400"/>
            <a:t>.</a:t>
          </a:r>
          <a:endParaRPr lang="ko-KR" altLang="en-US" sz="1400"/>
        </a:p>
      </xdr:txBody>
    </xdr:sp>
    <xdr:clientData/>
  </xdr:twoCellAnchor>
  <xdr:twoCellAnchor>
    <xdr:from>
      <xdr:col>10</xdr:col>
      <xdr:colOff>457200</xdr:colOff>
      <xdr:row>8</xdr:row>
      <xdr:rowOff>175260</xdr:rowOff>
    </xdr:from>
    <xdr:to>
      <xdr:col>16</xdr:col>
      <xdr:colOff>601980</xdr:colOff>
      <xdr:row>13</xdr:row>
      <xdr:rowOff>0</xdr:rowOff>
    </xdr:to>
    <xdr:sp macro="" textlink="">
      <xdr:nvSpPr>
        <xdr:cNvPr id="4" name="사각형 설명선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7825740" y="1958340"/>
          <a:ext cx="4168140" cy="937260"/>
        </a:xfrm>
        <a:prstGeom prst="wedgeRectCallout">
          <a:avLst>
            <a:gd name="adj1" fmla="val -73657"/>
            <a:gd name="adj2" fmla="val -54993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400"/>
            <a:t>접수할인</a:t>
          </a:r>
          <a:r>
            <a:rPr lang="en-US" altLang="ko-KR" sz="1400"/>
            <a:t>: </a:t>
          </a:r>
          <a:r>
            <a:rPr lang="ko-KR" altLang="en-US" sz="1400"/>
            <a:t>접수방법이 온라인이면 할인적용을 표시하고 아니면 공백으로 나타내시오</a:t>
          </a:r>
          <a:r>
            <a:rPr lang="en-US" altLang="ko-KR" sz="1400"/>
            <a:t>.</a:t>
          </a:r>
          <a:endParaRPr lang="ko-KR" altLang="en-US" sz="1400"/>
        </a:p>
      </xdr:txBody>
    </xdr:sp>
    <xdr:clientData/>
  </xdr:twoCellAnchor>
  <xdr:twoCellAnchor>
    <xdr:from>
      <xdr:col>9</xdr:col>
      <xdr:colOff>472440</xdr:colOff>
      <xdr:row>15</xdr:row>
      <xdr:rowOff>99060</xdr:rowOff>
    </xdr:from>
    <xdr:to>
      <xdr:col>17</xdr:col>
      <xdr:colOff>20320</xdr:colOff>
      <xdr:row>19</xdr:row>
      <xdr:rowOff>144780</xdr:rowOff>
    </xdr:to>
    <xdr:sp macro="" textlink="">
      <xdr:nvSpPr>
        <xdr:cNvPr id="5" name="사각형 설명선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7170420" y="3444240"/>
          <a:ext cx="4912360" cy="937260"/>
        </a:xfrm>
        <a:prstGeom prst="wedgeRectCallout">
          <a:avLst>
            <a:gd name="adj1" fmla="val -73220"/>
            <a:gd name="adj2" fmla="val -1618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400"/>
            <a:t>합격여부</a:t>
          </a:r>
          <a:r>
            <a:rPr lang="en-US" altLang="ko-KR" sz="1400"/>
            <a:t>:  EXCEL</a:t>
          </a:r>
          <a:r>
            <a:rPr lang="ko-KR" altLang="en-US" sz="1400"/>
            <a:t>점수가 </a:t>
          </a:r>
          <a:r>
            <a:rPr lang="en-US" altLang="ko-KR" sz="1400"/>
            <a:t>700</a:t>
          </a:r>
          <a:r>
            <a:rPr lang="ko-KR" altLang="en-US" sz="1400"/>
            <a:t>이상이면서 등급이 </a:t>
          </a:r>
          <a:r>
            <a:rPr lang="en-US" altLang="ko-KR" sz="1400"/>
            <a:t>A</a:t>
          </a:r>
          <a:r>
            <a:rPr lang="ko-KR" altLang="en-US" sz="1400"/>
            <a:t>이면  합격</a:t>
          </a:r>
          <a:r>
            <a:rPr lang="en-US" altLang="ko-KR" sz="1400"/>
            <a:t>,</a:t>
          </a:r>
          <a:r>
            <a:rPr lang="ko-KR" altLang="en-US" sz="1400"/>
            <a:t>아니면 불합격으로 나타내시오</a:t>
          </a:r>
          <a:r>
            <a:rPr lang="en-US" altLang="ko-KR" sz="1400"/>
            <a:t>.</a:t>
          </a:r>
          <a:endParaRPr lang="ko-KR" altLang="en-US" sz="1400"/>
        </a:p>
      </xdr:txBody>
    </xdr:sp>
    <xdr:clientData/>
  </xdr:twoCellAnchor>
  <xdr:twoCellAnchor>
    <xdr:from>
      <xdr:col>9</xdr:col>
      <xdr:colOff>480060</xdr:colOff>
      <xdr:row>20</xdr:row>
      <xdr:rowOff>99060</xdr:rowOff>
    </xdr:from>
    <xdr:to>
      <xdr:col>17</xdr:col>
      <xdr:colOff>40640</xdr:colOff>
      <xdr:row>24</xdr:row>
      <xdr:rowOff>160020</xdr:rowOff>
    </xdr:to>
    <xdr:sp macro="" textlink="">
      <xdr:nvSpPr>
        <xdr:cNvPr id="6" name="사각형 설명선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7178040" y="4556760"/>
          <a:ext cx="4925060" cy="944880"/>
        </a:xfrm>
        <a:prstGeom prst="wedgeRectCallout">
          <a:avLst>
            <a:gd name="adj1" fmla="val -73529"/>
            <a:gd name="adj2" fmla="val -43053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400"/>
            <a:t>추가수당</a:t>
          </a:r>
          <a:r>
            <a:rPr lang="en-US" altLang="ko-KR" sz="1400"/>
            <a:t>:  </a:t>
          </a:r>
          <a:r>
            <a:rPr lang="ko-KR" altLang="en-US" sz="1400"/>
            <a:t> 등급이 </a:t>
          </a:r>
          <a:r>
            <a:rPr lang="en-US" altLang="ko-KR" sz="1400"/>
            <a:t>A</a:t>
          </a:r>
          <a:r>
            <a:rPr lang="ko-KR" altLang="en-US" sz="1400"/>
            <a:t>이거나 실적이 </a:t>
          </a:r>
          <a:r>
            <a:rPr lang="en-US" altLang="ko-KR" sz="1400"/>
            <a:t>A</a:t>
          </a:r>
          <a:r>
            <a:rPr lang="ko-KR" altLang="en-US" sz="1400"/>
            <a:t>이면  </a:t>
          </a:r>
          <a:r>
            <a:rPr lang="en-US" altLang="ko-KR" sz="1400"/>
            <a:t>200,000</a:t>
          </a:r>
          <a:r>
            <a:rPr lang="ko-KR" altLang="en-US" sz="1400"/>
            <a:t>원</a:t>
          </a:r>
          <a:r>
            <a:rPr lang="en-US" altLang="ko-KR" sz="1400"/>
            <a:t>, </a:t>
          </a:r>
          <a:r>
            <a:rPr lang="ko-KR" altLang="en-US" sz="1400"/>
            <a:t>나머지는 공백을 나타내시오</a:t>
          </a:r>
          <a:r>
            <a:rPr lang="en-US" altLang="ko-KR" sz="1400"/>
            <a:t>.</a:t>
          </a:r>
          <a:endParaRPr lang="ko-KR" altLang="en-US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220980</xdr:rowOff>
    </xdr:from>
    <xdr:to>
      <xdr:col>26</xdr:col>
      <xdr:colOff>510540</xdr:colOff>
      <xdr:row>14</xdr:row>
      <xdr:rowOff>144780</xdr:rowOff>
    </xdr:to>
    <xdr:sp macro="" textlink="">
      <xdr:nvSpPr>
        <xdr:cNvPr id="2" name="사각형 설명선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646920" y="617220"/>
          <a:ext cx="7978140" cy="2636520"/>
        </a:xfrm>
        <a:prstGeom prst="wedgeRectCallout">
          <a:avLst>
            <a:gd name="adj1" fmla="val -55217"/>
            <a:gd name="adj2" fmla="val 3048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285750" indent="-285750" fontAlgn="base" latinLnBrk="1">
            <a:buFont typeface="Wingdings" panose="05000000000000000000" pitchFamily="2" charset="2"/>
            <a:buChar char="Ø"/>
          </a:pPr>
          <a:r>
            <a:rPr lang="ko-KR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판정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평균이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</a:t>
          </a:r>
          <a:r>
            <a:rPr lang="ko-KR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 이상이면 “우수” 아니면 “노력”으로 나타내시오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285750" indent="-285750" fontAlgn="base" latinLnBrk="1">
            <a:buFont typeface="Wingdings" panose="05000000000000000000" pitchFamily="2" charset="2"/>
            <a:buChar char="Ø"/>
          </a:pPr>
          <a:r>
            <a:rPr lang="ko-KR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합격여부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: </a:t>
          </a:r>
          <a:r>
            <a:rPr lang="ko-KR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현장실습과 어학이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 이상이면 “합격” 아니면 “과락”으로 나타내시오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285750" indent="-285750" fontAlgn="base" latinLnBrk="1">
            <a:buFont typeface="Wingdings" panose="05000000000000000000" pitchFamily="2" charset="2"/>
            <a:buChar char="Ø"/>
          </a:pPr>
          <a:r>
            <a:rPr lang="ko-KR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합격여부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: </a:t>
          </a:r>
          <a:r>
            <a:rPr lang="ko-KR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어학과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OJT</a:t>
          </a:r>
          <a:r>
            <a:rPr lang="ko-KR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중 한 과목이라도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 이하면 “과락” 아니면 “합격”으로 </a:t>
          </a:r>
          <a:b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나타내시오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285750" indent="-285750" fontAlgn="base" latinLnBrk="1">
            <a:buFont typeface="Wingdings" panose="05000000000000000000" pitchFamily="2" charset="2"/>
            <a:buChar char="Ø"/>
          </a:pPr>
          <a:r>
            <a:rPr lang="ko-KR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등급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평균이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</a:t>
          </a:r>
          <a:r>
            <a:rPr lang="ko-KR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 이상이면 “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A", 80</a:t>
          </a:r>
          <a:r>
            <a:rPr lang="ko-KR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 이상이면 ”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B"</a:t>
          </a:r>
          <a:r>
            <a:rPr lang="ko-KR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아니면 빈칸으로 나타내시오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=IF(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,IF(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))</a:t>
          </a:r>
        </a:p>
        <a:p>
          <a:pPr algn="l"/>
          <a:endParaRPr lang="ko-KR" altLang="en-US" sz="16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518159</xdr:colOff>
      <xdr:row>7</xdr:row>
      <xdr:rowOff>228600</xdr:rowOff>
    </xdr:from>
    <xdr:to>
      <xdr:col>8</xdr:col>
      <xdr:colOff>335280</xdr:colOff>
      <xdr:row>11</xdr:row>
      <xdr:rowOff>30197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54B316D-F60C-4902-9063-D68CFC3F2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4439" y="1775460"/>
          <a:ext cx="1478281" cy="7769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662940</xdr:colOff>
      <xdr:row>6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E3CC0D-257C-4C74-ACA9-98D751A87309}"/>
            </a:ext>
          </a:extLst>
        </xdr:cNvPr>
        <xdr:cNvSpPr txBox="1"/>
      </xdr:nvSpPr>
      <xdr:spPr>
        <a:xfrm>
          <a:off x="670560" y="220980"/>
          <a:ext cx="4594860" cy="124968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REPT </a:t>
          </a:r>
          <a:r>
            <a:rPr lang="en-US" altLang="ko-KR" sz="1400" b="0">
              <a:latin typeface="+mn-ea"/>
              <a:ea typeface="+mn-ea"/>
            </a:rPr>
            <a:t>:  </a:t>
          </a:r>
          <a:r>
            <a:rPr lang="ko-KR" altLang="en-US" sz="1400" b="0">
              <a:latin typeface="+mn-ea"/>
              <a:ea typeface="+mn-ea"/>
            </a:rPr>
            <a:t>텍스트를 지정된 횟수만큼 반복한다</a:t>
          </a:r>
          <a:r>
            <a:rPr lang="en-US" altLang="ko-KR" sz="1400" b="0">
              <a:latin typeface="+mn-ea"/>
              <a:ea typeface="+mn-ea"/>
            </a:rPr>
            <a:t>.</a:t>
          </a:r>
          <a:r>
            <a:rPr lang="en-US" altLang="ko-KR" sz="1400" b="0" baseline="0">
              <a:latin typeface="+mn-ea"/>
              <a:ea typeface="+mn-ea"/>
            </a:rPr>
            <a:t> </a:t>
          </a:r>
          <a:br>
            <a:rPr lang="en-US" altLang="ko-KR" sz="1400" b="0" baseline="0">
              <a:latin typeface="+mn-ea"/>
              <a:ea typeface="+mn-ea"/>
            </a:rPr>
          </a:br>
          <a:r>
            <a:rPr lang="en-US" altLang="ko-KR" sz="1400" b="0">
              <a:latin typeface="+mn-ea"/>
              <a:ea typeface="+mn-ea"/>
            </a:rPr>
            <a:t> =REPT(</a:t>
          </a:r>
          <a:r>
            <a:rPr lang="ko-KR" altLang="en-US" sz="1400" b="0">
              <a:latin typeface="+mn-ea"/>
              <a:ea typeface="+mn-ea"/>
            </a:rPr>
            <a:t>텍스트</a:t>
          </a:r>
          <a:r>
            <a:rPr lang="en-US" altLang="ko-KR" sz="1400" b="0">
              <a:latin typeface="+mn-ea"/>
              <a:ea typeface="+mn-ea"/>
            </a:rPr>
            <a:t>, </a:t>
          </a:r>
          <a:r>
            <a:rPr lang="ko-KR" altLang="en-US" sz="1400" b="0">
              <a:latin typeface="+mn-ea"/>
              <a:ea typeface="+mn-ea"/>
            </a:rPr>
            <a:t>반복횟수</a:t>
          </a:r>
          <a:r>
            <a:rPr lang="en-US" altLang="ko-KR" sz="1400" b="0">
              <a:latin typeface="+mn-ea"/>
              <a:ea typeface="+mn-ea"/>
            </a:rPr>
            <a:t>)</a:t>
          </a:r>
          <a:br>
            <a:rPr lang="en-US" altLang="ko-KR" sz="1400" b="0">
              <a:latin typeface="+mn-ea"/>
              <a:ea typeface="+mn-ea"/>
            </a:rPr>
          </a:br>
          <a:r>
            <a:rPr lang="en-US" altLang="ko-KR" sz="1400" b="0" baseline="0">
              <a:latin typeface="+mn-ea"/>
              <a:ea typeface="+mn-ea"/>
            </a:rPr>
            <a:t> =REPT(text, number_times)</a:t>
          </a:r>
          <a:endParaRPr lang="en-US" altLang="ko-KR" sz="1400" b="0"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38100</xdr:colOff>
      <xdr:row>15</xdr:row>
      <xdr:rowOff>152400</xdr:rowOff>
    </xdr:from>
    <xdr:to>
      <xdr:col>5</xdr:col>
      <xdr:colOff>30480</xdr:colOff>
      <xdr:row>17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376E1A-7338-43E1-B2B2-8B05DD1EDCC0}"/>
            </a:ext>
          </a:extLst>
        </xdr:cNvPr>
        <xdr:cNvSpPr txBox="1"/>
      </xdr:nvSpPr>
      <xdr:spPr>
        <a:xfrm>
          <a:off x="708660" y="3467100"/>
          <a:ext cx="4594860" cy="44196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None/>
            <a:tabLst/>
            <a:defRPr/>
          </a:pPr>
          <a:r>
            <a:rPr lang="ko-KR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다음 데이터에서  수량에 맞게  ★을 표시 하세요</a:t>
          </a:r>
          <a:r>
            <a:rPr lang="en-US" altLang="ko-K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 sz="1400"/>
            <a:t> </a:t>
          </a:r>
          <a:endParaRPr lang="en-US" altLang="ko-KR" sz="1400" b="0"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7620</xdr:colOff>
      <xdr:row>31</xdr:row>
      <xdr:rowOff>22860</xdr:rowOff>
    </xdr:from>
    <xdr:to>
      <xdr:col>5</xdr:col>
      <xdr:colOff>0</xdr:colOff>
      <xdr:row>33</xdr:row>
      <xdr:rowOff>91440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CA6BF44-0444-4EA2-8F08-27AC2302E81B}"/>
            </a:ext>
          </a:extLst>
        </xdr:cNvPr>
        <xdr:cNvSpPr txBox="1"/>
      </xdr:nvSpPr>
      <xdr:spPr>
        <a:xfrm>
          <a:off x="678180" y="7010400"/>
          <a:ext cx="4594860" cy="51054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None/>
            <a:tabLst/>
            <a:defRPr/>
          </a:pPr>
          <a:r>
            <a:rPr lang="ko-KR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비고 </a:t>
          </a:r>
          <a:r>
            <a:rPr lang="en-US" altLang="ko-K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'</a:t>
          </a:r>
          <a:r>
            <a:rPr lang="ko-KR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구매자수</a:t>
          </a:r>
          <a:r>
            <a:rPr lang="en-US" altLang="ko-K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/300'</a:t>
          </a:r>
          <a:r>
            <a:rPr lang="ko-KR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정수만큼 </a:t>
          </a:r>
          <a:r>
            <a:rPr lang="en-US" altLang="ko-K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★</a:t>
          </a:r>
          <a:r>
            <a:rPr lang="en-US" altLang="ko-K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표시하세요</a:t>
          </a:r>
          <a:r>
            <a:rPr lang="en-US" altLang="ko-K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400" b="0">
            <a:latin typeface="+mn-ea"/>
            <a:ea typeface="+mn-ea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655320</xdr:colOff>
      <xdr:row>1</xdr:row>
      <xdr:rowOff>15240</xdr:rowOff>
    </xdr:from>
    <xdr:to>
      <xdr:col>21</xdr:col>
      <xdr:colOff>632460</xdr:colOff>
      <xdr:row>10</xdr:row>
      <xdr:rowOff>22860</xdr:rowOff>
    </xdr:to>
    <xdr:sp macro="" textlink="">
      <xdr:nvSpPr>
        <xdr:cNvPr id="3" name="사각형 설명선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0789920" y="129540"/>
          <a:ext cx="5463540" cy="2171700"/>
        </a:xfrm>
        <a:prstGeom prst="wedgeRectCallout">
          <a:avLst>
            <a:gd name="adj1" fmla="val -74111"/>
            <a:gd name="adj2" fmla="val -2763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285750" indent="-285750" eaLnBrk="1" fontAlgn="auto" latinLnBrk="0" hangingPunct="1">
            <a:buFont typeface="Wingdings" panose="05000000000000000000" pitchFamily="2" charset="2"/>
            <a:buChar char="Ø"/>
          </a:pP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학생별 과목의 총점을 반올림하여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자리까지 구하시오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(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:257-&gt;260) (SUM,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ROUND)</a:t>
          </a:r>
          <a:endParaRPr lang="ko-KR" altLang="ko-KR" sz="1600">
            <a:effectLst/>
          </a:endParaRPr>
        </a:p>
        <a:p>
          <a:pPr marL="285750" indent="-285750">
            <a:buFont typeface="Wingdings" panose="05000000000000000000" pitchFamily="2" charset="2"/>
            <a:buChar char="Ø"/>
          </a:pP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학생별 과목의 평균을 올림하여 소수점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자리까지 구하시오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(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:74.76-&gt;74.8) (AVERAGE,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ROUNDUP)</a:t>
          </a:r>
          <a:endParaRPr lang="ko-KR" altLang="en-US" sz="16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182880</xdr:colOff>
      <xdr:row>2</xdr:row>
      <xdr:rowOff>25458</xdr:rowOff>
    </xdr:from>
    <xdr:to>
      <xdr:col>11</xdr:col>
      <xdr:colOff>152400</xdr:colOff>
      <xdr:row>6</xdr:row>
      <xdr:rowOff>185478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8B5648D-9C69-41CD-8EB2-12BA5E04A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0760" y="436938"/>
          <a:ext cx="2682240" cy="1181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053;&#51032;&#44592;&#47197;\&#44221;&#48373;&#45824;&#54617;&#44368;\COMMO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A&#44053;&#51032;&#51088;&#47308;\&#51221;&#48372;&#47928;&#54868;&#49468;&#53552;\&#50641;&#49472;\excel2000-2\&#44032;&#44228;&#4851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89;&#51652;/&#52980;&#54876;&#49892;&#44592;2&#44553;(2001)/tnt_COM/&#47784;&#51032;&#44256;&#49324;&#45813;&#50504;/15-&#45813;&#5050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1473;&#50521;ics\14&#54924;&#52264;\excel2013-14&#50756;&#49457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y/Desktop/&#54617;&#44368;&#48324;/&#49688;-&#51064;&#54616;&#44277;&#50629;&#51204;&#47928;&#45824;&#54617;&#44368;/9&#51452;&#52264;/8&#51452;&#52264;_&#54632;&#49688;&#49324;&#50857;&#54616;&#44592;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Library" Target="COMM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8376;&#47928;&#54028;&#51068;\Chapter%2003\&#54588;&#48279;&#53580;&#51060;&#4866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y/Desktop/&#54617;&#44368;&#48324;/&#50900;-&#51109;&#50504;&#45824;&#54617;&#44368;/22&#54617;&#45380;%201&#54617;&#44592;/11&#51452;&#52264;/11&#51452;&#52264;&#52264;&#53944;&#47564;&#46308;&#4459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A&#44053;&#51032;&#51088;&#47308;\&#51221;&#48372;&#47928;&#54868;&#49468;&#53552;\&#50641;&#49472;\excel2000-2\&#47588;&#52636;&#51109;&#48512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&#50641;&#49472;&#51473;&#44553;&#47928;&#51228;/&#47784;&#51032;&#44256;&#49324;/09&#54924;%20&#47784;&#51032;&#44256;&#49324;(&#45813;&#50504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53;&#51032;&#54028;&#51068;\&#44256;&#44553;&#50696;&#51228;&#54400;&#510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89;&#51652;/&#52980;&#54876;&#49892;&#44592;2&#44553;(&#44060;&#51221;)/&#46356;&#49828;&#53011;/20&#54924;%20&#47784;&#51032;&#44256;&#4932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y/Desktop/&#54617;&#44368;&#48324;/&#49688;-&#51064;&#54616;&#44277;&#50629;&#51204;&#47928;&#45824;&#54617;&#44368;/20&#54617;&#45380;&#46020;%201&#54617;&#44592;/9-1&#51452;&#52264;(&#48372;&#44053;)/9-1(&#48372;&#44053;)&#54632;&#49688;&#50752;%20&#44256;&#44553;&#54596;&#53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용정보모듈"/>
      <sheetName val="공용정보"/>
      <sheetName val="인원현황"/>
      <sheetName val="거래선"/>
      <sheetName val="제품"/>
      <sheetName val="원부자재"/>
      <sheetName val="원단위"/>
      <sheetName val="환율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계부"/>
      <sheetName val="항목등록"/>
      <sheetName val="임시자료"/>
      <sheetName val="월별결산"/>
      <sheetName val="매입매출관리"/>
      <sheetName val="제품목록"/>
      <sheetName val="제품현황"/>
    </sheetNames>
    <sheetDataSet>
      <sheetData sheetId="0" refreshError="1"/>
      <sheetData sheetId="1">
        <row r="1">
          <cell r="B1" t="str">
            <v>급여</v>
          </cell>
        </row>
      </sheetData>
      <sheetData sheetId="2" refreshError="1"/>
      <sheetData sheetId="3" refreshError="1"/>
      <sheetData sheetId="4"/>
      <sheetData sheetId="5">
        <row r="2">
          <cell r="B2" t="str">
            <v>제품번호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4</v>
          </cell>
        </row>
        <row r="7">
          <cell r="B7">
            <v>5</v>
          </cell>
        </row>
        <row r="8">
          <cell r="B8">
            <v>6</v>
          </cell>
        </row>
        <row r="9">
          <cell r="B9">
            <v>7</v>
          </cell>
        </row>
        <row r="10">
          <cell r="B10">
            <v>8</v>
          </cell>
        </row>
        <row r="11">
          <cell r="B11">
            <v>9</v>
          </cell>
        </row>
        <row r="12">
          <cell r="B12">
            <v>10</v>
          </cell>
        </row>
        <row r="13">
          <cell r="B13">
            <v>11</v>
          </cell>
        </row>
        <row r="14">
          <cell r="B14">
            <v>12</v>
          </cell>
        </row>
        <row r="15">
          <cell r="B15">
            <v>13</v>
          </cell>
        </row>
        <row r="16">
          <cell r="B16">
            <v>14</v>
          </cell>
        </row>
        <row r="17">
          <cell r="B17">
            <v>15</v>
          </cell>
        </row>
        <row r="18">
          <cell r="B18">
            <v>16</v>
          </cell>
        </row>
        <row r="19">
          <cell r="B19">
            <v>17</v>
          </cell>
        </row>
        <row r="20">
          <cell r="B20">
            <v>18</v>
          </cell>
        </row>
        <row r="21">
          <cell r="B21">
            <v>19</v>
          </cell>
        </row>
        <row r="22">
          <cell r="B22">
            <v>20</v>
          </cell>
        </row>
        <row r="23">
          <cell r="B23">
            <v>21</v>
          </cell>
        </row>
        <row r="24">
          <cell r="B24">
            <v>22</v>
          </cell>
        </row>
        <row r="25">
          <cell r="B25">
            <v>23</v>
          </cell>
        </row>
        <row r="26">
          <cell r="B26">
            <v>24</v>
          </cell>
        </row>
        <row r="27">
          <cell r="B27">
            <v>25</v>
          </cell>
        </row>
        <row r="28">
          <cell r="B28">
            <v>26</v>
          </cell>
        </row>
        <row r="29">
          <cell r="B29">
            <v>27</v>
          </cell>
        </row>
        <row r="30">
          <cell r="B30">
            <v>28</v>
          </cell>
        </row>
        <row r="31">
          <cell r="B31">
            <v>29</v>
          </cell>
        </row>
        <row r="32">
          <cell r="B32">
            <v>30</v>
          </cell>
        </row>
        <row r="33">
          <cell r="B33">
            <v>31</v>
          </cell>
        </row>
        <row r="34">
          <cell r="B34">
            <v>32</v>
          </cell>
        </row>
        <row r="35">
          <cell r="B35">
            <v>33</v>
          </cell>
        </row>
        <row r="36">
          <cell r="B36">
            <v>34</v>
          </cell>
        </row>
        <row r="37">
          <cell r="B37">
            <v>35</v>
          </cell>
        </row>
        <row r="38">
          <cell r="B38">
            <v>36</v>
          </cell>
        </row>
        <row r="39">
          <cell r="B39">
            <v>37</v>
          </cell>
        </row>
        <row r="40">
          <cell r="B40">
            <v>38</v>
          </cell>
        </row>
        <row r="41">
          <cell r="B41">
            <v>39</v>
          </cell>
        </row>
        <row r="42">
          <cell r="B42">
            <v>40</v>
          </cell>
        </row>
        <row r="43">
          <cell r="B43">
            <v>41</v>
          </cell>
        </row>
        <row r="44">
          <cell r="B44">
            <v>42</v>
          </cell>
        </row>
        <row r="45">
          <cell r="B45">
            <v>43</v>
          </cell>
        </row>
        <row r="46">
          <cell r="B46">
            <v>44</v>
          </cell>
        </row>
        <row r="47">
          <cell r="B47">
            <v>45</v>
          </cell>
        </row>
        <row r="48">
          <cell r="B48">
            <v>46</v>
          </cell>
        </row>
        <row r="49">
          <cell r="B49">
            <v>47</v>
          </cell>
        </row>
        <row r="50">
          <cell r="B50">
            <v>48</v>
          </cell>
        </row>
        <row r="51">
          <cell r="B51">
            <v>49</v>
          </cell>
        </row>
        <row r="52">
          <cell r="B52">
            <v>50</v>
          </cell>
        </row>
        <row r="53">
          <cell r="B53">
            <v>51</v>
          </cell>
        </row>
        <row r="54">
          <cell r="B54">
            <v>52</v>
          </cell>
        </row>
        <row r="55">
          <cell r="B55">
            <v>53</v>
          </cell>
        </row>
        <row r="56">
          <cell r="B56">
            <v>54</v>
          </cell>
        </row>
        <row r="57">
          <cell r="B57">
            <v>55</v>
          </cell>
        </row>
        <row r="58">
          <cell r="B58">
            <v>56</v>
          </cell>
        </row>
        <row r="59">
          <cell r="B59">
            <v>57</v>
          </cell>
        </row>
        <row r="60">
          <cell r="B60">
            <v>58</v>
          </cell>
        </row>
        <row r="61">
          <cell r="B61">
            <v>59</v>
          </cell>
        </row>
        <row r="62">
          <cell r="B62">
            <v>60</v>
          </cell>
        </row>
        <row r="63">
          <cell r="B63">
            <v>61</v>
          </cell>
        </row>
        <row r="64">
          <cell r="B64">
            <v>62</v>
          </cell>
        </row>
        <row r="65">
          <cell r="B65">
            <v>63</v>
          </cell>
        </row>
        <row r="66">
          <cell r="B66">
            <v>64</v>
          </cell>
        </row>
        <row r="67">
          <cell r="B67">
            <v>65</v>
          </cell>
        </row>
        <row r="68">
          <cell r="B68">
            <v>66</v>
          </cell>
        </row>
        <row r="69">
          <cell r="B69">
            <v>67</v>
          </cell>
        </row>
        <row r="70">
          <cell r="B70">
            <v>68</v>
          </cell>
        </row>
        <row r="71">
          <cell r="B71">
            <v>69</v>
          </cell>
        </row>
        <row r="72">
          <cell r="B72">
            <v>70</v>
          </cell>
        </row>
        <row r="73">
          <cell r="B73">
            <v>71</v>
          </cell>
        </row>
        <row r="74">
          <cell r="B74">
            <v>72</v>
          </cell>
        </row>
        <row r="75">
          <cell r="B75">
            <v>73</v>
          </cell>
        </row>
        <row r="76">
          <cell r="B76">
            <v>74</v>
          </cell>
        </row>
        <row r="77">
          <cell r="B77">
            <v>75</v>
          </cell>
        </row>
        <row r="78">
          <cell r="B78">
            <v>76</v>
          </cell>
        </row>
        <row r="79">
          <cell r="B79">
            <v>77</v>
          </cell>
        </row>
      </sheetData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거래량 보고"/>
      <sheetName val="수출입 현황"/>
      <sheetName val="거래 현황"/>
      <sheetName val="이익금 변화"/>
    </sheetNames>
    <sheetDataSet>
      <sheetData sheetId="0"/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성적분포표"/>
      <sheetName val="사원채용결과"/>
      <sheetName val="Sheet2"/>
      <sheetName val="Sheet3"/>
      <sheetName val="포지션A"/>
      <sheetName val="포지션B"/>
      <sheetName val="Sheet4"/>
      <sheetName val="달성률"/>
      <sheetName val="Sheet5"/>
      <sheetName val="구성비율"/>
      <sheetName val="Sheet6"/>
      <sheetName val="누적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월</v>
          </cell>
        </row>
        <row r="2">
          <cell r="A2" t="str">
            <v>1월</v>
          </cell>
        </row>
        <row r="3">
          <cell r="A3" t="str">
            <v>1월</v>
          </cell>
        </row>
        <row r="4">
          <cell r="A4" t="str">
            <v>1월</v>
          </cell>
        </row>
        <row r="5">
          <cell r="A5" t="str">
            <v>1월</v>
          </cell>
        </row>
        <row r="6">
          <cell r="A6" t="str">
            <v>1월</v>
          </cell>
        </row>
        <row r="7">
          <cell r="A7" t="str">
            <v>1월</v>
          </cell>
        </row>
        <row r="8">
          <cell r="A8" t="str">
            <v>1월</v>
          </cell>
        </row>
        <row r="9">
          <cell r="A9" t="str">
            <v>1월</v>
          </cell>
        </row>
        <row r="10">
          <cell r="A10" t="str">
            <v>1월</v>
          </cell>
        </row>
        <row r="11">
          <cell r="A11" t="str">
            <v>1월</v>
          </cell>
        </row>
        <row r="12">
          <cell r="A12" t="str">
            <v>1월</v>
          </cell>
        </row>
        <row r="13">
          <cell r="A13" t="str">
            <v>1월</v>
          </cell>
        </row>
        <row r="14">
          <cell r="A14" t="str">
            <v>1월</v>
          </cell>
        </row>
        <row r="15">
          <cell r="A15" t="str">
            <v>1월</v>
          </cell>
        </row>
        <row r="16">
          <cell r="A16" t="str">
            <v>1월</v>
          </cell>
        </row>
        <row r="17">
          <cell r="A17" t="str">
            <v>1월</v>
          </cell>
        </row>
        <row r="18">
          <cell r="A18" t="str">
            <v>2월</v>
          </cell>
        </row>
        <row r="19">
          <cell r="A19" t="str">
            <v>2월</v>
          </cell>
        </row>
        <row r="20">
          <cell r="A20" t="str">
            <v>2월</v>
          </cell>
        </row>
        <row r="21">
          <cell r="A21" t="str">
            <v>2월</v>
          </cell>
        </row>
        <row r="22">
          <cell r="A22" t="str">
            <v>2월</v>
          </cell>
        </row>
        <row r="23">
          <cell r="A23" t="str">
            <v>2월</v>
          </cell>
        </row>
        <row r="24">
          <cell r="A24" t="str">
            <v>2월</v>
          </cell>
        </row>
        <row r="25">
          <cell r="A25" t="str">
            <v>2월</v>
          </cell>
        </row>
        <row r="26">
          <cell r="A26" t="str">
            <v>2월</v>
          </cell>
        </row>
        <row r="27">
          <cell r="A27" t="str">
            <v>2월</v>
          </cell>
        </row>
        <row r="28">
          <cell r="A28" t="str">
            <v>2월</v>
          </cell>
        </row>
        <row r="29">
          <cell r="A29" t="str">
            <v>2월</v>
          </cell>
        </row>
        <row r="30">
          <cell r="A30" t="str">
            <v>2월</v>
          </cell>
        </row>
        <row r="31">
          <cell r="A31" t="str">
            <v>2월</v>
          </cell>
        </row>
        <row r="32">
          <cell r="A32" t="str">
            <v>2월</v>
          </cell>
        </row>
        <row r="33">
          <cell r="A33" t="str">
            <v>2월</v>
          </cell>
        </row>
        <row r="34">
          <cell r="A34" t="str">
            <v>3월</v>
          </cell>
        </row>
        <row r="35">
          <cell r="A35" t="str">
            <v>3월</v>
          </cell>
        </row>
        <row r="36">
          <cell r="A36" t="str">
            <v>3월</v>
          </cell>
        </row>
        <row r="37">
          <cell r="A37" t="str">
            <v>3월</v>
          </cell>
        </row>
        <row r="38">
          <cell r="A38" t="str">
            <v>3월</v>
          </cell>
        </row>
        <row r="39">
          <cell r="A39" t="str">
            <v>3월</v>
          </cell>
        </row>
        <row r="40">
          <cell r="A40" t="str">
            <v>3월</v>
          </cell>
        </row>
        <row r="41">
          <cell r="A41" t="str">
            <v>3월</v>
          </cell>
        </row>
        <row r="42">
          <cell r="A42" t="str">
            <v>3월</v>
          </cell>
        </row>
        <row r="43">
          <cell r="A43" t="str">
            <v>3월</v>
          </cell>
        </row>
        <row r="44">
          <cell r="A44" t="str">
            <v>3월</v>
          </cell>
        </row>
        <row r="45">
          <cell r="A45" t="str">
            <v>3월</v>
          </cell>
        </row>
        <row r="46">
          <cell r="A46" t="str">
            <v>3월</v>
          </cell>
        </row>
        <row r="47">
          <cell r="A47" t="str">
            <v>3월</v>
          </cell>
        </row>
        <row r="48">
          <cell r="A48" t="str">
            <v>3월</v>
          </cell>
        </row>
        <row r="49">
          <cell r="A49" t="str">
            <v>3월</v>
          </cell>
        </row>
        <row r="50">
          <cell r="A50" t="str">
            <v>4월</v>
          </cell>
        </row>
        <row r="51">
          <cell r="A51" t="str">
            <v>4월</v>
          </cell>
        </row>
        <row r="52">
          <cell r="A52" t="str">
            <v>4월</v>
          </cell>
        </row>
        <row r="53">
          <cell r="A53" t="str">
            <v>4월</v>
          </cell>
        </row>
        <row r="54">
          <cell r="A54" t="str">
            <v>4월</v>
          </cell>
        </row>
        <row r="55">
          <cell r="A55" t="str">
            <v>4월</v>
          </cell>
        </row>
        <row r="56">
          <cell r="A56" t="str">
            <v>4월</v>
          </cell>
        </row>
        <row r="57">
          <cell r="A57" t="str">
            <v>4월</v>
          </cell>
        </row>
        <row r="58">
          <cell r="A58" t="str">
            <v>4월</v>
          </cell>
        </row>
        <row r="59">
          <cell r="A59" t="str">
            <v>4월</v>
          </cell>
        </row>
        <row r="60">
          <cell r="A60" t="str">
            <v>4월</v>
          </cell>
        </row>
        <row r="61">
          <cell r="A61" t="str">
            <v>4월</v>
          </cell>
        </row>
        <row r="62">
          <cell r="A62" t="str">
            <v>4월</v>
          </cell>
        </row>
        <row r="63">
          <cell r="A63" t="str">
            <v>4월</v>
          </cell>
        </row>
        <row r="64">
          <cell r="A64" t="str">
            <v>4월</v>
          </cell>
        </row>
        <row r="65">
          <cell r="A65" t="str">
            <v>4월</v>
          </cell>
        </row>
      </sheetData>
      <sheetData sheetId="11"/>
      <sheetData sheetId="1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"/>
      <sheetName val="조건부계산함수"/>
      <sheetName val="예제"/>
      <sheetName val="데이터베이스함수"/>
      <sheetName val="종합예제1"/>
      <sheetName val="종합예제2"/>
      <sheetName val="종합예제3"/>
    </sheetNames>
    <sheetDataSet>
      <sheetData sheetId="0"/>
      <sheetData sheetId="1"/>
      <sheetData sheetId="2"/>
      <sheetData sheetId="3"/>
      <sheetData sheetId="4">
        <row r="5">
          <cell r="H5">
            <v>25700</v>
          </cell>
        </row>
        <row r="6">
          <cell r="H6">
            <v>48920</v>
          </cell>
        </row>
        <row r="7">
          <cell r="H7">
            <v>78510</v>
          </cell>
        </row>
        <row r="8">
          <cell r="H8">
            <v>24560</v>
          </cell>
        </row>
        <row r="9">
          <cell r="H9">
            <v>51850</v>
          </cell>
        </row>
        <row r="10">
          <cell r="H10">
            <v>37890</v>
          </cell>
        </row>
        <row r="11">
          <cell r="H11">
            <v>38780</v>
          </cell>
        </row>
        <row r="12">
          <cell r="H12">
            <v>78520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용정보모듈"/>
      <sheetName val="공용정보"/>
      <sheetName val="인원현황"/>
      <sheetName val="거래선"/>
      <sheetName val="제품"/>
      <sheetName val="원부자재"/>
      <sheetName val="원단위"/>
      <sheetName val="환율"/>
    </sheetNames>
    <sheetDataSet>
      <sheetData sheetId="0" refreshError="1"/>
      <sheetData sheetId="1"/>
      <sheetData sheetId="2"/>
      <sheetData sheetId="3"/>
      <sheetData sheetId="4">
        <row r="6">
          <cell r="E6">
            <v>0</v>
          </cell>
          <cell r="G6" t="str">
            <v>없음</v>
          </cell>
        </row>
        <row r="7">
          <cell r="E7">
            <v>175</v>
          </cell>
          <cell r="G7" t="str">
            <v>EA</v>
          </cell>
        </row>
        <row r="8">
          <cell r="E8">
            <v>8.0500000000000007</v>
          </cell>
          <cell r="G8" t="str">
            <v>EA</v>
          </cell>
        </row>
        <row r="9">
          <cell r="E9">
            <v>3.47</v>
          </cell>
          <cell r="G9" t="str">
            <v>EA</v>
          </cell>
        </row>
        <row r="10">
          <cell r="E10">
            <v>2.4500000000000002</v>
          </cell>
          <cell r="G10" t="str">
            <v>EA</v>
          </cell>
        </row>
        <row r="11">
          <cell r="E11">
            <v>65</v>
          </cell>
          <cell r="G11" t="str">
            <v>EA</v>
          </cell>
        </row>
        <row r="12">
          <cell r="E12">
            <v>80</v>
          </cell>
          <cell r="G12" t="str">
            <v>EA</v>
          </cell>
        </row>
        <row r="13">
          <cell r="E13">
            <v>90</v>
          </cell>
          <cell r="G13" t="str">
            <v>EA</v>
          </cell>
        </row>
        <row r="14">
          <cell r="E14">
            <v>100</v>
          </cell>
          <cell r="G14" t="str">
            <v>EA</v>
          </cell>
        </row>
        <row r="15">
          <cell r="E15">
            <v>10</v>
          </cell>
          <cell r="G15" t="str">
            <v>EA</v>
          </cell>
        </row>
        <row r="16">
          <cell r="E16">
            <v>18</v>
          </cell>
          <cell r="G16" t="str">
            <v>EA</v>
          </cell>
        </row>
        <row r="17">
          <cell r="E17">
            <v>28</v>
          </cell>
          <cell r="G17" t="str">
            <v>EA</v>
          </cell>
        </row>
        <row r="18">
          <cell r="E18">
            <v>56</v>
          </cell>
          <cell r="G18" t="str">
            <v>EA</v>
          </cell>
        </row>
        <row r="19">
          <cell r="E19">
            <v>69</v>
          </cell>
          <cell r="G19" t="str">
            <v>EA</v>
          </cell>
        </row>
        <row r="20">
          <cell r="E20">
            <v>86</v>
          </cell>
          <cell r="G20" t="str">
            <v>EA</v>
          </cell>
        </row>
        <row r="21">
          <cell r="E21">
            <v>25</v>
          </cell>
          <cell r="G21" t="str">
            <v>EA</v>
          </cell>
        </row>
        <row r="22">
          <cell r="E22">
            <v>36</v>
          </cell>
          <cell r="G22" t="str">
            <v>EA</v>
          </cell>
        </row>
        <row r="23">
          <cell r="E23">
            <v>48</v>
          </cell>
          <cell r="G23" t="str">
            <v>EA</v>
          </cell>
        </row>
        <row r="24">
          <cell r="E24">
            <v>69</v>
          </cell>
          <cell r="G24" t="str">
            <v>EA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hart1"/>
      <sheetName val="Sheet19"/>
      <sheetName val="Sheet2"/>
      <sheetName val="Sheet8"/>
      <sheetName val="Sheet3"/>
      <sheetName val="Sheet4"/>
      <sheetName val="Sheet5"/>
      <sheetName val="Sheet6"/>
      <sheetName val="Sheet7"/>
    </sheetNames>
    <sheetDataSet>
      <sheetData sheetId="0"/>
      <sheetData sheetId="1" refreshError="1"/>
      <sheetData sheetId="2"/>
      <sheetData sheetId="3"/>
      <sheetData sheetId="4"/>
      <sheetData sheetId="5">
        <row r="1">
          <cell r="A1" t="str">
            <v>월</v>
          </cell>
        </row>
        <row r="2">
          <cell r="A2" t="str">
            <v>1월</v>
          </cell>
        </row>
        <row r="3">
          <cell r="A3" t="str">
            <v>1월</v>
          </cell>
        </row>
        <row r="4">
          <cell r="A4" t="str">
            <v>1월</v>
          </cell>
        </row>
        <row r="5">
          <cell r="A5" t="str">
            <v>1월</v>
          </cell>
        </row>
        <row r="6">
          <cell r="A6" t="str">
            <v>1월</v>
          </cell>
        </row>
        <row r="7">
          <cell r="A7" t="str">
            <v>2월</v>
          </cell>
        </row>
        <row r="8">
          <cell r="A8" t="str">
            <v>2월</v>
          </cell>
        </row>
        <row r="9">
          <cell r="A9" t="str">
            <v>2월</v>
          </cell>
        </row>
        <row r="10">
          <cell r="A10" t="str">
            <v>2월</v>
          </cell>
        </row>
        <row r="11">
          <cell r="A11" t="str">
            <v>2월</v>
          </cell>
        </row>
        <row r="12">
          <cell r="A12" t="str">
            <v>2월</v>
          </cell>
        </row>
        <row r="13">
          <cell r="A13" t="str">
            <v>2월</v>
          </cell>
        </row>
        <row r="14">
          <cell r="A14" t="str">
            <v>2월</v>
          </cell>
        </row>
        <row r="15">
          <cell r="A15" t="str">
            <v>3월</v>
          </cell>
        </row>
        <row r="16">
          <cell r="A16" t="str">
            <v>3월</v>
          </cell>
        </row>
        <row r="17">
          <cell r="A17" t="str">
            <v>3월</v>
          </cell>
        </row>
        <row r="18">
          <cell r="A18" t="str">
            <v>3월</v>
          </cell>
        </row>
        <row r="19">
          <cell r="A19" t="str">
            <v>3월</v>
          </cell>
        </row>
        <row r="20">
          <cell r="A20" t="str">
            <v>4월</v>
          </cell>
        </row>
        <row r="21">
          <cell r="A21" t="str">
            <v>4월</v>
          </cell>
        </row>
        <row r="22">
          <cell r="A22" t="str">
            <v>4월</v>
          </cell>
        </row>
        <row r="23">
          <cell r="A23" t="str">
            <v>4월</v>
          </cell>
        </row>
        <row r="24">
          <cell r="A24" t="str">
            <v>4월</v>
          </cell>
        </row>
        <row r="25">
          <cell r="A25" t="str">
            <v>5월</v>
          </cell>
        </row>
        <row r="28">
          <cell r="A28" t="str">
            <v>합계:판매</v>
          </cell>
        </row>
        <row r="29">
          <cell r="A29" t="str">
            <v>영업사원</v>
          </cell>
        </row>
        <row r="30">
          <cell r="A30" t="str">
            <v>박유진</v>
          </cell>
        </row>
        <row r="31">
          <cell r="A31" t="str">
            <v>박재홍</v>
          </cell>
        </row>
        <row r="32">
          <cell r="A32" t="str">
            <v>박찬호</v>
          </cell>
        </row>
        <row r="33">
          <cell r="A33" t="str">
            <v>주병규</v>
          </cell>
        </row>
        <row r="34">
          <cell r="A34" t="str">
            <v>권경태</v>
          </cell>
        </row>
        <row r="35">
          <cell r="A35" t="str">
            <v>총합계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고급필터 (예제)"/>
      <sheetName val="목표값"/>
      <sheetName val="연봉목표"/>
      <sheetName val="시나리오예제"/>
      <sheetName val="시나리오예제완성"/>
      <sheetName val="차트만들기"/>
      <sheetName val="막대차트"/>
      <sheetName val="원형차트"/>
      <sheetName val="콤보차트"/>
      <sheetName val="기본차트"/>
      <sheetName val="창업현황"/>
      <sheetName val="어린이집"/>
      <sheetName val="박람회"/>
      <sheetName val="NGO한국지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">
          <cell r="E5" t="str">
            <v>국공립</v>
          </cell>
        </row>
        <row r="6">
          <cell r="E6" t="str">
            <v>가정</v>
          </cell>
        </row>
        <row r="7">
          <cell r="E7" t="str">
            <v>국공립</v>
          </cell>
        </row>
        <row r="8">
          <cell r="E8" t="str">
            <v>민간</v>
          </cell>
        </row>
        <row r="9">
          <cell r="E9" t="str">
            <v>국공립</v>
          </cell>
        </row>
        <row r="10">
          <cell r="E10" t="str">
            <v>민간</v>
          </cell>
        </row>
        <row r="11">
          <cell r="E11" t="str">
            <v>가정</v>
          </cell>
        </row>
        <row r="12">
          <cell r="E12" t="str">
            <v>가정</v>
          </cell>
        </row>
      </sheetData>
      <sheetData sheetId="12">
        <row r="5">
          <cell r="F5">
            <v>1700000</v>
          </cell>
        </row>
        <row r="6">
          <cell r="F6">
            <v>2800000</v>
          </cell>
        </row>
        <row r="7">
          <cell r="F7">
            <v>1700000</v>
          </cell>
        </row>
        <row r="8">
          <cell r="F8">
            <v>2900000</v>
          </cell>
        </row>
        <row r="9">
          <cell r="F9">
            <v>2500000</v>
          </cell>
        </row>
        <row r="10">
          <cell r="F10">
            <v>1000000</v>
          </cell>
        </row>
        <row r="11">
          <cell r="F11">
            <v>1600000</v>
          </cell>
        </row>
        <row r="12">
          <cell r="F12">
            <v>2650000</v>
          </cell>
        </row>
      </sheetData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매출장부"/>
      <sheetName val="제품목록"/>
      <sheetName val="조회"/>
    </sheetNames>
    <sheetDataSet>
      <sheetData sheetId="0" refreshError="1"/>
      <sheetData sheetId="1">
        <row r="3">
          <cell r="B3" t="str">
            <v>A001</v>
          </cell>
          <cell r="C3" t="str">
            <v>녹차포기김치</v>
          </cell>
          <cell r="D3">
            <v>5800</v>
          </cell>
          <cell r="F3" t="str">
            <v>김완선</v>
          </cell>
        </row>
        <row r="4">
          <cell r="B4" t="str">
            <v>A002</v>
          </cell>
          <cell r="C4" t="str">
            <v>하선정 김치세트</v>
          </cell>
          <cell r="D4">
            <v>30000</v>
          </cell>
          <cell r="F4" t="str">
            <v>정수라</v>
          </cell>
        </row>
        <row r="5">
          <cell r="B5" t="str">
            <v>A003</v>
          </cell>
          <cell r="C5" t="str">
            <v>오이소박이</v>
          </cell>
          <cell r="D5">
            <v>3500</v>
          </cell>
          <cell r="F5" t="str">
            <v>이상혁</v>
          </cell>
        </row>
        <row r="6">
          <cell r="B6" t="str">
            <v>A004</v>
          </cell>
          <cell r="C6" t="str">
            <v>총각김치</v>
          </cell>
          <cell r="D6">
            <v>4200</v>
          </cell>
          <cell r="F6" t="str">
            <v>홍진경</v>
          </cell>
        </row>
        <row r="7">
          <cell r="B7" t="str">
            <v>A005</v>
          </cell>
          <cell r="C7" t="str">
            <v>갓김치</v>
          </cell>
          <cell r="D7">
            <v>4000</v>
          </cell>
          <cell r="F7" t="str">
            <v>김치국</v>
          </cell>
        </row>
        <row r="8">
          <cell r="B8" t="str">
            <v>A006</v>
          </cell>
          <cell r="C8" t="str">
            <v>일본식 돈까스</v>
          </cell>
          <cell r="D8">
            <v>16000</v>
          </cell>
        </row>
        <row r="9">
          <cell r="B9" t="str">
            <v>A007</v>
          </cell>
          <cell r="C9" t="str">
            <v>양념게장</v>
          </cell>
          <cell r="D9">
            <v>15000</v>
          </cell>
        </row>
        <row r="10">
          <cell r="B10" t="str">
            <v>A008</v>
          </cell>
          <cell r="C10" t="str">
            <v>간장게장</v>
          </cell>
          <cell r="D10">
            <v>28000</v>
          </cell>
        </row>
        <row r="11">
          <cell r="B11" t="str">
            <v>A009</v>
          </cell>
          <cell r="C11" t="str">
            <v>오이피클</v>
          </cell>
          <cell r="D11">
            <v>2000</v>
          </cell>
        </row>
        <row r="12">
          <cell r="B12" t="str">
            <v>A010</v>
          </cell>
          <cell r="C12" t="str">
            <v>소고기장조림</v>
          </cell>
          <cell r="D12">
            <v>8000</v>
          </cell>
        </row>
        <row r="13">
          <cell r="B13" t="str">
            <v>A011</v>
          </cell>
          <cell r="C13" t="str">
            <v>명란젓갈</v>
          </cell>
          <cell r="D13">
            <v>12000</v>
          </cell>
        </row>
        <row r="14">
          <cell r="B14" t="str">
            <v>A012</v>
          </cell>
          <cell r="C14" t="str">
            <v>꽈리고추조림</v>
          </cell>
          <cell r="D14">
            <v>5600</v>
          </cell>
        </row>
        <row r="15">
          <cell r="B15" t="str">
            <v>A013</v>
          </cell>
          <cell r="C15" t="str">
            <v>꼴뚜기젓갈</v>
          </cell>
          <cell r="D15">
            <v>4200</v>
          </cell>
        </row>
        <row r="16">
          <cell r="B16" t="str">
            <v>A014</v>
          </cell>
          <cell r="C16" t="str">
            <v>더덕무침</v>
          </cell>
          <cell r="D16">
            <v>5100</v>
          </cell>
        </row>
        <row r="17">
          <cell r="B17" t="str">
            <v>A015</v>
          </cell>
          <cell r="C17" t="str">
            <v>간장마늘쫑</v>
          </cell>
          <cell r="D17">
            <v>2000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채용시험"/>
      <sheetName val="판매현황"/>
      <sheetName val="거래현황"/>
      <sheetName val="제품 생산표"/>
      <sheetName val="피벗 차트"/>
      <sheetName val="거래 분석"/>
      <sheetName val="판매내역"/>
    </sheetNames>
    <sheetDataSet>
      <sheetData sheetId="0" refreshError="1"/>
      <sheetData sheetId="1" refreshError="1"/>
      <sheetData sheetId="2">
        <row r="5">
          <cell r="F5">
            <v>165</v>
          </cell>
          <cell r="H5" t="str">
            <v>중형</v>
          </cell>
        </row>
        <row r="6">
          <cell r="F6">
            <v>50</v>
          </cell>
          <cell r="H6" t="str">
            <v>소형</v>
          </cell>
        </row>
        <row r="7">
          <cell r="F7">
            <v>81</v>
          </cell>
          <cell r="H7" t="str">
            <v>대형</v>
          </cell>
        </row>
        <row r="8">
          <cell r="F8">
            <v>22</v>
          </cell>
          <cell r="H8" t="str">
            <v>소형</v>
          </cell>
        </row>
        <row r="9">
          <cell r="F9">
            <v>88</v>
          </cell>
          <cell r="H9" t="str">
            <v>중형</v>
          </cell>
        </row>
        <row r="10">
          <cell r="F10">
            <v>110</v>
          </cell>
          <cell r="H10" t="str">
            <v>중형</v>
          </cell>
        </row>
        <row r="11">
          <cell r="F11">
            <v>55</v>
          </cell>
          <cell r="H11" t="str">
            <v>대형</v>
          </cell>
        </row>
        <row r="12">
          <cell r="F12">
            <v>132</v>
          </cell>
          <cell r="H12" t="str">
            <v>소형</v>
          </cell>
        </row>
        <row r="13">
          <cell r="F13">
            <v>83</v>
          </cell>
          <cell r="H13" t="str">
            <v>중형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출장일지"/>
      <sheetName val="수익"/>
      <sheetName val="시험결과"/>
      <sheetName val="직원임금명세"/>
      <sheetName val="매출장부"/>
      <sheetName val="제품목록"/>
      <sheetName val="조회"/>
      <sheetName val="가계부"/>
      <sheetName val="항목등록"/>
      <sheetName val="임시자료"/>
      <sheetName val="월별결산"/>
      <sheetName val="재고원본"/>
      <sheetName val="재고현황"/>
      <sheetName val="표"/>
      <sheetName val="목표값 "/>
      <sheetName val="매출분석"/>
      <sheetName val="매출그래프"/>
      <sheetName val="정렬매크로"/>
      <sheetName val="필터매크로"/>
    </sheetNames>
    <definedNames>
      <definedName name="_xlbgnm.XFD1" sheetId="7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날짜</v>
          </cell>
        </row>
        <row r="8">
          <cell r="B8">
            <v>37257</v>
          </cell>
        </row>
        <row r="9">
          <cell r="B9">
            <v>37258</v>
          </cell>
        </row>
        <row r="10">
          <cell r="B10">
            <v>37259</v>
          </cell>
        </row>
        <row r="11">
          <cell r="B11">
            <v>37264</v>
          </cell>
        </row>
        <row r="12">
          <cell r="B12">
            <v>37265</v>
          </cell>
        </row>
        <row r="13">
          <cell r="B13">
            <v>37266</v>
          </cell>
        </row>
        <row r="14">
          <cell r="B14">
            <v>37268</v>
          </cell>
        </row>
        <row r="15">
          <cell r="B15">
            <v>37269</v>
          </cell>
        </row>
        <row r="16">
          <cell r="B16">
            <v>37276</v>
          </cell>
        </row>
        <row r="17">
          <cell r="B17">
            <v>37277</v>
          </cell>
        </row>
        <row r="18">
          <cell r="B18">
            <v>37282</v>
          </cell>
        </row>
        <row r="19">
          <cell r="B19">
            <v>37286</v>
          </cell>
        </row>
        <row r="20">
          <cell r="B20">
            <v>37289</v>
          </cell>
        </row>
        <row r="21">
          <cell r="B21">
            <v>37290</v>
          </cell>
        </row>
        <row r="22">
          <cell r="B22">
            <v>37292</v>
          </cell>
        </row>
        <row r="23">
          <cell r="B23">
            <v>37295</v>
          </cell>
        </row>
        <row r="24">
          <cell r="B24">
            <v>37297</v>
          </cell>
        </row>
        <row r="25">
          <cell r="B25">
            <v>37301</v>
          </cell>
        </row>
        <row r="26">
          <cell r="B26">
            <v>37302</v>
          </cell>
        </row>
        <row r="27">
          <cell r="B27">
            <v>37309</v>
          </cell>
        </row>
        <row r="28">
          <cell r="B28">
            <v>37316</v>
          </cell>
        </row>
        <row r="29">
          <cell r="B29">
            <v>37317</v>
          </cell>
        </row>
        <row r="30">
          <cell r="B30">
            <v>37320</v>
          </cell>
        </row>
        <row r="31">
          <cell r="B31">
            <v>37324</v>
          </cell>
        </row>
        <row r="32">
          <cell r="B32">
            <v>37326</v>
          </cell>
        </row>
        <row r="33">
          <cell r="B33">
            <v>37330</v>
          </cell>
        </row>
        <row r="34">
          <cell r="B34">
            <v>37331</v>
          </cell>
        </row>
        <row r="35">
          <cell r="B35">
            <v>37334</v>
          </cell>
        </row>
        <row r="36">
          <cell r="B36">
            <v>37335</v>
          </cell>
        </row>
        <row r="37">
          <cell r="B37">
            <v>37337</v>
          </cell>
        </row>
        <row r="38">
          <cell r="B38">
            <v>37345</v>
          </cell>
        </row>
      </sheetData>
      <sheetData sheetId="8">
        <row r="1">
          <cell r="B1" t="str">
            <v>급여</v>
          </cell>
          <cell r="C1" t="str">
            <v>식비</v>
          </cell>
          <cell r="D1" t="str">
            <v>의생활</v>
          </cell>
          <cell r="E1" t="str">
            <v>주거_공과금</v>
          </cell>
          <cell r="F1" t="str">
            <v>육아_교육</v>
          </cell>
          <cell r="G1" t="str">
            <v>교통_차량유지</v>
          </cell>
          <cell r="H1" t="str">
            <v>건강_문화</v>
          </cell>
          <cell r="I1" t="str">
            <v>가족용돈</v>
          </cell>
          <cell r="J1" t="str">
            <v>저축_보험</v>
          </cell>
          <cell r="K1" t="str">
            <v>기타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채용현황"/>
      <sheetName val="매출"/>
      <sheetName val="채용통계표"/>
    </sheetNames>
    <sheetDataSet>
      <sheetData sheetId="0"/>
      <sheetData sheetId="1">
        <row r="17">
          <cell r="F17">
            <v>0.05</v>
          </cell>
          <cell r="G17">
            <v>0.1</v>
          </cell>
          <cell r="H17">
            <v>0.2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종합예제2"/>
      <sheetName val="종합예제3"/>
      <sheetName val="고급필터"/>
      <sheetName val="고급필터 (예제)"/>
    </sheetNames>
    <sheetDataSet>
      <sheetData sheetId="0">
        <row r="5">
          <cell r="G5">
            <v>45000</v>
          </cell>
        </row>
      </sheetData>
      <sheetData sheetId="1">
        <row r="5">
          <cell r="H5">
            <v>0.92500000000000004</v>
          </cell>
        </row>
        <row r="6">
          <cell r="H6">
            <v>0.90600000000000003</v>
          </cell>
        </row>
        <row r="7">
          <cell r="H7">
            <v>0.755</v>
          </cell>
        </row>
        <row r="8">
          <cell r="H8">
            <v>0.90400000000000003</v>
          </cell>
        </row>
        <row r="9">
          <cell r="H9">
            <v>0.80400000000000005</v>
          </cell>
        </row>
        <row r="10">
          <cell r="H10">
            <v>0.89700000000000002</v>
          </cell>
        </row>
        <row r="11">
          <cell r="H11">
            <v>0.77100000000000002</v>
          </cell>
        </row>
        <row r="12">
          <cell r="H12">
            <v>0.79400000000000004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7A9FD-8B7D-412D-9948-FA380B6499CB}">
  <dimension ref="B1:Q15"/>
  <sheetViews>
    <sheetView tabSelected="1" workbookViewId="0">
      <selection activeCell="G17" sqref="G17"/>
    </sheetView>
  </sheetViews>
  <sheetFormatPr defaultColWidth="8.8984375" defaultRowHeight="17.399999999999999"/>
  <cols>
    <col min="1" max="1" width="1.69921875" style="100" customWidth="1"/>
    <col min="2" max="9" width="11.59765625" style="100" customWidth="1"/>
    <col min="10" max="16384" width="8.8984375" style="100"/>
  </cols>
  <sheetData>
    <row r="1" spans="2:17" ht="27.6" customHeight="1" thickBot="1">
      <c r="B1" s="122" t="s">
        <v>328</v>
      </c>
      <c r="C1" s="122"/>
      <c r="D1" s="122"/>
      <c r="E1" s="122"/>
      <c r="F1" s="122"/>
      <c r="G1" s="122"/>
      <c r="H1" s="122"/>
      <c r="I1" s="122"/>
    </row>
    <row r="2" spans="2:17" ht="3.6" customHeight="1" thickTop="1">
      <c r="B2" s="101"/>
      <c r="C2" s="102"/>
      <c r="D2" s="102"/>
      <c r="E2" s="102"/>
      <c r="F2" s="102"/>
      <c r="G2" s="102"/>
      <c r="H2" s="102"/>
      <c r="I2" s="102"/>
    </row>
    <row r="3" spans="2:17">
      <c r="B3" s="141" t="s">
        <v>329</v>
      </c>
      <c r="C3" s="145" t="s">
        <v>330</v>
      </c>
      <c r="D3" s="141" t="s">
        <v>331</v>
      </c>
      <c r="E3" s="141" t="s">
        <v>332</v>
      </c>
      <c r="F3" s="141" t="s">
        <v>333</v>
      </c>
      <c r="G3" s="141" t="s">
        <v>334</v>
      </c>
      <c r="H3" s="141" t="s">
        <v>335</v>
      </c>
      <c r="I3" s="141" t="s">
        <v>336</v>
      </c>
    </row>
    <row r="4" spans="2:17">
      <c r="B4" s="103" t="s">
        <v>337</v>
      </c>
      <c r="C4" s="103" t="s">
        <v>338</v>
      </c>
      <c r="D4" s="103" t="s">
        <v>339</v>
      </c>
      <c r="E4" s="104">
        <v>1200000</v>
      </c>
      <c r="F4" s="146"/>
      <c r="G4" s="146"/>
      <c r="H4" s="146"/>
      <c r="I4" s="146"/>
    </row>
    <row r="5" spans="2:17">
      <c r="B5" s="103" t="s">
        <v>340</v>
      </c>
      <c r="C5" s="103" t="s">
        <v>341</v>
      </c>
      <c r="D5" s="103" t="s">
        <v>342</v>
      </c>
      <c r="E5" s="104">
        <v>920000</v>
      </c>
      <c r="F5" s="146"/>
      <c r="G5" s="146"/>
      <c r="H5" s="146"/>
      <c r="I5" s="146"/>
    </row>
    <row r="6" spans="2:17">
      <c r="B6" s="103" t="s">
        <v>343</v>
      </c>
      <c r="C6" s="103" t="s">
        <v>344</v>
      </c>
      <c r="D6" s="103" t="s">
        <v>345</v>
      </c>
      <c r="E6" s="104">
        <v>890000</v>
      </c>
      <c r="F6" s="146"/>
      <c r="G6" s="146"/>
      <c r="H6" s="146"/>
      <c r="I6" s="146"/>
    </row>
    <row r="7" spans="2:17">
      <c r="B7" s="103" t="s">
        <v>346</v>
      </c>
      <c r="C7" s="103" t="s">
        <v>344</v>
      </c>
      <c r="D7" s="103" t="s">
        <v>345</v>
      </c>
      <c r="E7" s="104">
        <v>890000</v>
      </c>
      <c r="F7" s="146"/>
      <c r="G7" s="146"/>
      <c r="H7" s="146"/>
      <c r="I7" s="146"/>
    </row>
    <row r="8" spans="2:17">
      <c r="B8" s="103" t="s">
        <v>347</v>
      </c>
      <c r="C8" s="103" t="s">
        <v>344</v>
      </c>
      <c r="D8" s="103" t="s">
        <v>348</v>
      </c>
      <c r="E8" s="104">
        <v>890000</v>
      </c>
      <c r="F8" s="146"/>
      <c r="G8" s="146"/>
      <c r="H8" s="146"/>
      <c r="I8" s="146"/>
    </row>
    <row r="9" spans="2:17">
      <c r="B9" s="103" t="s">
        <v>349</v>
      </c>
      <c r="C9" s="103" t="s">
        <v>350</v>
      </c>
      <c r="D9" s="103" t="s">
        <v>342</v>
      </c>
      <c r="E9" s="104">
        <v>900000</v>
      </c>
      <c r="F9" s="146"/>
      <c r="G9" s="146"/>
      <c r="H9" s="146"/>
      <c r="I9" s="146"/>
    </row>
    <row r="10" spans="2:17">
      <c r="B10" s="103" t="s">
        <v>351</v>
      </c>
      <c r="C10" s="103" t="s">
        <v>344</v>
      </c>
      <c r="D10" s="103" t="s">
        <v>339</v>
      </c>
      <c r="E10" s="104">
        <v>890000</v>
      </c>
      <c r="F10" s="146"/>
      <c r="G10" s="146"/>
      <c r="H10" s="146"/>
      <c r="I10" s="146"/>
    </row>
    <row r="11" spans="2:17">
      <c r="B11" s="105"/>
      <c r="C11" s="105"/>
      <c r="D11" s="105"/>
      <c r="E11" s="105"/>
      <c r="F11" s="105"/>
      <c r="G11" s="105"/>
      <c r="H11" s="105"/>
      <c r="I11" s="105"/>
    </row>
    <row r="12" spans="2:17">
      <c r="B12" s="141" t="s">
        <v>333</v>
      </c>
      <c r="C12" s="142">
        <v>0.3</v>
      </c>
      <c r="D12" s="143"/>
      <c r="E12" s="143"/>
      <c r="F12" s="105"/>
      <c r="G12" s="105"/>
      <c r="H12" s="105"/>
      <c r="I12" s="105"/>
    </row>
    <row r="13" spans="2:17">
      <c r="B13" s="141" t="s">
        <v>334</v>
      </c>
      <c r="C13" s="142">
        <v>2</v>
      </c>
      <c r="D13" s="143"/>
      <c r="E13" s="143"/>
      <c r="F13" s="105"/>
      <c r="G13" s="105"/>
      <c r="H13" s="105"/>
      <c r="I13" s="105"/>
    </row>
    <row r="14" spans="2:17">
      <c r="B14" s="141" t="s">
        <v>335</v>
      </c>
      <c r="C14" s="142">
        <v>0.05</v>
      </c>
      <c r="D14" s="143"/>
      <c r="E14" s="143"/>
      <c r="F14" s="105"/>
      <c r="G14" s="105"/>
      <c r="H14" s="105"/>
      <c r="I14" s="105"/>
      <c r="Q14" s="106" t="s">
        <v>352</v>
      </c>
    </row>
    <row r="15" spans="2:17">
      <c r="B15" s="141" t="s">
        <v>336</v>
      </c>
      <c r="C15" s="144" t="s">
        <v>353</v>
      </c>
      <c r="D15" s="144"/>
      <c r="E15" s="144"/>
      <c r="F15" s="105"/>
      <c r="G15" s="105"/>
      <c r="H15" s="105"/>
      <c r="I15" s="105"/>
    </row>
  </sheetData>
  <mergeCells count="2">
    <mergeCell ref="B1:I1"/>
    <mergeCell ref="C15:E15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M58"/>
  <sheetViews>
    <sheetView zoomScale="85" zoomScaleNormal="85" zoomScaleSheetLayoutView="98" workbookViewId="0">
      <selection activeCell="O13" sqref="O13"/>
    </sheetView>
  </sheetViews>
  <sheetFormatPr defaultColWidth="9" defaultRowHeight="20.100000000000001" customHeight="1"/>
  <cols>
    <col min="1" max="1" width="1.69921875" style="23" customWidth="1"/>
    <col min="2" max="2" width="8" style="22" customWidth="1"/>
    <col min="3" max="3" width="9.5" style="22" customWidth="1"/>
    <col min="4" max="4" width="11.5" style="22" customWidth="1"/>
    <col min="5" max="5" width="13.19921875" style="23" customWidth="1"/>
    <col min="6" max="6" width="11.5" style="23" customWidth="1"/>
    <col min="7" max="7" width="8" style="22" customWidth="1"/>
    <col min="8" max="8" width="11.5" style="22" customWidth="1"/>
    <col min="9" max="9" width="14.5" style="22" bestFit="1" customWidth="1"/>
    <col min="10" max="11" width="11.5" style="22" customWidth="1"/>
    <col min="12" max="12" width="11.5" style="23" customWidth="1"/>
    <col min="13" max="13" width="12.09765625" style="23" customWidth="1"/>
    <col min="14" max="16384" width="9" style="23"/>
  </cols>
  <sheetData>
    <row r="1" spans="2:13" ht="9" customHeight="1"/>
    <row r="2" spans="2:13" ht="23.25" customHeight="1" thickBot="1">
      <c r="B2" s="23" t="s">
        <v>74</v>
      </c>
      <c r="C2" s="23"/>
      <c r="D2" s="23"/>
      <c r="G2" s="23"/>
      <c r="H2" s="23"/>
      <c r="I2" s="23"/>
      <c r="J2" s="23"/>
      <c r="L2" s="24"/>
      <c r="M2" s="25"/>
    </row>
    <row r="3" spans="2:13" ht="20.100000000000001" customHeight="1" thickTop="1">
      <c r="B3" s="137"/>
      <c r="C3" s="138"/>
      <c r="D3" s="26" t="s">
        <v>75</v>
      </c>
      <c r="E3" s="26" t="s">
        <v>76</v>
      </c>
      <c r="F3" s="26" t="s">
        <v>77</v>
      </c>
      <c r="G3" s="26" t="s">
        <v>78</v>
      </c>
      <c r="I3" s="23"/>
      <c r="J3" s="23"/>
      <c r="K3" s="23"/>
    </row>
    <row r="4" spans="2:13" ht="20.100000000000001" customHeight="1">
      <c r="B4" s="27" t="s">
        <v>79</v>
      </c>
      <c r="C4" s="28"/>
      <c r="D4" s="29"/>
      <c r="E4" s="29"/>
      <c r="F4" s="29"/>
      <c r="G4" s="30"/>
      <c r="I4" s="23"/>
      <c r="J4" s="23"/>
      <c r="K4" s="23"/>
    </row>
    <row r="5" spans="2:13" ht="20.100000000000001" customHeight="1" thickBot="1">
      <c r="B5" s="31" t="s">
        <v>80</v>
      </c>
      <c r="C5" s="32"/>
      <c r="D5" s="33"/>
      <c r="E5" s="33"/>
      <c r="F5" s="33"/>
      <c r="G5" s="34"/>
      <c r="I5" s="23"/>
      <c r="J5" s="23"/>
      <c r="K5" s="23"/>
    </row>
    <row r="6" spans="2:13" ht="9" customHeight="1" thickTop="1">
      <c r="B6" s="23"/>
      <c r="C6" s="23"/>
      <c r="D6" s="23"/>
      <c r="G6" s="23"/>
      <c r="H6" s="23"/>
      <c r="I6" s="23"/>
      <c r="J6" s="23"/>
      <c r="K6" s="23"/>
    </row>
    <row r="7" spans="2:13" ht="20.100000000000001" customHeight="1">
      <c r="B7" s="99" t="s">
        <v>81</v>
      </c>
      <c r="C7" s="99" t="s">
        <v>82</v>
      </c>
      <c r="D7" s="99" t="s">
        <v>83</v>
      </c>
      <c r="E7" s="99" t="s">
        <v>84</v>
      </c>
      <c r="F7" s="99" t="s">
        <v>85</v>
      </c>
      <c r="G7" s="99" t="s">
        <v>86</v>
      </c>
      <c r="H7" s="99" t="s">
        <v>87</v>
      </c>
      <c r="I7" s="99" t="s">
        <v>88</v>
      </c>
      <c r="J7" s="99" t="s">
        <v>89</v>
      </c>
      <c r="K7" s="99" t="s">
        <v>90</v>
      </c>
      <c r="L7" s="29" t="s">
        <v>91</v>
      </c>
      <c r="M7" s="29" t="s">
        <v>92</v>
      </c>
    </row>
    <row r="8" spans="2:13" ht="20.100000000000001" customHeight="1">
      <c r="B8" s="35">
        <v>1</v>
      </c>
      <c r="C8" s="36" t="s">
        <v>93</v>
      </c>
      <c r="D8" s="37">
        <v>9500238</v>
      </c>
      <c r="E8" s="36" t="s">
        <v>94</v>
      </c>
      <c r="F8" s="36" t="s">
        <v>95</v>
      </c>
      <c r="G8" s="36" t="s">
        <v>96</v>
      </c>
      <c r="H8" s="36">
        <v>56</v>
      </c>
      <c r="I8" s="36">
        <v>79</v>
      </c>
      <c r="J8" s="36">
        <v>65</v>
      </c>
      <c r="K8" s="36">
        <v>99</v>
      </c>
      <c r="L8" s="38"/>
      <c r="M8" s="35"/>
    </row>
    <row r="9" spans="2:13" ht="20.100000000000001" customHeight="1">
      <c r="B9" s="35">
        <v>2</v>
      </c>
      <c r="C9" s="36" t="s">
        <v>71</v>
      </c>
      <c r="D9" s="37">
        <v>600327</v>
      </c>
      <c r="E9" s="36" t="s">
        <v>97</v>
      </c>
      <c r="F9" s="36" t="s">
        <v>98</v>
      </c>
      <c r="G9" s="36" t="s">
        <v>96</v>
      </c>
      <c r="H9" s="36">
        <v>60</v>
      </c>
      <c r="I9" s="36">
        <v>86</v>
      </c>
      <c r="J9" s="36">
        <v>84</v>
      </c>
      <c r="K9" s="36">
        <v>73</v>
      </c>
      <c r="L9" s="38"/>
      <c r="M9" s="35"/>
    </row>
    <row r="10" spans="2:13" ht="20.100000000000001" customHeight="1">
      <c r="B10" s="35">
        <v>3</v>
      </c>
      <c r="C10" s="36" t="s">
        <v>99</v>
      </c>
      <c r="D10" s="37">
        <v>9700903</v>
      </c>
      <c r="E10" s="36" t="s">
        <v>100</v>
      </c>
      <c r="F10" s="36" t="s">
        <v>101</v>
      </c>
      <c r="G10" s="36" t="s">
        <v>102</v>
      </c>
      <c r="H10" s="36">
        <v>65</v>
      </c>
      <c r="I10" s="36">
        <v>58</v>
      </c>
      <c r="J10" s="36">
        <v>84</v>
      </c>
      <c r="K10" s="36">
        <v>84</v>
      </c>
      <c r="L10" s="38"/>
      <c r="M10" s="35"/>
    </row>
    <row r="11" spans="2:13" ht="20.100000000000001" customHeight="1">
      <c r="B11" s="35">
        <v>4</v>
      </c>
      <c r="C11" s="36" t="s">
        <v>103</v>
      </c>
      <c r="D11" s="37">
        <v>300288</v>
      </c>
      <c r="E11" s="36" t="s">
        <v>104</v>
      </c>
      <c r="F11" s="36" t="s">
        <v>105</v>
      </c>
      <c r="G11" s="36" t="s">
        <v>106</v>
      </c>
      <c r="H11" s="36">
        <v>56</v>
      </c>
      <c r="I11" s="36">
        <v>95</v>
      </c>
      <c r="J11" s="36">
        <v>89</v>
      </c>
      <c r="K11" s="36">
        <v>86</v>
      </c>
      <c r="L11" s="38"/>
      <c r="M11" s="35"/>
    </row>
    <row r="12" spans="2:13" ht="20.100000000000001" customHeight="1">
      <c r="B12" s="35">
        <v>5</v>
      </c>
      <c r="C12" s="36" t="s">
        <v>107</v>
      </c>
      <c r="D12" s="37">
        <v>8700531</v>
      </c>
      <c r="E12" s="36" t="s">
        <v>94</v>
      </c>
      <c r="F12" s="36" t="s">
        <v>95</v>
      </c>
      <c r="G12" s="36" t="s">
        <v>108</v>
      </c>
      <c r="H12" s="36">
        <v>86</v>
      </c>
      <c r="I12" s="36">
        <v>83</v>
      </c>
      <c r="J12" s="36">
        <v>65</v>
      </c>
      <c r="K12" s="36">
        <v>76</v>
      </c>
      <c r="L12" s="38"/>
      <c r="M12" s="35"/>
    </row>
    <row r="13" spans="2:13" ht="20.100000000000001" customHeight="1">
      <c r="B13" s="35">
        <v>6</v>
      </c>
      <c r="C13" s="36" t="s">
        <v>109</v>
      </c>
      <c r="D13" s="37">
        <v>587</v>
      </c>
      <c r="E13" s="36" t="s">
        <v>104</v>
      </c>
      <c r="F13" s="36" t="s">
        <v>110</v>
      </c>
      <c r="G13" s="36" t="s">
        <v>111</v>
      </c>
      <c r="H13" s="36">
        <v>88</v>
      </c>
      <c r="I13" s="36">
        <v>71</v>
      </c>
      <c r="J13" s="36">
        <v>86</v>
      </c>
      <c r="K13" s="36">
        <v>58</v>
      </c>
      <c r="L13" s="38"/>
      <c r="M13" s="35"/>
    </row>
    <row r="14" spans="2:13" ht="20.100000000000001" customHeight="1">
      <c r="B14" s="35">
        <v>7</v>
      </c>
      <c r="C14" s="36" t="s">
        <v>71</v>
      </c>
      <c r="D14" s="37">
        <v>9100004</v>
      </c>
      <c r="E14" s="36" t="s">
        <v>112</v>
      </c>
      <c r="F14" s="36" t="s">
        <v>113</v>
      </c>
      <c r="G14" s="36" t="s">
        <v>108</v>
      </c>
      <c r="H14" s="36">
        <v>74</v>
      </c>
      <c r="I14" s="36">
        <v>83</v>
      </c>
      <c r="J14" s="36">
        <v>56</v>
      </c>
      <c r="K14" s="36">
        <v>64</v>
      </c>
      <c r="L14" s="38"/>
      <c r="M14" s="35"/>
    </row>
    <row r="15" spans="2:13" ht="20.100000000000001" customHeight="1">
      <c r="B15" s="35">
        <v>8</v>
      </c>
      <c r="C15" s="36" t="s">
        <v>73</v>
      </c>
      <c r="D15" s="37">
        <v>9300238</v>
      </c>
      <c r="E15" s="36" t="s">
        <v>97</v>
      </c>
      <c r="F15" s="36" t="s">
        <v>98</v>
      </c>
      <c r="G15" s="36" t="s">
        <v>102</v>
      </c>
      <c r="H15" s="36">
        <v>56</v>
      </c>
      <c r="I15" s="36">
        <v>76</v>
      </c>
      <c r="J15" s="36">
        <v>67</v>
      </c>
      <c r="K15" s="36">
        <v>56</v>
      </c>
      <c r="L15" s="38"/>
      <c r="M15" s="35"/>
    </row>
    <row r="16" spans="2:13" ht="20.100000000000001" customHeight="1">
      <c r="B16" s="35">
        <v>9</v>
      </c>
      <c r="C16" s="36" t="s">
        <v>67</v>
      </c>
      <c r="D16" s="37">
        <v>9800258</v>
      </c>
      <c r="E16" s="36" t="s">
        <v>100</v>
      </c>
      <c r="F16" s="36" t="s">
        <v>114</v>
      </c>
      <c r="G16" s="36" t="s">
        <v>96</v>
      </c>
      <c r="H16" s="36">
        <v>86</v>
      </c>
      <c r="I16" s="36">
        <v>63</v>
      </c>
      <c r="J16" s="36">
        <v>93</v>
      </c>
      <c r="K16" s="36">
        <v>94</v>
      </c>
      <c r="L16" s="38"/>
      <c r="M16" s="35"/>
    </row>
    <row r="17" spans="2:13" ht="20.100000000000001" customHeight="1">
      <c r="B17" s="35">
        <v>10</v>
      </c>
      <c r="C17" s="36" t="s">
        <v>115</v>
      </c>
      <c r="D17" s="37">
        <v>9500123</v>
      </c>
      <c r="E17" s="36" t="s">
        <v>116</v>
      </c>
      <c r="F17" s="36" t="s">
        <v>117</v>
      </c>
      <c r="G17" s="36" t="s">
        <v>108</v>
      </c>
      <c r="H17" s="36">
        <v>70</v>
      </c>
      <c r="I17" s="36">
        <v>70</v>
      </c>
      <c r="J17" s="36">
        <v>86</v>
      </c>
      <c r="K17" s="36">
        <v>96</v>
      </c>
      <c r="L17" s="38"/>
      <c r="M17" s="35"/>
    </row>
    <row r="18" spans="2:13" ht="20.100000000000001" customHeight="1">
      <c r="B18" s="35">
        <v>11</v>
      </c>
      <c r="C18" s="36" t="s">
        <v>118</v>
      </c>
      <c r="D18" s="37">
        <v>9700395</v>
      </c>
      <c r="E18" s="36" t="s">
        <v>100</v>
      </c>
      <c r="F18" s="36" t="s">
        <v>101</v>
      </c>
      <c r="G18" s="36" t="s">
        <v>96</v>
      </c>
      <c r="H18" s="36">
        <v>57</v>
      </c>
      <c r="I18" s="36">
        <v>68</v>
      </c>
      <c r="J18" s="36">
        <v>85</v>
      </c>
      <c r="K18" s="36">
        <v>74</v>
      </c>
      <c r="L18" s="38"/>
      <c r="M18" s="35"/>
    </row>
    <row r="19" spans="2:13" ht="20.100000000000001" customHeight="1">
      <c r="B19" s="35">
        <v>12</v>
      </c>
      <c r="C19" s="36" t="s">
        <v>119</v>
      </c>
      <c r="D19" s="37">
        <v>206</v>
      </c>
      <c r="E19" s="36" t="s">
        <v>94</v>
      </c>
      <c r="F19" s="36" t="s">
        <v>120</v>
      </c>
      <c r="G19" s="36" t="s">
        <v>111</v>
      </c>
      <c r="H19" s="36">
        <v>72</v>
      </c>
      <c r="I19" s="36">
        <v>81</v>
      </c>
      <c r="J19" s="36">
        <v>67</v>
      </c>
      <c r="K19" s="36">
        <v>57</v>
      </c>
      <c r="L19" s="38"/>
      <c r="M19" s="35"/>
    </row>
    <row r="20" spans="2:13" ht="20.100000000000001" customHeight="1">
      <c r="B20" s="35">
        <v>13</v>
      </c>
      <c r="C20" s="36" t="s">
        <v>107</v>
      </c>
      <c r="D20" s="37">
        <v>600961</v>
      </c>
      <c r="E20" s="36" t="s">
        <v>97</v>
      </c>
      <c r="F20" s="36" t="s">
        <v>98</v>
      </c>
      <c r="G20" s="36" t="s">
        <v>108</v>
      </c>
      <c r="H20" s="36">
        <v>62</v>
      </c>
      <c r="I20" s="36">
        <v>74</v>
      </c>
      <c r="J20" s="36">
        <v>66</v>
      </c>
      <c r="K20" s="36">
        <v>79</v>
      </c>
      <c r="L20" s="38"/>
      <c r="M20" s="35"/>
    </row>
    <row r="21" spans="2:13" ht="20.100000000000001" customHeight="1">
      <c r="B21" s="35">
        <v>14</v>
      </c>
      <c r="C21" s="36" t="s">
        <v>121</v>
      </c>
      <c r="D21" s="37">
        <v>9100826</v>
      </c>
      <c r="E21" s="36" t="s">
        <v>116</v>
      </c>
      <c r="F21" s="36" t="s">
        <v>122</v>
      </c>
      <c r="G21" s="36" t="s">
        <v>108</v>
      </c>
      <c r="H21" s="36">
        <v>72</v>
      </c>
      <c r="I21" s="36">
        <v>95</v>
      </c>
      <c r="J21" s="36">
        <v>97</v>
      </c>
      <c r="K21" s="36">
        <v>80</v>
      </c>
      <c r="L21" s="38"/>
      <c r="M21" s="35"/>
    </row>
    <row r="22" spans="2:13" ht="20.100000000000001" customHeight="1">
      <c r="B22" s="35">
        <v>15</v>
      </c>
      <c r="C22" s="36" t="s">
        <v>123</v>
      </c>
      <c r="D22" s="37">
        <v>9800207</v>
      </c>
      <c r="E22" s="36" t="s">
        <v>100</v>
      </c>
      <c r="F22" s="36" t="s">
        <v>124</v>
      </c>
      <c r="G22" s="36" t="s">
        <v>108</v>
      </c>
      <c r="H22" s="36">
        <v>68</v>
      </c>
      <c r="I22" s="36">
        <v>61</v>
      </c>
      <c r="J22" s="36">
        <v>61</v>
      </c>
      <c r="K22" s="36">
        <v>67</v>
      </c>
      <c r="L22" s="38"/>
      <c r="M22" s="35"/>
    </row>
    <row r="23" spans="2:13" ht="20.100000000000001" customHeight="1">
      <c r="B23" s="35">
        <v>16</v>
      </c>
      <c r="C23" s="36" t="s">
        <v>125</v>
      </c>
      <c r="D23" s="37">
        <v>9500198</v>
      </c>
      <c r="E23" s="36" t="s">
        <v>97</v>
      </c>
      <c r="F23" s="36" t="s">
        <v>126</v>
      </c>
      <c r="G23" s="36" t="s">
        <v>102</v>
      </c>
      <c r="H23" s="36">
        <v>81</v>
      </c>
      <c r="I23" s="36">
        <v>95</v>
      </c>
      <c r="J23" s="36">
        <v>89</v>
      </c>
      <c r="K23" s="36">
        <v>88</v>
      </c>
      <c r="L23" s="38"/>
      <c r="M23" s="35"/>
    </row>
    <row r="24" spans="2:13" ht="20.100000000000001" customHeight="1">
      <c r="B24" s="35">
        <v>17</v>
      </c>
      <c r="C24" s="36" t="s">
        <v>127</v>
      </c>
      <c r="D24" s="37">
        <v>400291</v>
      </c>
      <c r="E24" s="36" t="s">
        <v>104</v>
      </c>
      <c r="F24" s="36" t="s">
        <v>110</v>
      </c>
      <c r="G24" s="36" t="s">
        <v>111</v>
      </c>
      <c r="H24" s="36">
        <v>57</v>
      </c>
      <c r="I24" s="36">
        <v>92</v>
      </c>
      <c r="J24" s="36">
        <v>60</v>
      </c>
      <c r="K24" s="36">
        <v>63</v>
      </c>
      <c r="L24" s="38"/>
      <c r="M24" s="35"/>
    </row>
    <row r="25" spans="2:13" ht="20.100000000000001" customHeight="1">
      <c r="B25" s="35">
        <v>18</v>
      </c>
      <c r="C25" s="36" t="s">
        <v>128</v>
      </c>
      <c r="D25" s="37">
        <v>8700248</v>
      </c>
      <c r="E25" s="36" t="s">
        <v>94</v>
      </c>
      <c r="F25" s="36" t="s">
        <v>129</v>
      </c>
      <c r="G25" s="36" t="s">
        <v>111</v>
      </c>
      <c r="H25" s="36">
        <v>94</v>
      </c>
      <c r="I25" s="36">
        <v>86</v>
      </c>
      <c r="J25" s="36">
        <v>93</v>
      </c>
      <c r="K25" s="36">
        <v>74</v>
      </c>
      <c r="L25" s="38"/>
      <c r="M25" s="35"/>
    </row>
    <row r="26" spans="2:13" ht="20.100000000000001" customHeight="1">
      <c r="B26" s="35">
        <v>19</v>
      </c>
      <c r="C26" s="36" t="s">
        <v>130</v>
      </c>
      <c r="D26" s="37">
        <v>8500252</v>
      </c>
      <c r="E26" s="36" t="s">
        <v>104</v>
      </c>
      <c r="F26" s="36" t="s">
        <v>110</v>
      </c>
      <c r="G26" s="36" t="s">
        <v>108</v>
      </c>
      <c r="H26" s="36">
        <v>70</v>
      </c>
      <c r="I26" s="36">
        <v>78</v>
      </c>
      <c r="J26" s="36">
        <v>80</v>
      </c>
      <c r="K26" s="36">
        <v>91</v>
      </c>
      <c r="L26" s="38"/>
      <c r="M26" s="35"/>
    </row>
    <row r="27" spans="2:13" ht="20.100000000000001" customHeight="1">
      <c r="B27" s="35">
        <v>20</v>
      </c>
      <c r="C27" s="36" t="s">
        <v>131</v>
      </c>
      <c r="D27" s="37">
        <v>9500035</v>
      </c>
      <c r="E27" s="36" t="s">
        <v>94</v>
      </c>
      <c r="F27" s="36" t="s">
        <v>95</v>
      </c>
      <c r="G27" s="36" t="s">
        <v>102</v>
      </c>
      <c r="H27" s="36">
        <v>72</v>
      </c>
      <c r="I27" s="36">
        <v>82</v>
      </c>
      <c r="J27" s="36">
        <v>68</v>
      </c>
      <c r="K27" s="36">
        <v>59</v>
      </c>
      <c r="L27" s="38"/>
      <c r="M27" s="35"/>
    </row>
    <row r="28" spans="2:13" ht="20.100000000000001" customHeight="1">
      <c r="B28" s="35">
        <v>21</v>
      </c>
      <c r="C28" s="36" t="s">
        <v>132</v>
      </c>
      <c r="D28" s="37">
        <v>9700512</v>
      </c>
      <c r="E28" s="36" t="s">
        <v>112</v>
      </c>
      <c r="F28" s="36" t="s">
        <v>133</v>
      </c>
      <c r="G28" s="36" t="s">
        <v>108</v>
      </c>
      <c r="H28" s="36">
        <v>72</v>
      </c>
      <c r="I28" s="36">
        <v>87</v>
      </c>
      <c r="J28" s="36">
        <v>96</v>
      </c>
      <c r="K28" s="36">
        <v>63</v>
      </c>
      <c r="L28" s="38"/>
      <c r="M28" s="35"/>
    </row>
    <row r="29" spans="2:13" ht="20.100000000000001" customHeight="1">
      <c r="B29" s="35">
        <v>22</v>
      </c>
      <c r="C29" s="36" t="s">
        <v>130</v>
      </c>
      <c r="D29" s="37">
        <v>700230</v>
      </c>
      <c r="E29" s="36" t="s">
        <v>104</v>
      </c>
      <c r="F29" s="36" t="s">
        <v>110</v>
      </c>
      <c r="G29" s="36" t="s">
        <v>111</v>
      </c>
      <c r="H29" s="36">
        <v>61</v>
      </c>
      <c r="I29" s="36">
        <v>62</v>
      </c>
      <c r="J29" s="36">
        <v>58</v>
      </c>
      <c r="K29" s="36">
        <v>80</v>
      </c>
      <c r="L29" s="38"/>
      <c r="M29" s="35"/>
    </row>
    <row r="30" spans="2:13" ht="20.100000000000001" customHeight="1">
      <c r="B30" s="35">
        <v>23</v>
      </c>
      <c r="C30" s="36" t="s">
        <v>66</v>
      </c>
      <c r="D30" s="37">
        <v>8700421</v>
      </c>
      <c r="E30" s="36" t="s">
        <v>94</v>
      </c>
      <c r="F30" s="36" t="s">
        <v>95</v>
      </c>
      <c r="G30" s="36" t="s">
        <v>102</v>
      </c>
      <c r="H30" s="36">
        <v>68</v>
      </c>
      <c r="I30" s="36">
        <v>83</v>
      </c>
      <c r="J30" s="36">
        <v>68</v>
      </c>
      <c r="K30" s="36">
        <v>64</v>
      </c>
      <c r="L30" s="38"/>
      <c r="M30" s="35"/>
    </row>
    <row r="31" spans="2:13" ht="20.100000000000001" customHeight="1">
      <c r="B31" s="35">
        <v>24</v>
      </c>
      <c r="C31" s="36" t="s">
        <v>134</v>
      </c>
      <c r="D31" s="37">
        <v>431</v>
      </c>
      <c r="E31" s="36" t="s">
        <v>116</v>
      </c>
      <c r="F31" s="36" t="s">
        <v>117</v>
      </c>
      <c r="G31" s="36" t="s">
        <v>102</v>
      </c>
      <c r="H31" s="36">
        <v>80</v>
      </c>
      <c r="I31" s="36">
        <v>75</v>
      </c>
      <c r="J31" s="36">
        <v>93</v>
      </c>
      <c r="K31" s="36">
        <v>67</v>
      </c>
      <c r="L31" s="38"/>
      <c r="M31" s="35"/>
    </row>
    <row r="32" spans="2:13" ht="20.100000000000001" customHeight="1">
      <c r="B32" s="35">
        <v>25</v>
      </c>
      <c r="C32" s="36" t="s">
        <v>135</v>
      </c>
      <c r="D32" s="37">
        <v>9700363</v>
      </c>
      <c r="E32" s="36" t="s">
        <v>116</v>
      </c>
      <c r="F32" s="36" t="s">
        <v>122</v>
      </c>
      <c r="G32" s="36" t="s">
        <v>102</v>
      </c>
      <c r="H32" s="36">
        <v>80</v>
      </c>
      <c r="I32" s="36">
        <v>72</v>
      </c>
      <c r="J32" s="36">
        <v>60</v>
      </c>
      <c r="K32" s="36">
        <v>56</v>
      </c>
      <c r="L32" s="38"/>
      <c r="M32" s="35"/>
    </row>
    <row r="33" spans="2:13" ht="20.100000000000001" customHeight="1">
      <c r="B33" s="35">
        <v>26</v>
      </c>
      <c r="C33" s="36" t="s">
        <v>136</v>
      </c>
      <c r="D33" s="37">
        <v>800551</v>
      </c>
      <c r="E33" s="36" t="s">
        <v>100</v>
      </c>
      <c r="F33" s="36" t="s">
        <v>114</v>
      </c>
      <c r="G33" s="36" t="s">
        <v>108</v>
      </c>
      <c r="H33" s="36">
        <v>72</v>
      </c>
      <c r="I33" s="36">
        <v>58</v>
      </c>
      <c r="J33" s="36">
        <v>90</v>
      </c>
      <c r="K33" s="36">
        <v>94</v>
      </c>
      <c r="L33" s="38"/>
      <c r="M33" s="35"/>
    </row>
    <row r="34" spans="2:13" ht="20.100000000000001" customHeight="1">
      <c r="B34" s="35">
        <v>27</v>
      </c>
      <c r="C34" s="36" t="s">
        <v>72</v>
      </c>
      <c r="D34" s="37">
        <v>9300001</v>
      </c>
      <c r="E34" s="36" t="s">
        <v>97</v>
      </c>
      <c r="F34" s="36" t="s">
        <v>98</v>
      </c>
      <c r="G34" s="36" t="s">
        <v>102</v>
      </c>
      <c r="H34" s="36">
        <v>72</v>
      </c>
      <c r="I34" s="36">
        <v>70</v>
      </c>
      <c r="J34" s="36">
        <v>93</v>
      </c>
      <c r="K34" s="36">
        <v>96</v>
      </c>
      <c r="L34" s="38"/>
      <c r="M34" s="35"/>
    </row>
    <row r="35" spans="2:13" ht="20.100000000000001" customHeight="1">
      <c r="B35" s="35">
        <v>28</v>
      </c>
      <c r="C35" s="36" t="s">
        <v>71</v>
      </c>
      <c r="D35" s="37">
        <v>9800106</v>
      </c>
      <c r="E35" s="36" t="s">
        <v>104</v>
      </c>
      <c r="F35" s="36" t="s">
        <v>137</v>
      </c>
      <c r="G35" s="36" t="s">
        <v>111</v>
      </c>
      <c r="H35" s="36">
        <v>76</v>
      </c>
      <c r="I35" s="36">
        <v>81</v>
      </c>
      <c r="J35" s="36">
        <v>95</v>
      </c>
      <c r="K35" s="36">
        <v>74</v>
      </c>
      <c r="L35" s="38"/>
      <c r="M35" s="35"/>
    </row>
    <row r="36" spans="2:13" ht="20.100000000000001" customHeight="1">
      <c r="B36" s="35">
        <v>29</v>
      </c>
      <c r="C36" s="36" t="s">
        <v>123</v>
      </c>
      <c r="D36" s="37">
        <v>9300992</v>
      </c>
      <c r="E36" s="36" t="s">
        <v>116</v>
      </c>
      <c r="F36" s="36" t="s">
        <v>138</v>
      </c>
      <c r="G36" s="36" t="s">
        <v>108</v>
      </c>
      <c r="H36" s="36">
        <v>64</v>
      </c>
      <c r="I36" s="36">
        <v>95</v>
      </c>
      <c r="J36" s="36">
        <v>66</v>
      </c>
      <c r="K36" s="36">
        <v>57</v>
      </c>
      <c r="L36" s="38"/>
      <c r="M36" s="35"/>
    </row>
    <row r="37" spans="2:13" ht="20.100000000000001" customHeight="1">
      <c r="B37" s="35">
        <v>30</v>
      </c>
      <c r="C37" s="36" t="s">
        <v>64</v>
      </c>
      <c r="D37" s="37">
        <v>200910</v>
      </c>
      <c r="E37" s="36" t="s">
        <v>97</v>
      </c>
      <c r="F37" s="36" t="s">
        <v>139</v>
      </c>
      <c r="G37" s="36" t="s">
        <v>111</v>
      </c>
      <c r="H37" s="36">
        <v>40</v>
      </c>
      <c r="I37" s="36">
        <v>72</v>
      </c>
      <c r="J37" s="36">
        <v>65</v>
      </c>
      <c r="K37" s="36">
        <v>79</v>
      </c>
      <c r="L37" s="38"/>
      <c r="M37" s="35"/>
    </row>
    <row r="38" spans="2:13" ht="20.100000000000001" customHeight="1">
      <c r="B38" s="35">
        <v>31</v>
      </c>
      <c r="C38" s="36" t="s">
        <v>140</v>
      </c>
      <c r="D38" s="37">
        <v>8500990</v>
      </c>
      <c r="E38" s="36" t="s">
        <v>100</v>
      </c>
      <c r="F38" s="36" t="s">
        <v>114</v>
      </c>
      <c r="G38" s="36" t="s">
        <v>102</v>
      </c>
      <c r="H38" s="36">
        <v>92</v>
      </c>
      <c r="I38" s="36">
        <v>95</v>
      </c>
      <c r="J38" s="36">
        <v>65</v>
      </c>
      <c r="K38" s="36">
        <v>75</v>
      </c>
      <c r="L38" s="38"/>
      <c r="M38" s="35"/>
    </row>
    <row r="39" spans="2:13" ht="20.100000000000001" customHeight="1">
      <c r="B39" s="35">
        <v>32</v>
      </c>
      <c r="C39" s="36" t="s">
        <v>141</v>
      </c>
      <c r="D39" s="37">
        <v>9800391</v>
      </c>
      <c r="E39" s="36" t="s">
        <v>116</v>
      </c>
      <c r="F39" s="36" t="s">
        <v>142</v>
      </c>
      <c r="G39" s="36" t="s">
        <v>111</v>
      </c>
      <c r="H39" s="36">
        <v>86</v>
      </c>
      <c r="I39" s="36">
        <v>81</v>
      </c>
      <c r="J39" s="36">
        <v>59</v>
      </c>
      <c r="K39" s="36">
        <v>68</v>
      </c>
      <c r="L39" s="38"/>
      <c r="M39" s="35"/>
    </row>
    <row r="40" spans="2:13" ht="20.100000000000001" customHeight="1">
      <c r="B40" s="35">
        <v>33</v>
      </c>
      <c r="C40" s="36" t="s">
        <v>143</v>
      </c>
      <c r="D40" s="37">
        <v>8700376</v>
      </c>
      <c r="E40" s="36" t="s">
        <v>112</v>
      </c>
      <c r="F40" s="36" t="s">
        <v>144</v>
      </c>
      <c r="G40" s="36" t="s">
        <v>102</v>
      </c>
      <c r="H40" s="36">
        <v>67</v>
      </c>
      <c r="I40" s="36">
        <v>63</v>
      </c>
      <c r="J40" s="36">
        <v>96</v>
      </c>
      <c r="K40" s="36">
        <v>66</v>
      </c>
      <c r="L40" s="38"/>
      <c r="M40" s="35"/>
    </row>
    <row r="41" spans="2:13" ht="20.100000000000001" customHeight="1">
      <c r="B41" s="35">
        <v>34</v>
      </c>
      <c r="C41" s="36" t="s">
        <v>145</v>
      </c>
      <c r="D41" s="37">
        <v>8600807</v>
      </c>
      <c r="E41" s="36" t="s">
        <v>116</v>
      </c>
      <c r="F41" s="36" t="s">
        <v>146</v>
      </c>
      <c r="G41" s="36" t="s">
        <v>108</v>
      </c>
      <c r="H41" s="36">
        <v>95</v>
      </c>
      <c r="I41" s="36">
        <v>59</v>
      </c>
      <c r="J41" s="36">
        <v>84</v>
      </c>
      <c r="K41" s="36">
        <v>61</v>
      </c>
      <c r="L41" s="38"/>
      <c r="M41" s="35"/>
    </row>
    <row r="42" spans="2:13" ht="20.100000000000001" customHeight="1">
      <c r="B42" s="35">
        <v>35</v>
      </c>
      <c r="C42" s="36" t="s">
        <v>147</v>
      </c>
      <c r="D42" s="37">
        <v>300817</v>
      </c>
      <c r="E42" s="36" t="s">
        <v>112</v>
      </c>
      <c r="F42" s="36" t="s">
        <v>113</v>
      </c>
      <c r="G42" s="36" t="s">
        <v>108</v>
      </c>
      <c r="H42" s="36">
        <v>84</v>
      </c>
      <c r="I42" s="36">
        <v>57</v>
      </c>
      <c r="J42" s="36">
        <v>59</v>
      </c>
      <c r="K42" s="36">
        <v>86</v>
      </c>
      <c r="L42" s="38"/>
      <c r="M42" s="35"/>
    </row>
    <row r="43" spans="2:13" ht="20.100000000000001" customHeight="1">
      <c r="B43" s="35">
        <v>36</v>
      </c>
      <c r="C43" s="36" t="s">
        <v>68</v>
      </c>
      <c r="D43" s="37">
        <v>8800504</v>
      </c>
      <c r="E43" s="36" t="s">
        <v>112</v>
      </c>
      <c r="F43" s="36" t="s">
        <v>133</v>
      </c>
      <c r="G43" s="36" t="s">
        <v>108</v>
      </c>
      <c r="H43" s="36">
        <v>70</v>
      </c>
      <c r="I43" s="36">
        <v>78</v>
      </c>
      <c r="J43" s="36">
        <v>77</v>
      </c>
      <c r="K43" s="36">
        <v>94</v>
      </c>
      <c r="L43" s="38"/>
      <c r="M43" s="35"/>
    </row>
    <row r="44" spans="2:13" ht="20.100000000000001" customHeight="1">
      <c r="B44" s="35">
        <v>37</v>
      </c>
      <c r="C44" s="36" t="s">
        <v>136</v>
      </c>
      <c r="D44" s="37">
        <v>9800861</v>
      </c>
      <c r="E44" s="36" t="s">
        <v>104</v>
      </c>
      <c r="F44" s="36" t="s">
        <v>110</v>
      </c>
      <c r="G44" s="36" t="s">
        <v>96</v>
      </c>
      <c r="H44" s="36">
        <v>79</v>
      </c>
      <c r="I44" s="36">
        <v>95</v>
      </c>
      <c r="J44" s="36">
        <v>94</v>
      </c>
      <c r="K44" s="36">
        <v>69</v>
      </c>
      <c r="L44" s="38"/>
      <c r="M44" s="35"/>
    </row>
    <row r="45" spans="2:13" ht="20.100000000000001" customHeight="1">
      <c r="B45" s="35">
        <v>38</v>
      </c>
      <c r="C45" s="36" t="s">
        <v>148</v>
      </c>
      <c r="D45" s="37">
        <v>9600565</v>
      </c>
      <c r="E45" s="36" t="s">
        <v>97</v>
      </c>
      <c r="F45" s="36" t="s">
        <v>126</v>
      </c>
      <c r="G45" s="36" t="s">
        <v>108</v>
      </c>
      <c r="H45" s="36">
        <v>84</v>
      </c>
      <c r="I45" s="36">
        <v>93</v>
      </c>
      <c r="J45" s="36">
        <v>96</v>
      </c>
      <c r="K45" s="36">
        <v>84</v>
      </c>
      <c r="L45" s="38"/>
      <c r="M45" s="35"/>
    </row>
    <row r="46" spans="2:13" ht="20.100000000000001" customHeight="1">
      <c r="B46" s="35">
        <v>39</v>
      </c>
      <c r="C46" s="36" t="s">
        <v>70</v>
      </c>
      <c r="D46" s="37">
        <v>100764</v>
      </c>
      <c r="E46" s="36" t="s">
        <v>104</v>
      </c>
      <c r="F46" s="36" t="s">
        <v>137</v>
      </c>
      <c r="G46" s="36" t="s">
        <v>149</v>
      </c>
      <c r="H46" s="36">
        <v>76</v>
      </c>
      <c r="I46" s="36">
        <v>95</v>
      </c>
      <c r="J46" s="36">
        <v>93</v>
      </c>
      <c r="K46" s="36">
        <v>76</v>
      </c>
      <c r="L46" s="38"/>
      <c r="M46" s="35"/>
    </row>
    <row r="47" spans="2:13" ht="20.100000000000001" customHeight="1">
      <c r="B47" s="35">
        <v>40</v>
      </c>
      <c r="C47" s="36" t="s">
        <v>150</v>
      </c>
      <c r="D47" s="37">
        <v>300286</v>
      </c>
      <c r="E47" s="36" t="s">
        <v>97</v>
      </c>
      <c r="F47" s="36" t="s">
        <v>126</v>
      </c>
      <c r="G47" s="36" t="s">
        <v>102</v>
      </c>
      <c r="H47" s="36">
        <v>75</v>
      </c>
      <c r="I47" s="36">
        <v>89</v>
      </c>
      <c r="J47" s="36">
        <v>93</v>
      </c>
      <c r="K47" s="36">
        <v>88</v>
      </c>
      <c r="L47" s="38"/>
      <c r="M47" s="35"/>
    </row>
    <row r="48" spans="2:13" ht="20.100000000000001" customHeight="1">
      <c r="B48" s="35">
        <v>41</v>
      </c>
      <c r="C48" s="36" t="s">
        <v>107</v>
      </c>
      <c r="D48" s="37">
        <v>9600030</v>
      </c>
      <c r="E48" s="36" t="s">
        <v>112</v>
      </c>
      <c r="F48" s="36" t="s">
        <v>133</v>
      </c>
      <c r="G48" s="36" t="s">
        <v>108</v>
      </c>
      <c r="H48" s="36">
        <v>91</v>
      </c>
      <c r="I48" s="36">
        <v>72</v>
      </c>
      <c r="J48" s="36">
        <v>76</v>
      </c>
      <c r="K48" s="36">
        <v>67</v>
      </c>
      <c r="L48" s="38"/>
      <c r="M48" s="35"/>
    </row>
    <row r="49" spans="2:13" ht="20.100000000000001" customHeight="1">
      <c r="B49" s="35">
        <v>42</v>
      </c>
      <c r="C49" s="36" t="s">
        <v>151</v>
      </c>
      <c r="D49" s="37">
        <v>9500029</v>
      </c>
      <c r="E49" s="36" t="s">
        <v>112</v>
      </c>
      <c r="F49" s="36" t="s">
        <v>144</v>
      </c>
      <c r="G49" s="36" t="s">
        <v>111</v>
      </c>
      <c r="H49" s="36">
        <v>72</v>
      </c>
      <c r="I49" s="36">
        <v>70</v>
      </c>
      <c r="J49" s="36">
        <v>58</v>
      </c>
      <c r="K49" s="36">
        <v>95</v>
      </c>
      <c r="L49" s="38"/>
      <c r="M49" s="35"/>
    </row>
    <row r="50" spans="2:13" ht="20.100000000000001" customHeight="1">
      <c r="B50" s="35">
        <v>43</v>
      </c>
      <c r="C50" s="36" t="s">
        <v>136</v>
      </c>
      <c r="D50" s="37">
        <v>9000087</v>
      </c>
      <c r="E50" s="36" t="s">
        <v>104</v>
      </c>
      <c r="F50" s="36" t="s">
        <v>105</v>
      </c>
      <c r="G50" s="36" t="s">
        <v>152</v>
      </c>
      <c r="H50" s="36">
        <v>68</v>
      </c>
      <c r="I50" s="36">
        <v>78</v>
      </c>
      <c r="J50" s="36">
        <v>78</v>
      </c>
      <c r="K50" s="36">
        <v>76</v>
      </c>
      <c r="L50" s="38"/>
      <c r="M50" s="35"/>
    </row>
    <row r="51" spans="2:13" ht="20.100000000000001" customHeight="1">
      <c r="B51" s="35">
        <v>44</v>
      </c>
      <c r="C51" s="36" t="s">
        <v>125</v>
      </c>
      <c r="D51" s="37">
        <v>9500963</v>
      </c>
      <c r="E51" s="36" t="s">
        <v>116</v>
      </c>
      <c r="F51" s="36" t="s">
        <v>138</v>
      </c>
      <c r="G51" s="36" t="s">
        <v>111</v>
      </c>
      <c r="H51" s="36">
        <v>59</v>
      </c>
      <c r="I51" s="36">
        <v>89</v>
      </c>
      <c r="J51" s="36">
        <v>91</v>
      </c>
      <c r="K51" s="36">
        <v>89</v>
      </c>
      <c r="L51" s="38"/>
      <c r="M51" s="35"/>
    </row>
    <row r="52" spans="2:13" ht="20.100000000000001" customHeight="1">
      <c r="B52" s="35">
        <v>45</v>
      </c>
      <c r="C52" s="36" t="s">
        <v>140</v>
      </c>
      <c r="D52" s="37">
        <v>8500361</v>
      </c>
      <c r="E52" s="36" t="s">
        <v>94</v>
      </c>
      <c r="F52" s="36" t="s">
        <v>129</v>
      </c>
      <c r="G52" s="36" t="s">
        <v>102</v>
      </c>
      <c r="H52" s="36">
        <v>58</v>
      </c>
      <c r="I52" s="36">
        <v>76</v>
      </c>
      <c r="J52" s="36">
        <v>83</v>
      </c>
      <c r="K52" s="36">
        <v>84</v>
      </c>
      <c r="L52" s="38"/>
      <c r="M52" s="35"/>
    </row>
    <row r="53" spans="2:13" ht="20.100000000000001" customHeight="1">
      <c r="B53" s="35">
        <v>46</v>
      </c>
      <c r="C53" s="36" t="s">
        <v>69</v>
      </c>
      <c r="D53" s="37">
        <v>100544</v>
      </c>
      <c r="E53" s="36" t="s">
        <v>97</v>
      </c>
      <c r="F53" s="36" t="s">
        <v>139</v>
      </c>
      <c r="G53" s="36" t="s">
        <v>108</v>
      </c>
      <c r="H53" s="36">
        <v>58</v>
      </c>
      <c r="I53" s="36">
        <v>69</v>
      </c>
      <c r="J53" s="36">
        <v>95</v>
      </c>
      <c r="K53" s="36">
        <v>56</v>
      </c>
      <c r="L53" s="38"/>
      <c r="M53" s="35"/>
    </row>
    <row r="54" spans="2:13" ht="20.100000000000001" customHeight="1">
      <c r="B54" s="35">
        <v>47</v>
      </c>
      <c r="C54" s="36" t="s">
        <v>93</v>
      </c>
      <c r="D54" s="37">
        <v>600235</v>
      </c>
      <c r="E54" s="36" t="s">
        <v>94</v>
      </c>
      <c r="F54" s="36" t="s">
        <v>95</v>
      </c>
      <c r="G54" s="36" t="s">
        <v>96</v>
      </c>
      <c r="H54" s="36">
        <v>70</v>
      </c>
      <c r="I54" s="36">
        <v>83</v>
      </c>
      <c r="J54" s="36">
        <v>85</v>
      </c>
      <c r="K54" s="36">
        <v>94</v>
      </c>
      <c r="L54" s="38"/>
      <c r="M54" s="35"/>
    </row>
    <row r="55" spans="2:13" ht="20.100000000000001" customHeight="1">
      <c r="B55" s="35">
        <v>48</v>
      </c>
      <c r="C55" s="36" t="s">
        <v>153</v>
      </c>
      <c r="D55" s="37">
        <v>100926</v>
      </c>
      <c r="E55" s="36" t="s">
        <v>97</v>
      </c>
      <c r="F55" s="36" t="s">
        <v>98</v>
      </c>
      <c r="G55" s="36" t="s">
        <v>108</v>
      </c>
      <c r="H55" s="36">
        <v>95</v>
      </c>
      <c r="I55" s="36">
        <v>72</v>
      </c>
      <c r="J55" s="36">
        <v>93</v>
      </c>
      <c r="K55" s="36">
        <v>96</v>
      </c>
      <c r="L55" s="38"/>
      <c r="M55" s="35"/>
    </row>
    <row r="56" spans="2:13" ht="20.100000000000001" customHeight="1">
      <c r="B56" s="35">
        <v>49</v>
      </c>
      <c r="C56" s="36" t="s">
        <v>154</v>
      </c>
      <c r="D56" s="37">
        <v>8800639</v>
      </c>
      <c r="E56" s="36" t="s">
        <v>112</v>
      </c>
      <c r="F56" s="36" t="s">
        <v>144</v>
      </c>
      <c r="G56" s="36" t="s">
        <v>111</v>
      </c>
      <c r="H56" s="36">
        <v>82</v>
      </c>
      <c r="I56" s="36">
        <v>95</v>
      </c>
      <c r="J56" s="36">
        <v>79</v>
      </c>
      <c r="K56" s="36">
        <v>74</v>
      </c>
      <c r="L56" s="38"/>
      <c r="M56" s="35"/>
    </row>
    <row r="57" spans="2:13" ht="20.100000000000001" customHeight="1">
      <c r="B57" s="139" t="s">
        <v>155</v>
      </c>
      <c r="C57" s="139"/>
      <c r="D57" s="139"/>
      <c r="E57" s="139"/>
      <c r="F57" s="139"/>
      <c r="G57" s="139"/>
      <c r="H57" s="36"/>
      <c r="I57" s="36"/>
      <c r="J57" s="36"/>
      <c r="K57" s="36"/>
      <c r="L57" s="39"/>
      <c r="M57" s="35"/>
    </row>
    <row r="58" spans="2:13" ht="20.100000000000001" customHeight="1">
      <c r="B58" s="139" t="s">
        <v>156</v>
      </c>
      <c r="C58" s="139"/>
      <c r="D58" s="139"/>
      <c r="E58" s="139"/>
      <c r="F58" s="139"/>
      <c r="G58" s="139"/>
      <c r="H58" s="36"/>
      <c r="I58" s="36"/>
      <c r="J58" s="36"/>
      <c r="K58" s="36"/>
      <c r="L58" s="39"/>
      <c r="M58" s="35"/>
    </row>
  </sheetData>
  <mergeCells count="3">
    <mergeCell ref="B3:C3"/>
    <mergeCell ref="B57:G57"/>
    <mergeCell ref="B58:G58"/>
  </mergeCells>
  <phoneticPr fontId="5" type="noConversion"/>
  <pageMargins left="0.75" right="0.75" top="1" bottom="1" header="0.5" footer="0.5"/>
  <pageSetup paperSize="9" orientation="portrait" horizont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12"/>
  <sheetViews>
    <sheetView workbookViewId="0">
      <selection activeCell="F18" sqref="F18"/>
    </sheetView>
  </sheetViews>
  <sheetFormatPr defaultColWidth="8.8984375" defaultRowHeight="14.4"/>
  <cols>
    <col min="1" max="1" width="2.69921875" style="21" customWidth="1"/>
    <col min="2" max="2" width="9.296875" style="21" customWidth="1"/>
    <col min="3" max="3" width="8.8984375" style="21"/>
    <col min="4" max="4" width="16" style="21" bestFit="1" customWidth="1"/>
    <col min="5" max="7" width="13.5" style="21" customWidth="1"/>
    <col min="8" max="16384" width="8.8984375" style="21"/>
  </cols>
  <sheetData>
    <row r="1" spans="2:7" ht="25.8" customHeight="1">
      <c r="B1" s="140" t="s">
        <v>322</v>
      </c>
      <c r="C1" s="140"/>
      <c r="D1" s="140"/>
      <c r="E1" s="140"/>
      <c r="F1" s="140"/>
      <c r="G1" s="140"/>
    </row>
    <row r="2" spans="2:7" ht="6.6" customHeight="1"/>
    <row r="3" spans="2:7" ht="17.399999999999999" customHeight="1">
      <c r="B3" s="88" t="s">
        <v>316</v>
      </c>
      <c r="C3" s="88" t="s">
        <v>317</v>
      </c>
      <c r="D3" s="88" t="s">
        <v>318</v>
      </c>
      <c r="E3" s="89" t="s">
        <v>319</v>
      </c>
      <c r="F3" s="89" t="s">
        <v>320</v>
      </c>
      <c r="G3" s="89" t="s">
        <v>321</v>
      </c>
    </row>
    <row r="4" spans="2:7" ht="21" customHeight="1">
      <c r="B4" s="85">
        <f>ROW()-3</f>
        <v>1</v>
      </c>
      <c r="C4" s="85" t="s">
        <v>46</v>
      </c>
      <c r="D4" s="86" t="s">
        <v>47</v>
      </c>
      <c r="E4" s="85"/>
      <c r="F4" s="85"/>
      <c r="G4" s="85"/>
    </row>
    <row r="5" spans="2:7" ht="21" customHeight="1">
      <c r="B5" s="85">
        <f t="shared" ref="B5:B12" si="0">ROW()-3</f>
        <v>2</v>
      </c>
      <c r="C5" s="85" t="s">
        <v>48</v>
      </c>
      <c r="D5" s="86" t="s">
        <v>49</v>
      </c>
      <c r="E5" s="85"/>
      <c r="F5" s="85"/>
      <c r="G5" s="85"/>
    </row>
    <row r="6" spans="2:7" ht="21" customHeight="1">
      <c r="B6" s="85">
        <f t="shared" si="0"/>
        <v>3</v>
      </c>
      <c r="C6" s="85" t="s">
        <v>50</v>
      </c>
      <c r="D6" s="86" t="s">
        <v>51</v>
      </c>
      <c r="E6" s="85"/>
      <c r="F6" s="85"/>
      <c r="G6" s="85"/>
    </row>
    <row r="7" spans="2:7" ht="21" customHeight="1">
      <c r="B7" s="85">
        <f t="shared" si="0"/>
        <v>4</v>
      </c>
      <c r="C7" s="85" t="s">
        <v>52</v>
      </c>
      <c r="D7" s="86" t="s">
        <v>53</v>
      </c>
      <c r="E7" s="85"/>
      <c r="F7" s="85"/>
      <c r="G7" s="85"/>
    </row>
    <row r="8" spans="2:7" ht="21" customHeight="1">
      <c r="B8" s="85">
        <f t="shared" si="0"/>
        <v>5</v>
      </c>
      <c r="C8" s="85" t="s">
        <v>54</v>
      </c>
      <c r="D8" s="86" t="s">
        <v>55</v>
      </c>
      <c r="E8" s="85"/>
      <c r="F8" s="85"/>
      <c r="G8" s="85"/>
    </row>
    <row r="9" spans="2:7" ht="21" customHeight="1">
      <c r="B9" s="85">
        <f t="shared" si="0"/>
        <v>6</v>
      </c>
      <c r="C9" s="85" t="s">
        <v>56</v>
      </c>
      <c r="D9" s="86" t="s">
        <v>57</v>
      </c>
      <c r="E9" s="85"/>
      <c r="F9" s="85"/>
      <c r="G9" s="85"/>
    </row>
    <row r="10" spans="2:7" ht="21" customHeight="1">
      <c r="B10" s="85">
        <f t="shared" si="0"/>
        <v>7</v>
      </c>
      <c r="C10" s="85" t="s">
        <v>58</v>
      </c>
      <c r="D10" s="86" t="s">
        <v>59</v>
      </c>
      <c r="E10" s="85"/>
      <c r="F10" s="85"/>
      <c r="G10" s="85"/>
    </row>
    <row r="11" spans="2:7" ht="21" customHeight="1">
      <c r="B11" s="85">
        <f t="shared" si="0"/>
        <v>8</v>
      </c>
      <c r="C11" s="85" t="s">
        <v>60</v>
      </c>
      <c r="D11" s="86" t="s">
        <v>61</v>
      </c>
      <c r="E11" s="85"/>
      <c r="F11" s="85"/>
      <c r="G11" s="85"/>
    </row>
    <row r="12" spans="2:7" ht="21" customHeight="1">
      <c r="B12" s="85">
        <f t="shared" si="0"/>
        <v>9</v>
      </c>
      <c r="C12" s="85" t="s">
        <v>62</v>
      </c>
      <c r="D12" s="86" t="s">
        <v>63</v>
      </c>
      <c r="E12" s="85"/>
      <c r="F12" s="85"/>
      <c r="G12" s="85"/>
    </row>
  </sheetData>
  <mergeCells count="1">
    <mergeCell ref="B1:G1"/>
  </mergeCells>
  <phoneticPr fontId="5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5"/>
  <sheetViews>
    <sheetView topLeftCell="A15" workbookViewId="0">
      <selection activeCell="D35" sqref="D35"/>
    </sheetView>
  </sheetViews>
  <sheetFormatPr defaultRowHeight="17.399999999999999"/>
  <cols>
    <col min="1" max="1" width="2.19921875" customWidth="1"/>
    <col min="2" max="2" width="14.09765625" customWidth="1"/>
    <col min="3" max="3" width="13.59765625" bestFit="1" customWidth="1"/>
    <col min="7" max="7" width="9.8984375" bestFit="1" customWidth="1"/>
    <col min="8" max="8" width="14.09765625" customWidth="1"/>
    <col min="9" max="9" width="9.69921875" customWidth="1"/>
    <col min="11" max="11" width="10.19921875" bestFit="1" customWidth="1"/>
    <col min="12" max="12" width="14" bestFit="1" customWidth="1"/>
  </cols>
  <sheetData>
    <row r="1" spans="2:11" ht="8.4" customHeight="1"/>
    <row r="2" spans="2:11" ht="41.4" customHeight="1" thickBot="1">
      <c r="B2" s="131" t="s">
        <v>167</v>
      </c>
      <c r="C2" s="131"/>
      <c r="D2" s="131"/>
    </row>
    <row r="3" spans="2:11" ht="17.399999999999999" customHeight="1" thickTop="1">
      <c r="B3" s="40"/>
    </row>
    <row r="4" spans="2:11" ht="17.399999999999999" customHeight="1"/>
    <row r="5" spans="2:11" ht="17.399999999999999" customHeight="1"/>
    <row r="6" spans="2:11" ht="17.399999999999999" customHeight="1"/>
    <row r="7" spans="2:11" ht="17.399999999999999" customHeight="1"/>
    <row r="8" spans="2:11" ht="17.399999999999999" customHeight="1"/>
    <row r="9" spans="2:11" ht="17.399999999999999" customHeight="1"/>
    <row r="10" spans="2:11" ht="17.399999999999999" customHeight="1"/>
    <row r="11" spans="2:11" ht="17.399999999999999" customHeight="1"/>
    <row r="12" spans="2:11" ht="17.399999999999999" customHeight="1">
      <c r="B12" s="40" t="s">
        <v>168</v>
      </c>
      <c r="H12" s="40" t="s">
        <v>172</v>
      </c>
    </row>
    <row r="13" spans="2:11">
      <c r="B13" s="41" t="s">
        <v>169</v>
      </c>
      <c r="C13" s="124" t="s">
        <v>170</v>
      </c>
      <c r="D13" s="125"/>
      <c r="E13" s="126"/>
      <c r="H13" s="43" t="s">
        <v>173</v>
      </c>
      <c r="I13" s="128" t="s">
        <v>174</v>
      </c>
      <c r="J13" s="129"/>
      <c r="K13" s="130"/>
    </row>
    <row r="14" spans="2:11">
      <c r="B14" s="41"/>
      <c r="C14" s="127" t="s">
        <v>171</v>
      </c>
      <c r="D14" s="125"/>
      <c r="E14" s="126"/>
      <c r="G14" s="42"/>
      <c r="H14" s="41"/>
      <c r="I14" s="127" t="s">
        <v>175</v>
      </c>
      <c r="J14" s="125"/>
      <c r="K14" s="126"/>
    </row>
    <row r="16" spans="2:11" ht="17.399999999999999" customHeight="1">
      <c r="B16" s="40" t="s">
        <v>176</v>
      </c>
      <c r="H16" s="40" t="s">
        <v>180</v>
      </c>
    </row>
    <row r="17" spans="2:13">
      <c r="B17" s="41" t="s">
        <v>177</v>
      </c>
      <c r="C17" s="124" t="s">
        <v>178</v>
      </c>
      <c r="D17" s="125"/>
      <c r="E17" s="126"/>
      <c r="H17" s="43" t="s">
        <v>181</v>
      </c>
      <c r="I17" s="124" t="s">
        <v>182</v>
      </c>
      <c r="J17" s="125"/>
      <c r="K17" s="126"/>
    </row>
    <row r="18" spans="2:13">
      <c r="B18" s="41"/>
      <c r="C18" s="127" t="s">
        <v>179</v>
      </c>
      <c r="D18" s="125"/>
      <c r="E18" s="126"/>
      <c r="G18" s="42"/>
      <c r="H18" s="41"/>
      <c r="I18" s="127" t="s">
        <v>183</v>
      </c>
      <c r="J18" s="125"/>
      <c r="K18" s="126"/>
    </row>
    <row r="20" spans="2:13">
      <c r="B20" s="40" t="s">
        <v>185</v>
      </c>
    </row>
    <row r="21" spans="2:13">
      <c r="B21" s="46" t="s">
        <v>186</v>
      </c>
      <c r="C21" s="123" t="s">
        <v>187</v>
      </c>
      <c r="D21" s="123"/>
      <c r="E21" s="123"/>
      <c r="L21" s="44" t="s">
        <v>216</v>
      </c>
      <c r="M21" s="50"/>
    </row>
    <row r="22" spans="2:13">
      <c r="B22" s="46" t="s">
        <v>189</v>
      </c>
      <c r="C22" s="123" t="s">
        <v>188</v>
      </c>
      <c r="D22" s="123"/>
      <c r="E22" s="123"/>
      <c r="H22" s="44" t="s">
        <v>222</v>
      </c>
      <c r="I22" s="44" t="s">
        <v>211</v>
      </c>
      <c r="J22" s="44" t="s">
        <v>212</v>
      </c>
      <c r="K22" s="44" t="s">
        <v>213</v>
      </c>
      <c r="L22" s="44" t="s">
        <v>214</v>
      </c>
      <c r="M22" s="63" t="s">
        <v>215</v>
      </c>
    </row>
    <row r="23" spans="2:13">
      <c r="B23" s="46" t="s">
        <v>190</v>
      </c>
      <c r="C23" s="123" t="s">
        <v>191</v>
      </c>
      <c r="D23" s="123"/>
      <c r="E23" s="123"/>
      <c r="H23" s="50" t="s">
        <v>204</v>
      </c>
      <c r="I23" s="51">
        <v>90</v>
      </c>
      <c r="J23" s="51">
        <v>80</v>
      </c>
      <c r="K23" s="51">
        <v>50</v>
      </c>
      <c r="L23" s="50"/>
      <c r="M23" s="50"/>
    </row>
    <row r="24" spans="2:13">
      <c r="H24" s="50" t="s">
        <v>205</v>
      </c>
      <c r="I24" s="51">
        <v>80</v>
      </c>
      <c r="J24" s="51">
        <v>50</v>
      </c>
      <c r="K24" s="51">
        <v>70</v>
      </c>
      <c r="L24" s="50"/>
      <c r="M24" s="50"/>
    </row>
    <row r="25" spans="2:13">
      <c r="B25" s="44" t="s">
        <v>218</v>
      </c>
      <c r="C25" s="44" t="s">
        <v>208</v>
      </c>
      <c r="D25" s="44" t="s">
        <v>209</v>
      </c>
      <c r="E25" s="44" t="s">
        <v>210</v>
      </c>
      <c r="H25" s="50" t="s">
        <v>206</v>
      </c>
      <c r="I25" s="51">
        <v>60</v>
      </c>
      <c r="J25" s="51">
        <v>100</v>
      </c>
      <c r="K25" s="51">
        <v>70</v>
      </c>
      <c r="L25" s="50"/>
      <c r="M25" s="50"/>
    </row>
    <row r="26" spans="2:13">
      <c r="B26" s="51">
        <v>1</v>
      </c>
      <c r="C26" s="50" t="s">
        <v>204</v>
      </c>
      <c r="D26" s="50">
        <v>90</v>
      </c>
      <c r="E26" s="50">
        <v>85</v>
      </c>
    </row>
    <row r="27" spans="2:13">
      <c r="B27" s="51">
        <v>2</v>
      </c>
      <c r="C27" s="50" t="s">
        <v>205</v>
      </c>
      <c r="D27" s="50" t="s">
        <v>65</v>
      </c>
      <c r="E27" s="50">
        <v>77</v>
      </c>
      <c r="H27" s="44" t="s">
        <v>224</v>
      </c>
      <c r="I27" s="50"/>
      <c r="J27" s="50"/>
      <c r="K27" s="50"/>
    </row>
    <row r="28" spans="2:13">
      <c r="B28" s="51">
        <v>3</v>
      </c>
      <c r="C28" s="50" t="s">
        <v>206</v>
      </c>
      <c r="D28" s="50">
        <v>0</v>
      </c>
      <c r="E28" s="50">
        <v>55</v>
      </c>
      <c r="H28" s="44" t="s">
        <v>223</v>
      </c>
      <c r="I28" s="50"/>
      <c r="J28" s="50"/>
      <c r="K28" s="50"/>
    </row>
    <row r="29" spans="2:13">
      <c r="B29" s="51">
        <v>4</v>
      </c>
      <c r="C29" s="50" t="s">
        <v>207</v>
      </c>
      <c r="D29" s="50">
        <v>99</v>
      </c>
      <c r="E29" s="50" t="s">
        <v>65</v>
      </c>
    </row>
    <row r="30" spans="2:13">
      <c r="B30" s="51">
        <v>5</v>
      </c>
      <c r="C30" s="50" t="s">
        <v>217</v>
      </c>
      <c r="D30" s="50"/>
      <c r="E30" s="50">
        <v>0</v>
      </c>
    </row>
    <row r="32" spans="2:13">
      <c r="C32" s="52" t="s">
        <v>219</v>
      </c>
      <c r="D32" s="50"/>
      <c r="E32" s="50"/>
    </row>
    <row r="33" spans="3:5">
      <c r="C33" s="52" t="s">
        <v>220</v>
      </c>
      <c r="D33" s="50"/>
      <c r="E33" s="50"/>
    </row>
    <row r="34" spans="3:5">
      <c r="C34" s="52" t="s">
        <v>221</v>
      </c>
      <c r="D34" s="50"/>
      <c r="E34" s="50"/>
    </row>
    <row r="35" spans="3:5">
      <c r="C35" s="53" t="s">
        <v>225</v>
      </c>
      <c r="D35" s="147"/>
      <c r="E35" s="62"/>
    </row>
  </sheetData>
  <mergeCells count="12">
    <mergeCell ref="I13:K13"/>
    <mergeCell ref="I14:K14"/>
    <mergeCell ref="I18:K18"/>
    <mergeCell ref="I17:K17"/>
    <mergeCell ref="B2:D2"/>
    <mergeCell ref="C17:E17"/>
    <mergeCell ref="C18:E18"/>
    <mergeCell ref="C21:E21"/>
    <mergeCell ref="C22:E22"/>
    <mergeCell ref="C13:E13"/>
    <mergeCell ref="C14:E14"/>
    <mergeCell ref="C23:E23"/>
  </mergeCells>
  <phoneticPr fontId="5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78442-654B-44E3-900A-60288B89D08D}">
  <dimension ref="B1:H21"/>
  <sheetViews>
    <sheetView workbookViewId="0">
      <selection activeCell="H14" sqref="H14"/>
    </sheetView>
  </sheetViews>
  <sheetFormatPr defaultRowHeight="17.399999999999999"/>
  <cols>
    <col min="1" max="1" width="2.19921875" customWidth="1"/>
    <col min="2" max="2" width="10.796875" customWidth="1"/>
    <col min="3" max="3" width="10.19921875" customWidth="1"/>
    <col min="4" max="4" width="10.5" customWidth="1"/>
    <col min="5" max="5" width="13.296875" customWidth="1"/>
    <col min="8" max="8" width="14.796875" customWidth="1"/>
  </cols>
  <sheetData>
    <row r="1" spans="2:8" ht="31.8" customHeight="1" thickBot="1">
      <c r="B1" s="131" t="s">
        <v>254</v>
      </c>
      <c r="C1" s="131"/>
      <c r="D1" s="131"/>
      <c r="E1" s="131"/>
      <c r="F1" s="131"/>
      <c r="G1" s="131"/>
    </row>
    <row r="2" spans="2:8" ht="18" customHeight="1" thickTop="1"/>
    <row r="3" spans="2:8" ht="18" customHeight="1"/>
    <row r="4" spans="2:8" ht="18" customHeight="1"/>
    <row r="5" spans="2:8" ht="18" customHeight="1"/>
    <row r="6" spans="2:8" ht="18" customHeight="1"/>
    <row r="7" spans="2:8" ht="18" customHeight="1"/>
    <row r="8" spans="2:8" ht="18" customHeight="1"/>
    <row r="9" spans="2:8" ht="18" customHeight="1"/>
    <row r="10" spans="2:8" ht="18" customHeight="1"/>
    <row r="11" spans="2:8" ht="18" customHeight="1">
      <c r="B11" s="90" t="s">
        <v>323</v>
      </c>
      <c r="C11" s="90" t="s">
        <v>324</v>
      </c>
      <c r="D11" s="90" t="s">
        <v>317</v>
      </c>
      <c r="E11" s="90" t="s">
        <v>325</v>
      </c>
      <c r="F11" s="90" t="s">
        <v>326</v>
      </c>
      <c r="G11" s="90" t="s">
        <v>314</v>
      </c>
      <c r="H11" s="89" t="s">
        <v>327</v>
      </c>
    </row>
    <row r="12" spans="2:8" ht="18" customHeight="1">
      <c r="B12" s="51" t="s">
        <v>255</v>
      </c>
      <c r="C12" s="51" t="s">
        <v>256</v>
      </c>
      <c r="D12" s="51" t="s">
        <v>257</v>
      </c>
      <c r="E12" s="51">
        <v>100</v>
      </c>
      <c r="F12" s="51">
        <v>100</v>
      </c>
      <c r="G12" s="50">
        <f>SUM(E12:F12)</f>
        <v>200</v>
      </c>
      <c r="H12" s="51"/>
    </row>
    <row r="13" spans="2:8" ht="19.2" customHeight="1">
      <c r="B13" s="51" t="s">
        <v>258</v>
      </c>
      <c r="C13" s="51" t="s">
        <v>259</v>
      </c>
      <c r="D13" s="51" t="s">
        <v>260</v>
      </c>
      <c r="E13" s="51">
        <v>52</v>
      </c>
      <c r="F13" s="51">
        <v>88</v>
      </c>
      <c r="G13" s="50">
        <f t="shared" ref="G13:G19" si="0">SUM(E13:F13)</f>
        <v>140</v>
      </c>
      <c r="H13" s="51"/>
    </row>
    <row r="14" spans="2:8" ht="17.399999999999999" customHeight="1">
      <c r="B14" s="51" t="s">
        <v>261</v>
      </c>
      <c r="C14" s="51" t="s">
        <v>262</v>
      </c>
      <c r="D14" s="51" t="s">
        <v>263</v>
      </c>
      <c r="E14" s="51">
        <v>74</v>
      </c>
      <c r="F14" s="51">
        <v>80</v>
      </c>
      <c r="G14" s="50">
        <f t="shared" si="0"/>
        <v>154</v>
      </c>
      <c r="H14" s="51"/>
    </row>
    <row r="15" spans="2:8" ht="17.399999999999999" customHeight="1">
      <c r="B15" s="51" t="s">
        <v>264</v>
      </c>
      <c r="C15" s="51" t="s">
        <v>262</v>
      </c>
      <c r="D15" s="51" t="s">
        <v>265</v>
      </c>
      <c r="E15" s="51">
        <v>15</v>
      </c>
      <c r="F15" s="51">
        <v>35</v>
      </c>
      <c r="G15" s="50">
        <f t="shared" si="0"/>
        <v>50</v>
      </c>
      <c r="H15" s="51"/>
    </row>
    <row r="16" spans="2:8" ht="17.399999999999999" customHeight="1">
      <c r="B16" s="51" t="s">
        <v>266</v>
      </c>
      <c r="C16" s="51" t="s">
        <v>256</v>
      </c>
      <c r="D16" s="51" t="s">
        <v>267</v>
      </c>
      <c r="E16" s="51">
        <v>89</v>
      </c>
      <c r="F16" s="51">
        <v>89</v>
      </c>
      <c r="G16" s="50">
        <f t="shared" si="0"/>
        <v>178</v>
      </c>
      <c r="H16" s="51"/>
    </row>
    <row r="17" spans="2:8" ht="17.399999999999999" customHeight="1">
      <c r="B17" s="51" t="s">
        <v>268</v>
      </c>
      <c r="C17" s="51" t="s">
        <v>259</v>
      </c>
      <c r="D17" s="51" t="s">
        <v>269</v>
      </c>
      <c r="E17" s="51">
        <v>8</v>
      </c>
      <c r="F17" s="51">
        <v>10</v>
      </c>
      <c r="G17" s="50">
        <f t="shared" si="0"/>
        <v>18</v>
      </c>
      <c r="H17" s="51"/>
    </row>
    <row r="18" spans="2:8" ht="17.399999999999999" customHeight="1">
      <c r="B18" s="51" t="s">
        <v>270</v>
      </c>
      <c r="C18" s="51" t="s">
        <v>256</v>
      </c>
      <c r="D18" s="51" t="s">
        <v>271</v>
      </c>
      <c r="E18" s="51">
        <v>99</v>
      </c>
      <c r="F18" s="51">
        <v>55</v>
      </c>
      <c r="G18" s="50">
        <f t="shared" si="0"/>
        <v>154</v>
      </c>
      <c r="H18" s="51"/>
    </row>
    <row r="19" spans="2:8" ht="17.399999999999999" customHeight="1">
      <c r="B19" s="51" t="s">
        <v>272</v>
      </c>
      <c r="C19" s="51" t="s">
        <v>262</v>
      </c>
      <c r="D19" s="51" t="s">
        <v>273</v>
      </c>
      <c r="E19" s="51">
        <v>66</v>
      </c>
      <c r="F19" s="51">
        <v>78</v>
      </c>
      <c r="G19" s="50">
        <f t="shared" si="0"/>
        <v>144</v>
      </c>
      <c r="H19" s="51"/>
    </row>
    <row r="20" spans="2:8" ht="17.399999999999999" customHeight="1"/>
    <row r="21" spans="2:8" ht="17.399999999999999" customHeight="1"/>
  </sheetData>
  <mergeCells count="1">
    <mergeCell ref="B1:G1"/>
  </mergeCells>
  <phoneticPr fontId="5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3C65-8C5C-4568-8215-EB758BE7877E}">
  <dimension ref="B1:J20"/>
  <sheetViews>
    <sheetView workbookViewId="0">
      <selection activeCell="D5" sqref="D5"/>
    </sheetView>
  </sheetViews>
  <sheetFormatPr defaultColWidth="9" defaultRowHeight="17.399999999999999"/>
  <cols>
    <col min="1" max="1" width="1.69921875" style="1" customWidth="1"/>
    <col min="2" max="2" width="7.09765625" style="1" bestFit="1" customWidth="1"/>
    <col min="3" max="3" width="10.69921875" style="1" bestFit="1" customWidth="1"/>
    <col min="4" max="4" width="9" style="1"/>
    <col min="5" max="7" width="9.19921875" style="1" customWidth="1"/>
    <col min="8" max="8" width="14.19921875" style="1" bestFit="1" customWidth="1"/>
    <col min="9" max="9" width="9.19921875" style="1" customWidth="1"/>
    <col min="10" max="10" width="10" style="1" customWidth="1"/>
    <col min="11" max="16384" width="9" style="1"/>
  </cols>
  <sheetData>
    <row r="1" spans="2:9" ht="24.6" thickBot="1">
      <c r="B1" s="132" t="s">
        <v>274</v>
      </c>
      <c r="C1" s="132"/>
      <c r="D1" s="132"/>
      <c r="E1" s="132"/>
      <c r="F1" s="132"/>
      <c r="G1" s="132"/>
      <c r="H1" s="132"/>
      <c r="I1" s="132"/>
    </row>
    <row r="2" spans="2:9" ht="18" thickTop="1">
      <c r="B2" s="92" t="s">
        <v>275</v>
      </c>
      <c r="C2" s="92" t="s">
        <v>276</v>
      </c>
    </row>
    <row r="3" spans="2:9" ht="15" customHeight="1">
      <c r="B3" s="56" t="s">
        <v>277</v>
      </c>
      <c r="C3" s="57">
        <v>1060000</v>
      </c>
    </row>
    <row r="4" spans="2:9" ht="15" customHeight="1">
      <c r="B4" s="56" t="s">
        <v>278</v>
      </c>
      <c r="C4" s="57">
        <v>980000</v>
      </c>
    </row>
    <row r="5" spans="2:9" ht="15" customHeight="1">
      <c r="B5" s="56" t="s">
        <v>279</v>
      </c>
      <c r="C5" s="57">
        <v>1090000</v>
      </c>
    </row>
    <row r="6" spans="2:9">
      <c r="B6" s="18"/>
    </row>
    <row r="7" spans="2:9" s="19" customFormat="1" ht="20.399999999999999" customHeight="1">
      <c r="B7" s="91" t="s">
        <v>280</v>
      </c>
      <c r="C7" s="91" t="s">
        <v>45</v>
      </c>
      <c r="D7" s="91" t="s">
        <v>281</v>
      </c>
      <c r="E7" s="91" t="s">
        <v>282</v>
      </c>
      <c r="F7" s="91" t="s">
        <v>283</v>
      </c>
      <c r="G7" s="91" t="s">
        <v>284</v>
      </c>
      <c r="H7" s="91" t="s">
        <v>285</v>
      </c>
      <c r="I7" s="58" t="s">
        <v>286</v>
      </c>
    </row>
    <row r="8" spans="2:9" s="19" customFormat="1" ht="19.2" customHeight="1">
      <c r="B8" s="59" t="s">
        <v>287</v>
      </c>
      <c r="C8" s="59" t="s">
        <v>288</v>
      </c>
      <c r="D8" s="59" t="s">
        <v>289</v>
      </c>
      <c r="E8" s="59">
        <v>15</v>
      </c>
      <c r="F8" s="59">
        <v>13</v>
      </c>
      <c r="G8" s="59">
        <v>8</v>
      </c>
      <c r="H8" s="60">
        <f>E8*$C$3+F8*$C$4+G8*$C$5</f>
        <v>37360000</v>
      </c>
      <c r="I8" s="61"/>
    </row>
    <row r="9" spans="2:9" s="19" customFormat="1" ht="19.2" customHeight="1">
      <c r="B9" s="59" t="s">
        <v>290</v>
      </c>
      <c r="C9" s="59" t="s">
        <v>291</v>
      </c>
      <c r="D9" s="59" t="s">
        <v>292</v>
      </c>
      <c r="E9" s="59">
        <v>5</v>
      </c>
      <c r="F9" s="59">
        <v>10</v>
      </c>
      <c r="G9" s="59">
        <v>8</v>
      </c>
      <c r="H9" s="60">
        <f t="shared" ref="H9:H19" si="0">E9*$C$3+F9*$C$4+G9*$C$5</f>
        <v>23820000</v>
      </c>
      <c r="I9" s="61"/>
    </row>
    <row r="10" spans="2:9" s="19" customFormat="1" ht="19.2" customHeight="1">
      <c r="B10" s="59" t="s">
        <v>293</v>
      </c>
      <c r="C10" s="59" t="s">
        <v>294</v>
      </c>
      <c r="D10" s="59" t="s">
        <v>295</v>
      </c>
      <c r="E10" s="59">
        <v>10</v>
      </c>
      <c r="F10" s="59">
        <v>8</v>
      </c>
      <c r="G10" s="59">
        <v>23</v>
      </c>
      <c r="H10" s="60">
        <f t="shared" si="0"/>
        <v>43510000</v>
      </c>
      <c r="I10" s="61"/>
    </row>
    <row r="11" spans="2:9" s="19" customFormat="1" ht="19.2" customHeight="1">
      <c r="B11" s="59" t="s">
        <v>296</v>
      </c>
      <c r="C11" s="59" t="s">
        <v>297</v>
      </c>
      <c r="D11" s="59" t="s">
        <v>289</v>
      </c>
      <c r="E11" s="59">
        <v>12</v>
      </c>
      <c r="F11" s="59">
        <v>12</v>
      </c>
      <c r="G11" s="59">
        <v>25</v>
      </c>
      <c r="H11" s="60">
        <f t="shared" si="0"/>
        <v>51730000</v>
      </c>
      <c r="I11" s="61"/>
    </row>
    <row r="12" spans="2:9" s="19" customFormat="1" ht="19.2" customHeight="1">
      <c r="B12" s="59" t="s">
        <v>298</v>
      </c>
      <c r="C12" s="59" t="s">
        <v>299</v>
      </c>
      <c r="D12" s="59" t="s">
        <v>292</v>
      </c>
      <c r="E12" s="59">
        <v>11</v>
      </c>
      <c r="F12" s="59">
        <v>15</v>
      </c>
      <c r="G12" s="59">
        <v>30</v>
      </c>
      <c r="H12" s="60">
        <f t="shared" si="0"/>
        <v>59060000</v>
      </c>
      <c r="I12" s="61"/>
    </row>
    <row r="13" spans="2:9" s="19" customFormat="1" ht="19.2" customHeight="1">
      <c r="B13" s="59" t="s">
        <v>300</v>
      </c>
      <c r="C13" s="59" t="s">
        <v>301</v>
      </c>
      <c r="D13" s="59" t="s">
        <v>295</v>
      </c>
      <c r="E13" s="59">
        <v>5</v>
      </c>
      <c r="F13" s="59">
        <v>21</v>
      </c>
      <c r="G13" s="59">
        <v>7</v>
      </c>
      <c r="H13" s="60">
        <f t="shared" si="0"/>
        <v>33510000</v>
      </c>
      <c r="I13" s="61"/>
    </row>
    <row r="14" spans="2:9" s="19" customFormat="1" ht="19.2" customHeight="1">
      <c r="B14" s="59" t="s">
        <v>302</v>
      </c>
      <c r="C14" s="59" t="s">
        <v>303</v>
      </c>
      <c r="D14" s="59" t="s">
        <v>292</v>
      </c>
      <c r="E14" s="59">
        <v>10</v>
      </c>
      <c r="F14" s="59">
        <v>18</v>
      </c>
      <c r="G14" s="59">
        <v>18</v>
      </c>
      <c r="H14" s="60">
        <f t="shared" si="0"/>
        <v>47860000</v>
      </c>
      <c r="I14" s="61"/>
    </row>
    <row r="15" spans="2:9" s="19" customFormat="1" ht="19.2" customHeight="1">
      <c r="B15" s="59" t="s">
        <v>304</v>
      </c>
      <c r="C15" s="59" t="s">
        <v>305</v>
      </c>
      <c r="D15" s="59" t="s">
        <v>289</v>
      </c>
      <c r="E15" s="59">
        <v>15</v>
      </c>
      <c r="F15" s="59">
        <v>9</v>
      </c>
      <c r="G15" s="59">
        <v>20</v>
      </c>
      <c r="H15" s="60">
        <f t="shared" si="0"/>
        <v>46520000</v>
      </c>
      <c r="I15" s="61"/>
    </row>
    <row r="16" spans="2:9" s="19" customFormat="1" ht="19.2" customHeight="1">
      <c r="B16" s="59" t="s">
        <v>306</v>
      </c>
      <c r="C16" s="59" t="s">
        <v>307</v>
      </c>
      <c r="D16" s="59" t="s">
        <v>295</v>
      </c>
      <c r="E16" s="59">
        <v>20</v>
      </c>
      <c r="F16" s="59">
        <v>15</v>
      </c>
      <c r="G16" s="59">
        <v>21</v>
      </c>
      <c r="H16" s="60">
        <f t="shared" si="0"/>
        <v>58790000</v>
      </c>
      <c r="I16" s="61"/>
    </row>
    <row r="17" spans="2:10" s="19" customFormat="1" ht="19.2" customHeight="1">
      <c r="B17" s="59" t="s">
        <v>308</v>
      </c>
      <c r="C17" s="59" t="s">
        <v>309</v>
      </c>
      <c r="D17" s="59" t="s">
        <v>292</v>
      </c>
      <c r="E17" s="59">
        <v>10</v>
      </c>
      <c r="F17" s="59">
        <v>15</v>
      </c>
      <c r="G17" s="59">
        <v>25</v>
      </c>
      <c r="H17" s="60">
        <f t="shared" si="0"/>
        <v>52550000</v>
      </c>
      <c r="I17" s="61"/>
    </row>
    <row r="18" spans="2:10" s="19" customFormat="1" ht="19.2" customHeight="1">
      <c r="B18" s="59" t="s">
        <v>310</v>
      </c>
      <c r="C18" s="59" t="s">
        <v>311</v>
      </c>
      <c r="D18" s="59" t="s">
        <v>289</v>
      </c>
      <c r="E18" s="59">
        <v>5</v>
      </c>
      <c r="F18" s="59">
        <v>25</v>
      </c>
      <c r="G18" s="59">
        <v>20</v>
      </c>
      <c r="H18" s="60">
        <f t="shared" si="0"/>
        <v>51600000</v>
      </c>
      <c r="I18" s="61"/>
    </row>
    <row r="19" spans="2:10" s="19" customFormat="1" ht="19.2" customHeight="1">
      <c r="B19" s="59" t="s">
        <v>312</v>
      </c>
      <c r="C19" s="59" t="s">
        <v>313</v>
      </c>
      <c r="D19" s="59" t="s">
        <v>295</v>
      </c>
      <c r="E19" s="59">
        <v>13</v>
      </c>
      <c r="F19" s="59">
        <v>10</v>
      </c>
      <c r="G19" s="59">
        <v>15</v>
      </c>
      <c r="H19" s="60">
        <f t="shared" si="0"/>
        <v>39930000</v>
      </c>
      <c r="I19" s="61"/>
    </row>
    <row r="20" spans="2:10">
      <c r="J20" s="19"/>
    </row>
  </sheetData>
  <mergeCells count="1">
    <mergeCell ref="B1:I1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16"/>
  <sheetViews>
    <sheetView workbookViewId="0">
      <selection activeCell="G21" sqref="G21"/>
    </sheetView>
  </sheetViews>
  <sheetFormatPr defaultRowHeight="17.399999999999999"/>
  <cols>
    <col min="1" max="1" width="2.19921875" customWidth="1"/>
    <col min="2" max="2" width="14.09765625" customWidth="1"/>
    <col min="3" max="3" width="9.69921875" customWidth="1"/>
    <col min="5" max="5" width="10.19921875" bestFit="1" customWidth="1"/>
    <col min="6" max="6" width="14" bestFit="1" customWidth="1"/>
  </cols>
  <sheetData>
    <row r="1" spans="2:6" ht="8.4" customHeight="1"/>
    <row r="3" spans="2:6">
      <c r="B3" s="40" t="s">
        <v>226</v>
      </c>
    </row>
    <row r="4" spans="2:6">
      <c r="B4" s="41" t="s">
        <v>227</v>
      </c>
      <c r="C4" s="50" t="s">
        <v>228</v>
      </c>
      <c r="D4" s="50"/>
      <c r="E4" s="50"/>
      <c r="F4" s="50"/>
    </row>
    <row r="6" spans="2:6">
      <c r="B6" s="54" t="s">
        <v>158</v>
      </c>
      <c r="C6" s="54" t="s">
        <v>157</v>
      </c>
    </row>
    <row r="7" spans="2:6">
      <c r="B7" s="51">
        <v>100</v>
      </c>
      <c r="C7" s="51"/>
    </row>
    <row r="8" spans="2:6">
      <c r="B8" s="51">
        <v>40</v>
      </c>
      <c r="C8" s="51"/>
    </row>
    <row r="10" spans="2:6">
      <c r="B10" s="40" t="s">
        <v>229</v>
      </c>
    </row>
    <row r="11" spans="2:6">
      <c r="B11" s="41" t="s">
        <v>230</v>
      </c>
      <c r="C11" s="50" t="s">
        <v>231</v>
      </c>
      <c r="D11" s="50"/>
      <c r="E11" s="50"/>
      <c r="F11" s="50"/>
    </row>
    <row r="12" spans="2:6">
      <c r="B12" s="41" t="s">
        <v>232</v>
      </c>
      <c r="C12" s="50" t="s">
        <v>233</v>
      </c>
      <c r="D12" s="50"/>
      <c r="E12" s="50"/>
      <c r="F12" s="50"/>
    </row>
    <row r="14" spans="2:6">
      <c r="B14" s="55" t="s">
        <v>234</v>
      </c>
      <c r="C14" s="55" t="s">
        <v>235</v>
      </c>
      <c r="D14" s="55" t="s">
        <v>157</v>
      </c>
    </row>
    <row r="15" spans="2:6">
      <c r="B15" s="51">
        <v>100</v>
      </c>
      <c r="C15" s="51">
        <v>95</v>
      </c>
      <c r="D15" s="51"/>
    </row>
    <row r="16" spans="2:6">
      <c r="B16" s="51">
        <v>100</v>
      </c>
      <c r="C16" s="51">
        <v>50</v>
      </c>
      <c r="D16" s="51"/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B1:I26"/>
  <sheetViews>
    <sheetView topLeftCell="B6" workbookViewId="0">
      <selection activeCell="I19" sqref="I19"/>
    </sheetView>
  </sheetViews>
  <sheetFormatPr defaultRowHeight="17.399999999999999"/>
  <cols>
    <col min="1" max="1" width="4.19921875" customWidth="1"/>
    <col min="3" max="9" width="10.69921875" customWidth="1"/>
  </cols>
  <sheetData>
    <row r="1" spans="2:9" ht="18" thickBot="1"/>
    <row r="2" spans="2:9" ht="18" thickBot="1">
      <c r="B2" s="93" t="s">
        <v>0</v>
      </c>
      <c r="C2" s="94" t="s">
        <v>236</v>
      </c>
      <c r="D2" s="95" t="s">
        <v>203</v>
      </c>
      <c r="E2" s="95" t="s">
        <v>237</v>
      </c>
      <c r="F2" s="96" t="s">
        <v>238</v>
      </c>
      <c r="G2" s="68" t="s">
        <v>239</v>
      </c>
      <c r="H2" s="66" t="s">
        <v>240</v>
      </c>
      <c r="I2" s="67" t="s">
        <v>250</v>
      </c>
    </row>
    <row r="3" spans="2:9">
      <c r="B3" s="2" t="s">
        <v>2</v>
      </c>
      <c r="C3" s="69">
        <v>996</v>
      </c>
      <c r="D3" s="69" t="s">
        <v>241</v>
      </c>
      <c r="E3" s="69" t="s">
        <v>243</v>
      </c>
      <c r="F3" s="69" t="s">
        <v>248</v>
      </c>
      <c r="G3" s="69"/>
      <c r="H3" s="56"/>
      <c r="I3" s="70"/>
    </row>
    <row r="4" spans="2:9">
      <c r="B4" s="7" t="s">
        <v>3</v>
      </c>
      <c r="C4" s="69">
        <v>620</v>
      </c>
      <c r="D4" s="69" t="s">
        <v>242</v>
      </c>
      <c r="E4" s="69" t="s">
        <v>243</v>
      </c>
      <c r="F4" s="69" t="s">
        <v>248</v>
      </c>
      <c r="G4" s="69"/>
      <c r="H4" s="56"/>
      <c r="I4" s="70"/>
    </row>
    <row r="5" spans="2:9">
      <c r="B5" s="7" t="s">
        <v>4</v>
      </c>
      <c r="C5" s="69">
        <v>780</v>
      </c>
      <c r="D5" s="69" t="s">
        <v>243</v>
      </c>
      <c r="E5" s="69" t="s">
        <v>241</v>
      </c>
      <c r="F5" s="69" t="s">
        <v>248</v>
      </c>
      <c r="G5" s="69"/>
      <c r="H5" s="56"/>
      <c r="I5" s="70"/>
    </row>
    <row r="6" spans="2:9">
      <c r="B6" s="7" t="s">
        <v>3</v>
      </c>
      <c r="C6" s="69">
        <v>600</v>
      </c>
      <c r="D6" s="69" t="s">
        <v>243</v>
      </c>
      <c r="E6" s="69" t="s">
        <v>241</v>
      </c>
      <c r="F6" s="69" t="s">
        <v>249</v>
      </c>
      <c r="G6" s="69"/>
      <c r="H6" s="56"/>
      <c r="I6" s="70"/>
    </row>
    <row r="7" spans="2:9">
      <c r="B7" s="7" t="s">
        <v>5</v>
      </c>
      <c r="C7" s="69">
        <v>611</v>
      </c>
      <c r="D7" s="69" t="s">
        <v>243</v>
      </c>
      <c r="E7" s="69" t="s">
        <v>243</v>
      </c>
      <c r="F7" s="69" t="s">
        <v>249</v>
      </c>
      <c r="G7" s="69"/>
      <c r="H7" s="56"/>
      <c r="I7" s="70"/>
    </row>
    <row r="8" spans="2:9">
      <c r="B8" s="7" t="s">
        <v>6</v>
      </c>
      <c r="C8" s="69">
        <v>860</v>
      </c>
      <c r="D8" s="69" t="s">
        <v>244</v>
      </c>
      <c r="E8" s="69" t="s">
        <v>243</v>
      </c>
      <c r="F8" s="69" t="s">
        <v>248</v>
      </c>
      <c r="G8" s="69"/>
      <c r="H8" s="56"/>
      <c r="I8" s="70"/>
    </row>
    <row r="9" spans="2:9">
      <c r="B9" s="7" t="s">
        <v>7</v>
      </c>
      <c r="C9" s="69">
        <v>900</v>
      </c>
      <c r="D9" s="69" t="s">
        <v>243</v>
      </c>
      <c r="E9" s="69" t="s">
        <v>241</v>
      </c>
      <c r="F9" s="69" t="s">
        <v>249</v>
      </c>
      <c r="G9" s="69"/>
      <c r="H9" s="56"/>
      <c r="I9" s="70"/>
    </row>
    <row r="10" spans="2:9">
      <c r="B10" s="7" t="s">
        <v>8</v>
      </c>
      <c r="C10" s="69">
        <v>550</v>
      </c>
      <c r="D10" s="69" t="s">
        <v>243</v>
      </c>
      <c r="E10" s="69" t="s">
        <v>243</v>
      </c>
      <c r="F10" s="69" t="s">
        <v>249</v>
      </c>
      <c r="G10" s="69"/>
      <c r="H10" s="56"/>
      <c r="I10" s="70"/>
    </row>
    <row r="11" spans="2:9">
      <c r="B11" s="7" t="s">
        <v>9</v>
      </c>
      <c r="C11" s="69">
        <v>600</v>
      </c>
      <c r="D11" s="69" t="s">
        <v>245</v>
      </c>
      <c r="E11" s="69" t="s">
        <v>247</v>
      </c>
      <c r="F11" s="69" t="s">
        <v>248</v>
      </c>
      <c r="G11" s="69"/>
      <c r="H11" s="56"/>
      <c r="I11" s="70"/>
    </row>
    <row r="12" spans="2:9" ht="18" thickBot="1">
      <c r="B12" s="12" t="s">
        <v>10</v>
      </c>
      <c r="C12" s="71">
        <v>650</v>
      </c>
      <c r="D12" s="71" t="s">
        <v>246</v>
      </c>
      <c r="E12" s="71" t="s">
        <v>243</v>
      </c>
      <c r="F12" s="71" t="s">
        <v>248</v>
      </c>
      <c r="G12" s="71"/>
      <c r="H12" s="72"/>
      <c r="I12" s="73"/>
    </row>
    <row r="15" spans="2:9" ht="18" thickBot="1"/>
    <row r="16" spans="2:9" ht="18" thickBot="1">
      <c r="B16" s="93" t="s">
        <v>0</v>
      </c>
      <c r="C16" s="94" t="s">
        <v>236</v>
      </c>
      <c r="D16" s="95" t="s">
        <v>203</v>
      </c>
      <c r="E16" s="95" t="s">
        <v>237</v>
      </c>
      <c r="F16" s="96" t="s">
        <v>238</v>
      </c>
      <c r="G16" s="68" t="s">
        <v>239</v>
      </c>
      <c r="H16" s="67" t="s">
        <v>251</v>
      </c>
    </row>
    <row r="17" spans="2:8">
      <c r="B17" s="2" t="s">
        <v>2</v>
      </c>
      <c r="C17" s="69">
        <v>996</v>
      </c>
      <c r="D17" s="69" t="s">
        <v>241</v>
      </c>
      <c r="E17" s="69" t="s">
        <v>243</v>
      </c>
      <c r="F17" s="69" t="s">
        <v>248</v>
      </c>
      <c r="G17" s="69"/>
      <c r="H17" s="70"/>
    </row>
    <row r="18" spans="2:8">
      <c r="B18" s="7" t="s">
        <v>3</v>
      </c>
      <c r="C18" s="69">
        <v>620</v>
      </c>
      <c r="D18" s="69" t="s">
        <v>241</v>
      </c>
      <c r="E18" s="69" t="s">
        <v>243</v>
      </c>
      <c r="F18" s="69" t="s">
        <v>248</v>
      </c>
      <c r="G18" s="69"/>
      <c r="H18" s="70"/>
    </row>
    <row r="19" spans="2:8">
      <c r="B19" s="7" t="s">
        <v>4</v>
      </c>
      <c r="C19" s="69">
        <v>780</v>
      </c>
      <c r="D19" s="69" t="s">
        <v>243</v>
      </c>
      <c r="E19" s="69" t="s">
        <v>241</v>
      </c>
      <c r="F19" s="69" t="s">
        <v>248</v>
      </c>
      <c r="G19" s="69"/>
      <c r="H19" s="70"/>
    </row>
    <row r="20" spans="2:8">
      <c r="B20" s="7" t="s">
        <v>3</v>
      </c>
      <c r="C20" s="69">
        <v>600</v>
      </c>
      <c r="D20" s="69" t="s">
        <v>241</v>
      </c>
      <c r="E20" s="69" t="s">
        <v>241</v>
      </c>
      <c r="F20" s="69" t="s">
        <v>249</v>
      </c>
      <c r="G20" s="69"/>
      <c r="H20" s="70"/>
    </row>
    <row r="21" spans="2:8">
      <c r="B21" s="7" t="s">
        <v>5</v>
      </c>
      <c r="C21" s="69">
        <v>611</v>
      </c>
      <c r="D21" s="69" t="s">
        <v>243</v>
      </c>
      <c r="E21" s="69" t="s">
        <v>243</v>
      </c>
      <c r="F21" s="69" t="s">
        <v>249</v>
      </c>
      <c r="G21" s="69"/>
      <c r="H21" s="70"/>
    </row>
    <row r="22" spans="2:8">
      <c r="B22" s="7" t="s">
        <v>6</v>
      </c>
      <c r="C22" s="69">
        <v>860</v>
      </c>
      <c r="D22" s="69" t="s">
        <v>241</v>
      </c>
      <c r="E22" s="69" t="s">
        <v>243</v>
      </c>
      <c r="F22" s="69" t="s">
        <v>248</v>
      </c>
      <c r="G22" s="69"/>
      <c r="H22" s="70"/>
    </row>
    <row r="23" spans="2:8">
      <c r="B23" s="7" t="s">
        <v>7</v>
      </c>
      <c r="C23" s="69">
        <v>900</v>
      </c>
      <c r="D23" s="69" t="s">
        <v>243</v>
      </c>
      <c r="E23" s="69" t="s">
        <v>241</v>
      </c>
      <c r="F23" s="69" t="s">
        <v>249</v>
      </c>
      <c r="G23" s="69"/>
      <c r="H23" s="70"/>
    </row>
    <row r="24" spans="2:8">
      <c r="B24" s="7" t="s">
        <v>8</v>
      </c>
      <c r="C24" s="69">
        <v>550</v>
      </c>
      <c r="D24" s="69" t="s">
        <v>243</v>
      </c>
      <c r="E24" s="69" t="s">
        <v>243</v>
      </c>
      <c r="F24" s="69" t="s">
        <v>249</v>
      </c>
      <c r="G24" s="69"/>
      <c r="H24" s="70"/>
    </row>
    <row r="25" spans="2:8">
      <c r="B25" s="7" t="s">
        <v>9</v>
      </c>
      <c r="C25" s="69">
        <v>600</v>
      </c>
      <c r="D25" s="69" t="s">
        <v>245</v>
      </c>
      <c r="E25" s="69" t="s">
        <v>241</v>
      </c>
      <c r="F25" s="69" t="s">
        <v>248</v>
      </c>
      <c r="G25" s="69"/>
      <c r="H25" s="70"/>
    </row>
    <row r="26" spans="2:8" ht="18" thickBot="1">
      <c r="B26" s="12" t="s">
        <v>10</v>
      </c>
      <c r="C26" s="71">
        <v>650</v>
      </c>
      <c r="D26" s="71" t="s">
        <v>243</v>
      </c>
      <c r="E26" s="71" t="s">
        <v>243</v>
      </c>
      <c r="F26" s="71" t="s">
        <v>248</v>
      </c>
      <c r="G26" s="71"/>
      <c r="H26" s="73"/>
    </row>
  </sheetData>
  <phoneticPr fontId="5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B1:M30"/>
  <sheetViews>
    <sheetView topLeftCell="D1" zoomScale="85" zoomScaleNormal="85" workbookViewId="0">
      <selection activeCell="U25" sqref="U25"/>
    </sheetView>
  </sheetViews>
  <sheetFormatPr defaultColWidth="8.796875" defaultRowHeight="17.399999999999999"/>
  <cols>
    <col min="1" max="1" width="2.796875" style="1" customWidth="1"/>
    <col min="2" max="2" width="10.296875" style="1" customWidth="1"/>
    <col min="3" max="8" width="9.59765625" style="1" customWidth="1"/>
    <col min="9" max="10" width="8.796875" style="1"/>
    <col min="11" max="12" width="11.69921875" style="1" customWidth="1"/>
    <col min="13" max="13" width="10.19921875" style="1" customWidth="1"/>
    <col min="14" max="14" width="8.796875" style="1"/>
    <col min="15" max="15" width="0" style="1" hidden="1" customWidth="1"/>
    <col min="16" max="16384" width="8.796875" style="1"/>
  </cols>
  <sheetData>
    <row r="1" spans="2:13" ht="24.6" thickBot="1">
      <c r="B1" s="133" t="s">
        <v>17</v>
      </c>
      <c r="C1" s="133"/>
      <c r="D1" s="133"/>
      <c r="E1" s="133"/>
      <c r="F1" s="133"/>
      <c r="G1" s="133"/>
      <c r="H1" s="133"/>
      <c r="I1" s="133"/>
    </row>
    <row r="2" spans="2:13" ht="6.6" customHeight="1" thickTop="1"/>
    <row r="3" spans="2:13" ht="20.25" customHeight="1" thickBot="1">
      <c r="I3" s="20"/>
    </row>
    <row r="4" spans="2:13" ht="20.25" customHeight="1" thickBot="1">
      <c r="B4" s="94" t="s">
        <v>18</v>
      </c>
      <c r="C4" s="94" t="s">
        <v>16</v>
      </c>
      <c r="D4" s="95" t="s">
        <v>19</v>
      </c>
      <c r="E4" s="95" t="s">
        <v>20</v>
      </c>
      <c r="F4" s="96" t="s">
        <v>21</v>
      </c>
      <c r="G4" s="96" t="s">
        <v>1</v>
      </c>
      <c r="H4" s="97" t="s">
        <v>22</v>
      </c>
      <c r="I4" s="98" t="s">
        <v>23</v>
      </c>
      <c r="J4" s="64" t="s">
        <v>24</v>
      </c>
      <c r="K4" s="64" t="s">
        <v>252</v>
      </c>
      <c r="L4" s="64" t="s">
        <v>253</v>
      </c>
      <c r="M4" s="64" t="s">
        <v>203</v>
      </c>
    </row>
    <row r="5" spans="2:13">
      <c r="B5" s="2" t="s">
        <v>25</v>
      </c>
      <c r="C5" s="3">
        <v>98</v>
      </c>
      <c r="D5" s="4">
        <v>65</v>
      </c>
      <c r="E5" s="4">
        <v>50</v>
      </c>
      <c r="F5" s="5">
        <v>80</v>
      </c>
      <c r="G5" s="5">
        <v>65</v>
      </c>
      <c r="H5" s="6">
        <v>90</v>
      </c>
      <c r="I5" s="82">
        <f t="shared" ref="I5:I29" si="0">AVERAGE(C5:H5)</f>
        <v>74.666666666666671</v>
      </c>
      <c r="J5" s="74"/>
      <c r="K5" s="75"/>
      <c r="L5" s="75"/>
      <c r="M5" s="76"/>
    </row>
    <row r="6" spans="2:13">
      <c r="B6" s="7" t="s">
        <v>26</v>
      </c>
      <c r="C6" s="8">
        <v>80</v>
      </c>
      <c r="D6" s="9">
        <v>46</v>
      </c>
      <c r="E6" s="9">
        <v>45</v>
      </c>
      <c r="F6" s="10">
        <v>60</v>
      </c>
      <c r="G6" s="10">
        <v>50</v>
      </c>
      <c r="H6" s="11">
        <v>85</v>
      </c>
      <c r="I6" s="83">
        <f t="shared" si="0"/>
        <v>61</v>
      </c>
      <c r="J6" s="77"/>
      <c r="K6" s="65"/>
      <c r="L6" s="65"/>
      <c r="M6" s="78"/>
    </row>
    <row r="7" spans="2:13">
      <c r="B7" s="7" t="s">
        <v>27</v>
      </c>
      <c r="C7" s="8">
        <v>50</v>
      </c>
      <c r="D7" s="9">
        <v>70</v>
      </c>
      <c r="E7" s="9">
        <v>75</v>
      </c>
      <c r="F7" s="10">
        <v>60</v>
      </c>
      <c r="G7" s="10">
        <v>80</v>
      </c>
      <c r="H7" s="11">
        <v>78</v>
      </c>
      <c r="I7" s="83">
        <f t="shared" si="0"/>
        <v>68.833333333333329</v>
      </c>
      <c r="J7" s="77"/>
      <c r="K7" s="65"/>
      <c r="L7" s="65"/>
      <c r="M7" s="78"/>
    </row>
    <row r="8" spans="2:13">
      <c r="B8" s="7" t="s">
        <v>28</v>
      </c>
      <c r="C8" s="8">
        <v>85</v>
      </c>
      <c r="D8" s="9">
        <v>70</v>
      </c>
      <c r="E8" s="9">
        <v>80</v>
      </c>
      <c r="F8" s="10">
        <v>80</v>
      </c>
      <c r="G8" s="10">
        <v>87</v>
      </c>
      <c r="H8" s="11">
        <v>84</v>
      </c>
      <c r="I8" s="83">
        <f t="shared" si="0"/>
        <v>81</v>
      </c>
      <c r="J8" s="77"/>
      <c r="K8" s="65"/>
      <c r="L8" s="65"/>
      <c r="M8" s="78"/>
    </row>
    <row r="9" spans="2:13">
      <c r="B9" s="7" t="s">
        <v>29</v>
      </c>
      <c r="C9" s="8">
        <v>60</v>
      </c>
      <c r="D9" s="9">
        <v>89</v>
      </c>
      <c r="E9" s="9">
        <v>40</v>
      </c>
      <c r="F9" s="10">
        <v>90</v>
      </c>
      <c r="G9" s="10">
        <v>90</v>
      </c>
      <c r="H9" s="11">
        <v>82</v>
      </c>
      <c r="I9" s="83">
        <f t="shared" si="0"/>
        <v>75.166666666666671</v>
      </c>
      <c r="J9" s="77"/>
      <c r="K9" s="65"/>
      <c r="L9" s="65"/>
      <c r="M9" s="78"/>
    </row>
    <row r="10" spans="2:13">
      <c r="B10" s="7" t="s">
        <v>30</v>
      </c>
      <c r="C10" s="8">
        <v>60</v>
      </c>
      <c r="D10" s="9">
        <v>85</v>
      </c>
      <c r="E10" s="9">
        <v>80</v>
      </c>
      <c r="F10" s="10">
        <v>60</v>
      </c>
      <c r="G10" s="10">
        <v>60</v>
      </c>
      <c r="H10" s="11">
        <v>56</v>
      </c>
      <c r="I10" s="83">
        <f t="shared" si="0"/>
        <v>66.833333333333329</v>
      </c>
      <c r="J10" s="77"/>
      <c r="K10" s="65"/>
      <c r="L10" s="65"/>
      <c r="M10" s="78"/>
    </row>
    <row r="11" spans="2:13">
      <c r="B11" s="7" t="s">
        <v>31</v>
      </c>
      <c r="C11" s="8">
        <v>80</v>
      </c>
      <c r="D11" s="9">
        <v>50</v>
      </c>
      <c r="E11" s="9">
        <v>78</v>
      </c>
      <c r="F11" s="10">
        <v>78</v>
      </c>
      <c r="G11" s="10">
        <v>54</v>
      </c>
      <c r="H11" s="11">
        <v>80</v>
      </c>
      <c r="I11" s="83">
        <f t="shared" si="0"/>
        <v>70</v>
      </c>
      <c r="J11" s="77"/>
      <c r="K11" s="65"/>
      <c r="L11" s="65"/>
      <c r="M11" s="78"/>
    </row>
    <row r="12" spans="2:13">
      <c r="B12" s="7" t="s">
        <v>32</v>
      </c>
      <c r="C12" s="8">
        <v>100</v>
      </c>
      <c r="D12" s="9">
        <v>95</v>
      </c>
      <c r="E12" s="9">
        <v>90</v>
      </c>
      <c r="F12" s="10">
        <v>100</v>
      </c>
      <c r="G12" s="10">
        <v>90</v>
      </c>
      <c r="H12" s="11">
        <v>100</v>
      </c>
      <c r="I12" s="83">
        <f t="shared" si="0"/>
        <v>95.833333333333329</v>
      </c>
      <c r="J12" s="77"/>
      <c r="K12" s="65"/>
      <c r="L12" s="65"/>
      <c r="M12" s="78"/>
    </row>
    <row r="13" spans="2:13">
      <c r="B13" s="7" t="s">
        <v>33</v>
      </c>
      <c r="C13" s="8">
        <v>98</v>
      </c>
      <c r="D13" s="9">
        <v>78</v>
      </c>
      <c r="E13" s="9">
        <v>40</v>
      </c>
      <c r="F13" s="10">
        <v>60</v>
      </c>
      <c r="G13" s="10">
        <v>52</v>
      </c>
      <c r="H13" s="11">
        <v>60</v>
      </c>
      <c r="I13" s="83">
        <f t="shared" si="0"/>
        <v>64.666666666666671</v>
      </c>
      <c r="J13" s="77"/>
      <c r="K13" s="65"/>
      <c r="L13" s="65"/>
      <c r="M13" s="78"/>
    </row>
    <row r="14" spans="2:13">
      <c r="B14" s="7" t="s">
        <v>34</v>
      </c>
      <c r="C14" s="8">
        <v>100</v>
      </c>
      <c r="D14" s="9">
        <v>95</v>
      </c>
      <c r="E14" s="9">
        <v>100</v>
      </c>
      <c r="F14" s="10">
        <v>90</v>
      </c>
      <c r="G14" s="10">
        <v>95</v>
      </c>
      <c r="H14" s="11">
        <v>100</v>
      </c>
      <c r="I14" s="83">
        <f t="shared" si="0"/>
        <v>96.666666666666671</v>
      </c>
      <c r="J14" s="77"/>
      <c r="K14" s="65"/>
      <c r="L14" s="65"/>
      <c r="M14" s="78"/>
    </row>
    <row r="15" spans="2:13">
      <c r="B15" s="7" t="s">
        <v>11</v>
      </c>
      <c r="C15" s="8">
        <v>78</v>
      </c>
      <c r="D15" s="9">
        <v>75</v>
      </c>
      <c r="E15" s="9">
        <v>46</v>
      </c>
      <c r="F15" s="10">
        <v>85</v>
      </c>
      <c r="G15" s="10">
        <v>85</v>
      </c>
      <c r="H15" s="11">
        <v>78</v>
      </c>
      <c r="I15" s="83">
        <f t="shared" si="0"/>
        <v>74.5</v>
      </c>
      <c r="J15" s="77"/>
      <c r="K15" s="65"/>
      <c r="L15" s="65"/>
      <c r="M15" s="78"/>
    </row>
    <row r="16" spans="2:13">
      <c r="B16" s="7" t="s">
        <v>35</v>
      </c>
      <c r="C16" s="8">
        <v>95</v>
      </c>
      <c r="D16" s="9">
        <v>80</v>
      </c>
      <c r="E16" s="9">
        <v>90</v>
      </c>
      <c r="F16" s="10">
        <v>85</v>
      </c>
      <c r="G16" s="10">
        <v>75</v>
      </c>
      <c r="H16" s="11">
        <v>85</v>
      </c>
      <c r="I16" s="83">
        <f t="shared" si="0"/>
        <v>85</v>
      </c>
      <c r="J16" s="77"/>
      <c r="K16" s="65"/>
      <c r="L16" s="65"/>
      <c r="M16" s="78"/>
    </row>
    <row r="17" spans="2:13">
      <c r="B17" s="7" t="s">
        <v>36</v>
      </c>
      <c r="C17" s="8">
        <v>90</v>
      </c>
      <c r="D17" s="9">
        <v>54</v>
      </c>
      <c r="E17" s="9">
        <v>75</v>
      </c>
      <c r="F17" s="10">
        <v>80</v>
      </c>
      <c r="G17" s="10">
        <v>50</v>
      </c>
      <c r="H17" s="11">
        <v>90</v>
      </c>
      <c r="I17" s="83">
        <f t="shared" si="0"/>
        <v>73.166666666666671</v>
      </c>
      <c r="J17" s="77"/>
      <c r="K17" s="65"/>
      <c r="L17" s="65"/>
      <c r="M17" s="78"/>
    </row>
    <row r="18" spans="2:13">
      <c r="B18" s="7" t="s">
        <v>37</v>
      </c>
      <c r="C18" s="8">
        <v>89</v>
      </c>
      <c r="D18" s="9">
        <v>90</v>
      </c>
      <c r="E18" s="9">
        <v>78</v>
      </c>
      <c r="F18" s="10">
        <v>95</v>
      </c>
      <c r="G18" s="10">
        <v>60</v>
      </c>
      <c r="H18" s="11">
        <v>60</v>
      </c>
      <c r="I18" s="83">
        <f t="shared" si="0"/>
        <v>78.666666666666671</v>
      </c>
      <c r="J18" s="77"/>
      <c r="K18" s="65"/>
      <c r="L18" s="65"/>
      <c r="M18" s="78"/>
    </row>
    <row r="19" spans="2:13">
      <c r="B19" s="7" t="s">
        <v>38</v>
      </c>
      <c r="C19" s="8">
        <v>55</v>
      </c>
      <c r="D19" s="9">
        <v>59</v>
      </c>
      <c r="E19" s="9">
        <v>85</v>
      </c>
      <c r="F19" s="10">
        <v>80</v>
      </c>
      <c r="G19" s="10">
        <v>85</v>
      </c>
      <c r="H19" s="11">
        <v>60</v>
      </c>
      <c r="I19" s="83">
        <f t="shared" si="0"/>
        <v>70.666666666666671</v>
      </c>
      <c r="J19" s="77"/>
      <c r="K19" s="65"/>
      <c r="L19" s="65"/>
      <c r="M19" s="78"/>
    </row>
    <row r="20" spans="2:13">
      <c r="B20" s="7" t="s">
        <v>12</v>
      </c>
      <c r="C20" s="8">
        <v>70</v>
      </c>
      <c r="D20" s="9">
        <v>46</v>
      </c>
      <c r="E20" s="9">
        <v>70</v>
      </c>
      <c r="F20" s="10">
        <v>60</v>
      </c>
      <c r="G20" s="10">
        <v>50</v>
      </c>
      <c r="H20" s="11">
        <v>80</v>
      </c>
      <c r="I20" s="83">
        <f t="shared" si="0"/>
        <v>62.666666666666664</v>
      </c>
      <c r="J20" s="77"/>
      <c r="K20" s="65"/>
      <c r="L20" s="65"/>
      <c r="M20" s="78"/>
    </row>
    <row r="21" spans="2:13">
      <c r="B21" s="7" t="s">
        <v>39</v>
      </c>
      <c r="C21" s="8">
        <v>70</v>
      </c>
      <c r="D21" s="9">
        <v>85</v>
      </c>
      <c r="E21" s="9">
        <v>78</v>
      </c>
      <c r="F21" s="10">
        <v>60</v>
      </c>
      <c r="G21" s="10">
        <v>88</v>
      </c>
      <c r="H21" s="11">
        <v>70</v>
      </c>
      <c r="I21" s="83">
        <f t="shared" si="0"/>
        <v>75.166666666666671</v>
      </c>
      <c r="J21" s="77"/>
      <c r="K21" s="65"/>
      <c r="L21" s="65"/>
      <c r="M21" s="78"/>
    </row>
    <row r="22" spans="2:13">
      <c r="B22" s="7" t="s">
        <v>40</v>
      </c>
      <c r="C22" s="8">
        <v>60</v>
      </c>
      <c r="D22" s="9">
        <v>50</v>
      </c>
      <c r="E22" s="9">
        <v>80</v>
      </c>
      <c r="F22" s="10">
        <v>78</v>
      </c>
      <c r="G22" s="10">
        <v>78</v>
      </c>
      <c r="H22" s="11">
        <v>80</v>
      </c>
      <c r="I22" s="83">
        <f t="shared" si="0"/>
        <v>71</v>
      </c>
      <c r="J22" s="77"/>
      <c r="K22" s="65"/>
      <c r="L22" s="65"/>
      <c r="M22" s="78"/>
    </row>
    <row r="23" spans="2:13">
      <c r="B23" s="7" t="s">
        <v>13</v>
      </c>
      <c r="C23" s="8">
        <v>75</v>
      </c>
      <c r="D23" s="9">
        <v>78</v>
      </c>
      <c r="E23" s="9">
        <v>95</v>
      </c>
      <c r="F23" s="10">
        <v>98</v>
      </c>
      <c r="G23" s="10">
        <v>95</v>
      </c>
      <c r="H23" s="11">
        <v>90</v>
      </c>
      <c r="I23" s="83">
        <f t="shared" si="0"/>
        <v>88.5</v>
      </c>
      <c r="J23" s="77"/>
      <c r="K23" s="65"/>
      <c r="L23" s="65"/>
      <c r="M23" s="78"/>
    </row>
    <row r="24" spans="2:13">
      <c r="B24" s="7" t="s">
        <v>41</v>
      </c>
      <c r="C24" s="8">
        <v>56</v>
      </c>
      <c r="D24" s="9">
        <v>80</v>
      </c>
      <c r="E24" s="9">
        <v>70</v>
      </c>
      <c r="F24" s="10">
        <v>60</v>
      </c>
      <c r="G24" s="10">
        <v>76</v>
      </c>
      <c r="H24" s="11">
        <v>80</v>
      </c>
      <c r="I24" s="83">
        <f t="shared" si="0"/>
        <v>70.333333333333329</v>
      </c>
      <c r="J24" s="77"/>
      <c r="K24" s="65"/>
      <c r="L24" s="65"/>
      <c r="M24" s="78"/>
    </row>
    <row r="25" spans="2:13">
      <c r="B25" s="7" t="s">
        <v>42</v>
      </c>
      <c r="C25" s="8">
        <v>95</v>
      </c>
      <c r="D25" s="9">
        <v>100</v>
      </c>
      <c r="E25" s="9">
        <v>88</v>
      </c>
      <c r="F25" s="10">
        <v>91</v>
      </c>
      <c r="G25" s="10">
        <v>89</v>
      </c>
      <c r="H25" s="11">
        <v>92</v>
      </c>
      <c r="I25" s="83">
        <f t="shared" si="0"/>
        <v>92.5</v>
      </c>
      <c r="J25" s="77"/>
      <c r="K25" s="65"/>
      <c r="L25" s="65"/>
      <c r="M25" s="78"/>
    </row>
    <row r="26" spans="2:13">
      <c r="B26" s="7" t="s">
        <v>43</v>
      </c>
      <c r="C26" s="8">
        <v>65</v>
      </c>
      <c r="D26" s="9">
        <v>80</v>
      </c>
      <c r="E26" s="9">
        <v>40</v>
      </c>
      <c r="F26" s="10">
        <v>60</v>
      </c>
      <c r="G26" s="10">
        <v>50</v>
      </c>
      <c r="H26" s="11">
        <v>75</v>
      </c>
      <c r="I26" s="83">
        <f t="shared" si="0"/>
        <v>61.666666666666664</v>
      </c>
      <c r="J26" s="77"/>
      <c r="K26" s="65"/>
      <c r="L26" s="65"/>
      <c r="M26" s="78"/>
    </row>
    <row r="27" spans="2:13">
      <c r="B27" s="7" t="s">
        <v>14</v>
      </c>
      <c r="C27" s="8">
        <v>75</v>
      </c>
      <c r="D27" s="9">
        <v>70</v>
      </c>
      <c r="E27" s="9">
        <v>50</v>
      </c>
      <c r="F27" s="10">
        <v>85</v>
      </c>
      <c r="G27" s="10">
        <v>88</v>
      </c>
      <c r="H27" s="11">
        <v>65</v>
      </c>
      <c r="I27" s="83">
        <f t="shared" si="0"/>
        <v>72.166666666666671</v>
      </c>
      <c r="J27" s="77"/>
      <c r="K27" s="65"/>
      <c r="L27" s="65"/>
      <c r="M27" s="78"/>
    </row>
    <row r="28" spans="2:13">
      <c r="B28" s="7" t="s">
        <v>15</v>
      </c>
      <c r="C28" s="8">
        <v>85</v>
      </c>
      <c r="D28" s="9">
        <v>89</v>
      </c>
      <c r="E28" s="9">
        <v>70</v>
      </c>
      <c r="F28" s="10">
        <v>78</v>
      </c>
      <c r="G28" s="10">
        <v>90</v>
      </c>
      <c r="H28" s="11">
        <v>85</v>
      </c>
      <c r="I28" s="83">
        <f t="shared" si="0"/>
        <v>82.833333333333329</v>
      </c>
      <c r="J28" s="77"/>
      <c r="K28" s="65"/>
      <c r="L28" s="65"/>
      <c r="M28" s="78"/>
    </row>
    <row r="29" spans="2:13" ht="18" thickBot="1">
      <c r="B29" s="12" t="s">
        <v>44</v>
      </c>
      <c r="C29" s="13">
        <v>75</v>
      </c>
      <c r="D29" s="14">
        <v>55</v>
      </c>
      <c r="E29" s="14">
        <v>80</v>
      </c>
      <c r="F29" s="15">
        <v>60</v>
      </c>
      <c r="G29" s="15">
        <v>78</v>
      </c>
      <c r="H29" s="16">
        <v>80</v>
      </c>
      <c r="I29" s="84">
        <f t="shared" si="0"/>
        <v>71.333333333333329</v>
      </c>
      <c r="J29" s="79"/>
      <c r="K29" s="80"/>
      <c r="L29" s="80"/>
      <c r="M29" s="81"/>
    </row>
    <row r="30" spans="2:13">
      <c r="B30" s="17"/>
      <c r="C30" s="18"/>
      <c r="D30" s="18"/>
      <c r="E30" s="18"/>
      <c r="F30" s="18"/>
      <c r="G30" s="18"/>
      <c r="H30" s="18"/>
    </row>
  </sheetData>
  <mergeCells count="1">
    <mergeCell ref="B1:I1"/>
  </mergeCells>
  <phoneticPr fontId="5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27"/>
  <sheetViews>
    <sheetView topLeftCell="A19" workbookViewId="0">
      <selection activeCell="F28" sqref="F28"/>
    </sheetView>
  </sheetViews>
  <sheetFormatPr defaultRowHeight="17.399999999999999"/>
  <cols>
    <col min="1" max="1" width="2.19921875" customWidth="1"/>
    <col min="2" max="2" width="20.09765625" customWidth="1"/>
    <col min="3" max="3" width="10.8984375" customWidth="1"/>
    <col min="4" max="4" width="10.3984375" customWidth="1"/>
    <col min="5" max="5" width="10.3984375" bestFit="1" customWidth="1"/>
    <col min="6" max="6" width="14.19921875" bestFit="1" customWidth="1"/>
    <col min="7" max="9" width="10.8984375" customWidth="1"/>
    <col min="10" max="10" width="10.19921875" customWidth="1"/>
    <col min="11" max="11" width="10.5" customWidth="1"/>
    <col min="12" max="12" width="13.296875" customWidth="1"/>
    <col min="15" max="15" width="14.796875" customWidth="1"/>
    <col min="16" max="16" width="16.09765625" customWidth="1"/>
  </cols>
  <sheetData>
    <row r="1" spans="2:6" ht="8.4" customHeight="1"/>
    <row r="3" spans="2:6" ht="19.2" customHeight="1">
      <c r="B3" s="40" t="s">
        <v>192</v>
      </c>
    </row>
    <row r="4" spans="2:6" ht="19.2" customHeight="1">
      <c r="B4" s="121" t="s">
        <v>193</v>
      </c>
      <c r="C4" s="134" t="s">
        <v>196</v>
      </c>
      <c r="D4" s="134"/>
      <c r="E4" s="134"/>
    </row>
    <row r="5" spans="2:6" ht="19.2" customHeight="1">
      <c r="B5" s="121" t="s">
        <v>194</v>
      </c>
      <c r="C5" s="134" t="s">
        <v>197</v>
      </c>
      <c r="D5" s="134"/>
      <c r="E5" s="134"/>
    </row>
    <row r="6" spans="2:6" ht="19.2" customHeight="1">
      <c r="B6" s="121" t="s">
        <v>195</v>
      </c>
      <c r="C6" s="134" t="s">
        <v>198</v>
      </c>
      <c r="D6" s="134"/>
      <c r="E6" s="134"/>
    </row>
    <row r="7" spans="2:6" ht="19.2" customHeight="1">
      <c r="B7" s="87"/>
      <c r="C7" s="135" t="s">
        <v>199</v>
      </c>
      <c r="D7" s="134"/>
      <c r="E7" s="134"/>
    </row>
    <row r="8" spans="2:6" ht="19.2" customHeight="1">
      <c r="B8" s="49"/>
      <c r="C8" s="48"/>
      <c r="D8" s="49"/>
      <c r="E8" s="49"/>
    </row>
    <row r="9" spans="2:6" ht="19.2" customHeight="1">
      <c r="B9" s="44" t="s">
        <v>158</v>
      </c>
      <c r="C9" s="44" t="s">
        <v>200</v>
      </c>
      <c r="D9" s="44" t="s">
        <v>201</v>
      </c>
      <c r="E9" s="44" t="s">
        <v>194</v>
      </c>
      <c r="F9" s="44" t="s">
        <v>202</v>
      </c>
    </row>
    <row r="10" spans="2:6" ht="19.2" customHeight="1">
      <c r="B10" s="51">
        <v>511.53649999999999</v>
      </c>
      <c r="C10" s="51">
        <v>2</v>
      </c>
      <c r="D10" s="51">
        <f>ROUND(B10,C10)</f>
        <v>511.54</v>
      </c>
      <c r="E10" s="51">
        <f>ROUNDUP(B10,C10)</f>
        <v>511.53999999999996</v>
      </c>
      <c r="F10" s="51">
        <f>ROUNDDOWN(B10,C10)</f>
        <v>511.53</v>
      </c>
    </row>
    <row r="11" spans="2:6" ht="19.2" customHeight="1">
      <c r="B11" s="51">
        <v>511.53649999999999</v>
      </c>
      <c r="C11" s="51">
        <v>1</v>
      </c>
      <c r="D11" s="51">
        <f t="shared" ref="D11:D14" si="0">ROUND(B11,C11)</f>
        <v>511.5</v>
      </c>
      <c r="E11" s="51">
        <f t="shared" ref="E11:E14" si="1">ROUNDUP(B11,C11)</f>
        <v>511.6</v>
      </c>
      <c r="F11" s="51">
        <f t="shared" ref="F11:F14" si="2">ROUNDDOWN(B11,C11)</f>
        <v>511.5</v>
      </c>
    </row>
    <row r="12" spans="2:6" ht="19.2" customHeight="1">
      <c r="B12" s="51">
        <v>511.53649999999999</v>
      </c>
      <c r="C12" s="51">
        <v>0</v>
      </c>
      <c r="D12" s="51">
        <f t="shared" si="0"/>
        <v>512</v>
      </c>
      <c r="E12" s="51">
        <f t="shared" si="1"/>
        <v>512</v>
      </c>
      <c r="F12" s="51">
        <f t="shared" si="2"/>
        <v>511</v>
      </c>
    </row>
    <row r="13" spans="2:6" ht="19.2" customHeight="1">
      <c r="B13" s="51">
        <v>511.53649999999999</v>
      </c>
      <c r="C13" s="51">
        <v>-1</v>
      </c>
      <c r="D13" s="51">
        <f t="shared" si="0"/>
        <v>510</v>
      </c>
      <c r="E13" s="51">
        <f t="shared" si="1"/>
        <v>520</v>
      </c>
      <c r="F13" s="51">
        <f>ROUNDDOWN(B13,C13)</f>
        <v>510</v>
      </c>
    </row>
    <row r="14" spans="2:6" ht="19.2" customHeight="1">
      <c r="B14" s="51">
        <v>511.53649999999999</v>
      </c>
      <c r="C14" s="51">
        <v>-2</v>
      </c>
      <c r="D14" s="51">
        <f t="shared" si="0"/>
        <v>500</v>
      </c>
      <c r="E14" s="51">
        <f t="shared" si="1"/>
        <v>600</v>
      </c>
      <c r="F14" s="51">
        <f t="shared" si="2"/>
        <v>500</v>
      </c>
    </row>
    <row r="15" spans="2:6" ht="19.2" customHeight="1"/>
    <row r="16" spans="2:6" ht="19.2" customHeight="1"/>
    <row r="17" spans="2:5" ht="19.2" customHeight="1">
      <c r="B17" s="40" t="s">
        <v>184</v>
      </c>
    </row>
    <row r="18" spans="2:5" ht="19.2" customHeight="1">
      <c r="B18" s="120" t="s">
        <v>159</v>
      </c>
      <c r="C18" s="124" t="s">
        <v>160</v>
      </c>
      <c r="D18" s="125"/>
      <c r="E18" s="126"/>
    </row>
    <row r="19" spans="2:5" ht="19.2" customHeight="1">
      <c r="B19" s="120" t="s">
        <v>161</v>
      </c>
      <c r="C19" s="124" t="s">
        <v>162</v>
      </c>
      <c r="D19" s="125"/>
      <c r="E19" s="126"/>
    </row>
    <row r="20" spans="2:5" ht="19.2" customHeight="1">
      <c r="B20" s="120" t="s">
        <v>163</v>
      </c>
      <c r="C20" s="124" t="s">
        <v>164</v>
      </c>
      <c r="D20" s="125"/>
      <c r="E20" s="126"/>
    </row>
    <row r="21" spans="2:5" ht="19.2" customHeight="1"/>
    <row r="22" spans="2:5" ht="19.2" customHeight="1">
      <c r="B22" s="44" t="s">
        <v>158</v>
      </c>
      <c r="C22" s="47" t="s">
        <v>165</v>
      </c>
      <c r="D22" s="47" t="s">
        <v>166</v>
      </c>
      <c r="E22" s="45" t="s">
        <v>163</v>
      </c>
    </row>
    <row r="23" spans="2:5" ht="19.2" customHeight="1">
      <c r="B23" s="51" t="s">
        <v>315</v>
      </c>
      <c r="C23" s="51"/>
      <c r="D23" s="51"/>
      <c r="E23" s="51"/>
    </row>
    <row r="25" spans="2:5">
      <c r="B25" t="s">
        <v>375</v>
      </c>
    </row>
    <row r="26" spans="2:5">
      <c r="B26" t="s">
        <v>373</v>
      </c>
    </row>
    <row r="27" spans="2:5">
      <c r="B27" t="s">
        <v>374</v>
      </c>
    </row>
  </sheetData>
  <mergeCells count="7">
    <mergeCell ref="C19:E19"/>
    <mergeCell ref="C20:E20"/>
    <mergeCell ref="C4:E4"/>
    <mergeCell ref="C5:E5"/>
    <mergeCell ref="C6:E6"/>
    <mergeCell ref="C7:E7"/>
    <mergeCell ref="C18:E18"/>
  </mergeCells>
  <phoneticPr fontId="5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A64D-63A8-4BA3-B3D8-9E7AE1D87088}">
  <dimension ref="B9:D41"/>
  <sheetViews>
    <sheetView topLeftCell="A27" workbookViewId="0">
      <selection activeCell="K14" sqref="K14"/>
    </sheetView>
  </sheetViews>
  <sheetFormatPr defaultRowHeight="17.399999999999999"/>
  <cols>
    <col min="2" max="2" width="13" bestFit="1" customWidth="1"/>
    <col min="3" max="3" width="14.09765625" customWidth="1"/>
    <col min="4" max="4" width="24.5" customWidth="1"/>
  </cols>
  <sheetData>
    <row r="9" spans="2:4">
      <c r="B9" s="107" t="s">
        <v>354</v>
      </c>
      <c r="C9" s="107" t="s">
        <v>355</v>
      </c>
      <c r="D9" s="107" t="s">
        <v>356</v>
      </c>
    </row>
    <row r="10" spans="2:4">
      <c r="B10" s="51" t="s">
        <v>357</v>
      </c>
      <c r="C10" s="51">
        <v>10</v>
      </c>
      <c r="D10" s="51"/>
    </row>
    <row r="11" spans="2:4">
      <c r="B11" s="51" t="s">
        <v>358</v>
      </c>
      <c r="C11" s="51">
        <v>5</v>
      </c>
      <c r="D11" s="51"/>
    </row>
    <row r="12" spans="2:4">
      <c r="B12" s="51" t="s">
        <v>359</v>
      </c>
      <c r="C12" s="51">
        <v>25</v>
      </c>
      <c r="D12" s="51"/>
    </row>
    <row r="13" spans="2:4">
      <c r="B13" s="51" t="s">
        <v>360</v>
      </c>
      <c r="C13" s="51">
        <v>7</v>
      </c>
      <c r="D13" s="51"/>
    </row>
    <row r="16" spans="2:4" ht="21">
      <c r="B16" s="136"/>
      <c r="C16" s="136"/>
      <c r="D16" s="136"/>
    </row>
    <row r="17" spans="2:4" ht="21">
      <c r="B17" s="108"/>
      <c r="C17" s="108"/>
      <c r="D17" s="108"/>
    </row>
    <row r="18" spans="2:4" ht="21">
      <c r="B18" s="108"/>
      <c r="C18" s="108"/>
      <c r="D18" s="108"/>
    </row>
    <row r="19" spans="2:4">
      <c r="B19" s="109" t="s">
        <v>361</v>
      </c>
      <c r="C19" s="109" t="s">
        <v>362</v>
      </c>
      <c r="D19" s="110" t="s">
        <v>363</v>
      </c>
    </row>
    <row r="20" spans="2:4">
      <c r="B20" s="111">
        <v>44986</v>
      </c>
      <c r="C20" s="112">
        <v>11</v>
      </c>
    </row>
    <row r="21" spans="2:4">
      <c r="B21" s="111">
        <v>44987</v>
      </c>
      <c r="C21" s="112">
        <v>7</v>
      </c>
    </row>
    <row r="22" spans="2:4">
      <c r="B22" s="111">
        <v>44988</v>
      </c>
      <c r="C22" s="112">
        <v>3</v>
      </c>
    </row>
    <row r="23" spans="2:4">
      <c r="B23" s="111">
        <v>44989</v>
      </c>
      <c r="C23" s="112">
        <v>6</v>
      </c>
    </row>
    <row r="24" spans="2:4">
      <c r="B24" s="111">
        <v>44990</v>
      </c>
      <c r="C24" s="112">
        <v>8</v>
      </c>
    </row>
    <row r="25" spans="2:4">
      <c r="B25" s="111">
        <v>44991</v>
      </c>
      <c r="C25" s="112">
        <v>10</v>
      </c>
    </row>
    <row r="26" spans="2:4">
      <c r="B26" s="111">
        <v>44992</v>
      </c>
      <c r="C26" s="112">
        <v>2</v>
      </c>
    </row>
    <row r="27" spans="2:4">
      <c r="B27" s="111">
        <v>44993</v>
      </c>
      <c r="C27" s="112">
        <v>5</v>
      </c>
    </row>
    <row r="28" spans="2:4">
      <c r="B28" s="111">
        <v>44994</v>
      </c>
      <c r="C28" s="112">
        <v>6</v>
      </c>
    </row>
    <row r="29" spans="2:4">
      <c r="B29" s="113">
        <v>44995</v>
      </c>
      <c r="C29" s="114">
        <v>9</v>
      </c>
      <c r="D29" s="115"/>
    </row>
    <row r="35" spans="2:4">
      <c r="B35" s="109" t="s">
        <v>364</v>
      </c>
      <c r="C35" s="109" t="s">
        <v>365</v>
      </c>
      <c r="D35" s="110" t="s">
        <v>366</v>
      </c>
    </row>
    <row r="36" spans="2:4">
      <c r="B36" s="116" t="s">
        <v>367</v>
      </c>
      <c r="C36" s="117">
        <v>840</v>
      </c>
    </row>
    <row r="37" spans="2:4">
      <c r="B37" s="116" t="s">
        <v>368</v>
      </c>
      <c r="C37" s="117">
        <v>1700</v>
      </c>
    </row>
    <row r="38" spans="2:4">
      <c r="B38" s="116" t="s">
        <v>369</v>
      </c>
      <c r="C38" s="117">
        <v>950</v>
      </c>
    </row>
    <row r="39" spans="2:4">
      <c r="B39" s="116" t="s">
        <v>370</v>
      </c>
      <c r="C39" s="117">
        <v>1250</v>
      </c>
    </row>
    <row r="40" spans="2:4">
      <c r="B40" s="116" t="s">
        <v>371</v>
      </c>
      <c r="C40" s="117">
        <v>2000</v>
      </c>
    </row>
    <row r="41" spans="2:4">
      <c r="B41" s="118" t="s">
        <v>372</v>
      </c>
      <c r="C41" s="119">
        <v>2700</v>
      </c>
      <c r="D41" s="115"/>
    </row>
  </sheetData>
  <mergeCells count="1">
    <mergeCell ref="B16:D16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급여지급명세</vt:lpstr>
      <vt:lpstr>기본함수설명</vt:lpstr>
      <vt:lpstr>RANK</vt:lpstr>
      <vt:lpstr>영업실적</vt:lpstr>
      <vt:lpstr>IF</vt:lpstr>
      <vt:lpstr>IF함수예제1</vt:lpstr>
      <vt:lpstr>IF함수예제2</vt:lpstr>
      <vt:lpstr>ROUND텍스트함수</vt:lpstr>
      <vt:lpstr>REPT</vt:lpstr>
      <vt:lpstr>ROUND함수</vt:lpstr>
      <vt:lpstr>주민번호로성별구분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유미영[어학교양학부]</cp:lastModifiedBy>
  <dcterms:created xsi:type="dcterms:W3CDTF">2017-03-22T12:29:54Z</dcterms:created>
  <dcterms:modified xsi:type="dcterms:W3CDTF">2023-09-27T08:43:04Z</dcterms:modified>
</cp:coreProperties>
</file>