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jia/workspace-blog/github-blog-src/content/post/multi-thread-latency-throughput/"/>
    </mc:Choice>
  </mc:AlternateContent>
  <xr:revisionPtr revIDLastSave="0" documentId="13_ncr:1_{ACEFB396-FF94-DE42-BDAF-C23D21A9A0AE}" xr6:coauthVersionLast="43" xr6:coauthVersionMax="43" xr10:uidLastSave="{00000000-0000-0000-0000-000000000000}"/>
  <bookViews>
    <workbookView xWindow="1040" yWindow="460" windowWidth="27480" windowHeight="17040" activeTab="1" xr2:uid="{B3F8C771-D03C-9945-8F1F-D6479C3A68F7}"/>
  </bookViews>
  <sheets>
    <sheet name="thread modes" sheetId="1" r:id="rId1"/>
    <sheet name="charts" sheetId="3" r:id="rId2"/>
  </sheets>
  <definedNames>
    <definedName name="_xlchart.v1.0" hidden="1">'thread modes'!$A$3:$A$20</definedName>
    <definedName name="_xlchart.v1.1" hidden="1">'thread modes'!$I$24:$I$41</definedName>
    <definedName name="_xlchart.v1.2" hidden="1">'thread modes'!$I$3:$I$20</definedName>
    <definedName name="_xlchart.v1.3" hidden="1">'thread modes'!$I$45:$I$62</definedName>
    <definedName name="_xlchart.v1.4" hidden="1">'thread modes'!$I$66:$I$83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1" l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I108" i="1"/>
  <c r="H108" i="1"/>
  <c r="G108" i="1"/>
  <c r="F108" i="1"/>
  <c r="E108" i="1"/>
  <c r="C108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I87" i="1"/>
  <c r="H87" i="1"/>
  <c r="G87" i="1"/>
  <c r="F87" i="1"/>
  <c r="E87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I83" i="1" l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I45" i="1"/>
  <c r="H45" i="1"/>
  <c r="G45" i="1"/>
  <c r="F45" i="1"/>
  <c r="E45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I24" i="1"/>
  <c r="H24" i="1"/>
  <c r="G24" i="1"/>
  <c r="F24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<sst xmlns="http://schemas.openxmlformats.org/spreadsheetml/2006/main" count="42" uniqueCount="12">
  <si>
    <t>task no</t>
    <phoneticPr fontId="1" type="noConversion"/>
  </si>
  <si>
    <t>elapse time</t>
    <phoneticPr fontId="1" type="noConversion"/>
  </si>
  <si>
    <t>throughput</t>
    <phoneticPr fontId="1" type="noConversion"/>
  </si>
  <si>
    <t>total elapse time</t>
    <phoneticPr fontId="1" type="noConversion"/>
  </si>
  <si>
    <t>avg</t>
    <phoneticPr fontId="1" type="noConversion"/>
  </si>
  <si>
    <t>median</t>
    <phoneticPr fontId="1" type="noConversion"/>
  </si>
  <si>
    <t>No split</t>
    <phoneticPr fontId="1" type="noConversion"/>
  </si>
  <si>
    <t>2 subtasks</t>
    <phoneticPr fontId="1" type="noConversion"/>
  </si>
  <si>
    <t>4 subtasks</t>
    <phoneticPr fontId="1" type="noConversion"/>
  </si>
  <si>
    <t>6 subtasks</t>
    <phoneticPr fontId="1" type="noConversion"/>
  </si>
  <si>
    <t>8 subtasks</t>
    <phoneticPr fontId="1" type="noConversion"/>
  </si>
  <si>
    <t>10 subtasks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</si>
</sst>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split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modes'!$A$3:$A$20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'thread modes'!$D$3:$D$20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2.1666666666666665</c:v>
                </c:pt>
                <c:pt idx="13">
                  <c:v>2.3333333333333335</c:v>
                </c:pt>
                <c:pt idx="14">
                  <c:v>2.5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5-F044-BA61-9BFD21090B74}"/>
            </c:ext>
          </c:extLst>
        </c:ser>
        <c:ser>
          <c:idx val="1"/>
          <c:order val="1"/>
          <c:tx>
            <c:v>2 subtasks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modes'!$D$24:$D$41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2.6666666666666665</c:v>
                </c:pt>
                <c:pt idx="16">
                  <c:v>2.8333333333333335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5-F044-BA61-9BFD21090B74}"/>
            </c:ext>
          </c:extLst>
        </c:ser>
        <c:ser>
          <c:idx val="2"/>
          <c:order val="2"/>
          <c:tx>
            <c:v>4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modes'!$D$45:$D$62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2.6666666666666665</c:v>
                </c:pt>
                <c:pt idx="4">
                  <c:v>2.5</c:v>
                </c:pt>
                <c:pt idx="5">
                  <c:v>3</c:v>
                </c:pt>
                <c:pt idx="6">
                  <c:v>2.8</c:v>
                </c:pt>
                <c:pt idx="7">
                  <c:v>2.6666666666666665</c:v>
                </c:pt>
                <c:pt idx="8">
                  <c:v>3</c:v>
                </c:pt>
                <c:pt idx="9">
                  <c:v>2.8571428571428572</c:v>
                </c:pt>
                <c:pt idx="10">
                  <c:v>2.75</c:v>
                </c:pt>
                <c:pt idx="11">
                  <c:v>3</c:v>
                </c:pt>
                <c:pt idx="12">
                  <c:v>2.8888888888888888</c:v>
                </c:pt>
                <c:pt idx="13">
                  <c:v>2.8</c:v>
                </c:pt>
                <c:pt idx="14">
                  <c:v>3</c:v>
                </c:pt>
                <c:pt idx="15">
                  <c:v>2.9090909090909092</c:v>
                </c:pt>
                <c:pt idx="16">
                  <c:v>2.8333333333333335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5-F044-BA61-9BFD21090B74}"/>
            </c:ext>
          </c:extLst>
        </c:ser>
        <c:ser>
          <c:idx val="3"/>
          <c:order val="3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modes'!$D$66:$D$83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3.0000000000000004</c:v>
                </c:pt>
                <c:pt idx="5">
                  <c:v>3</c:v>
                </c:pt>
                <c:pt idx="6">
                  <c:v>3.0000000000000004</c:v>
                </c:pt>
                <c:pt idx="7">
                  <c:v>3</c:v>
                </c:pt>
                <c:pt idx="8">
                  <c:v>3</c:v>
                </c:pt>
                <c:pt idx="9">
                  <c:v>3.0000000000000004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3.0000000000000004</c:v>
                </c:pt>
                <c:pt idx="14">
                  <c:v>3</c:v>
                </c:pt>
                <c:pt idx="15">
                  <c:v>3</c:v>
                </c:pt>
                <c:pt idx="16">
                  <c:v>3.0000000000000004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5-F044-BA61-9BFD2109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/ sec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Line </a:t>
            </a:r>
            <a:r>
              <a:rPr lang="en-US" altLang="zh-CN" sz="1680" b="0" i="0" u="none" strike="noStrike" baseline="0">
                <a:effectLst/>
              </a:rPr>
              <a:t>over split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modes'!$G$66:$G$83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0.64999999999999991</c:v>
                </c:pt>
                <c:pt idx="2">
                  <c:v>0.96666666666666656</c:v>
                </c:pt>
                <c:pt idx="3">
                  <c:v>1.2833333333333332</c:v>
                </c:pt>
                <c:pt idx="4">
                  <c:v>1.5999999999999999</c:v>
                </c:pt>
                <c:pt idx="5">
                  <c:v>1.9166666666666665</c:v>
                </c:pt>
                <c:pt idx="6">
                  <c:v>2.2333333333333329</c:v>
                </c:pt>
                <c:pt idx="7">
                  <c:v>2.5499999999999998</c:v>
                </c:pt>
                <c:pt idx="8">
                  <c:v>2.8666666666666667</c:v>
                </c:pt>
                <c:pt idx="9">
                  <c:v>3.1833333333333327</c:v>
                </c:pt>
                <c:pt idx="10">
                  <c:v>3.5</c:v>
                </c:pt>
                <c:pt idx="11">
                  <c:v>3.8166666666666664</c:v>
                </c:pt>
                <c:pt idx="12">
                  <c:v>4.1333333333333329</c:v>
                </c:pt>
                <c:pt idx="13">
                  <c:v>4.4499999999999993</c:v>
                </c:pt>
                <c:pt idx="14">
                  <c:v>4.7666666666666657</c:v>
                </c:pt>
                <c:pt idx="15">
                  <c:v>5.083333333333333</c:v>
                </c:pt>
                <c:pt idx="16">
                  <c:v>5.3999999999999995</c:v>
                </c:pt>
                <c:pt idx="17">
                  <c:v>5.7166666666666659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E-724F-95FD-A4756D81F97A}"/>
            </c:ext>
          </c:extLst>
        </c:ser>
        <c:ser>
          <c:idx val="4"/>
          <c:order val="1"/>
          <c:tx>
            <c:v>8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modes'!$G$87:$G$104</c:f>
              <c:numCache>
                <c:formatCode>General</c:formatCode>
                <c:ptCount val="18"/>
                <c:pt idx="0">
                  <c:v>0.5</c:v>
                </c:pt>
                <c:pt idx="1">
                  <c:v>0.73750000000000004</c:v>
                </c:pt>
                <c:pt idx="2">
                  <c:v>0.97499999999999998</c:v>
                </c:pt>
                <c:pt idx="3">
                  <c:v>1.4249999999999998</c:v>
                </c:pt>
                <c:pt idx="4">
                  <c:v>1.7</c:v>
                </c:pt>
                <c:pt idx="5">
                  <c:v>1.9375</c:v>
                </c:pt>
                <c:pt idx="6">
                  <c:v>2.3499999999999996</c:v>
                </c:pt>
                <c:pt idx="7">
                  <c:v>2.6624999999999996</c:v>
                </c:pt>
                <c:pt idx="8">
                  <c:v>2.9</c:v>
                </c:pt>
                <c:pt idx="9">
                  <c:v>3.2749999999999995</c:v>
                </c:pt>
                <c:pt idx="10">
                  <c:v>3.625</c:v>
                </c:pt>
                <c:pt idx="11">
                  <c:v>3.8624999999999998</c:v>
                </c:pt>
                <c:pt idx="12">
                  <c:v>4.1999999999999993</c:v>
                </c:pt>
                <c:pt idx="13">
                  <c:v>4.5875000000000004</c:v>
                </c:pt>
                <c:pt idx="14">
                  <c:v>4.8249999999999993</c:v>
                </c:pt>
                <c:pt idx="15">
                  <c:v>5.125</c:v>
                </c:pt>
                <c:pt idx="16">
                  <c:v>5.55</c:v>
                </c:pt>
                <c:pt idx="17">
                  <c:v>5.7874999999999996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9E-724F-95FD-A4756D81F97A}"/>
            </c:ext>
          </c:extLst>
        </c:ser>
        <c:ser>
          <c:idx val="0"/>
          <c:order val="2"/>
          <c:tx>
            <c:v>10 subtasks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modes'!$G$108:$G$125</c:f>
              <c:numCache>
                <c:formatCode>General</c:formatCode>
                <c:ptCount val="18"/>
                <c:pt idx="0">
                  <c:v>0.4</c:v>
                </c:pt>
                <c:pt idx="1">
                  <c:v>0.78</c:v>
                </c:pt>
                <c:pt idx="2">
                  <c:v>0.98</c:v>
                </c:pt>
                <c:pt idx="3">
                  <c:v>1.3399999999999999</c:v>
                </c:pt>
                <c:pt idx="4">
                  <c:v>1.72</c:v>
                </c:pt>
                <c:pt idx="5">
                  <c:v>1.95</c:v>
                </c:pt>
                <c:pt idx="6">
                  <c:v>2.2799999999999998</c:v>
                </c:pt>
                <c:pt idx="7">
                  <c:v>2.6599999999999997</c:v>
                </c:pt>
                <c:pt idx="8">
                  <c:v>2.92</c:v>
                </c:pt>
                <c:pt idx="9">
                  <c:v>3.2199999999999998</c:v>
                </c:pt>
                <c:pt idx="10">
                  <c:v>3.5999999999999996</c:v>
                </c:pt>
                <c:pt idx="11">
                  <c:v>3.8899999999999997</c:v>
                </c:pt>
                <c:pt idx="12">
                  <c:v>4.1599999999999993</c:v>
                </c:pt>
                <c:pt idx="13">
                  <c:v>4.54</c:v>
                </c:pt>
                <c:pt idx="14">
                  <c:v>4.8599999999999994</c:v>
                </c:pt>
                <c:pt idx="15">
                  <c:v>5.0999999999999996</c:v>
                </c:pt>
                <c:pt idx="16">
                  <c:v>5.4799999999999995</c:v>
                </c:pt>
                <c:pt idx="17">
                  <c:v>5.8299999999999992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E-724F-95FD-A4756D81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set</a:t>
                </a:r>
                <a:r>
                  <a:rPr lang="en-US" baseline="0"/>
                  <a:t>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99% Line </a:t>
            </a:r>
            <a:r>
              <a:rPr lang="en-US" altLang="zh-CN" sz="1680" b="0" i="0" u="none" strike="noStrike" baseline="0">
                <a:effectLst/>
              </a:rPr>
              <a:t>over split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modes'!$H$66:$H$83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0.66333333333333333</c:v>
                </c:pt>
                <c:pt idx="2">
                  <c:v>0.9933333333333334</c:v>
                </c:pt>
                <c:pt idx="3">
                  <c:v>1.3233333333333333</c:v>
                </c:pt>
                <c:pt idx="4">
                  <c:v>1.6533333333333331</c:v>
                </c:pt>
                <c:pt idx="5">
                  <c:v>1.9833333333333334</c:v>
                </c:pt>
                <c:pt idx="6">
                  <c:v>2.313333333333333</c:v>
                </c:pt>
                <c:pt idx="7">
                  <c:v>2.6433333333333331</c:v>
                </c:pt>
                <c:pt idx="8">
                  <c:v>2.9733333333333332</c:v>
                </c:pt>
                <c:pt idx="9">
                  <c:v>3.3033333333333332</c:v>
                </c:pt>
                <c:pt idx="10">
                  <c:v>3.6333333333333333</c:v>
                </c:pt>
                <c:pt idx="11">
                  <c:v>3.9633333333333334</c:v>
                </c:pt>
                <c:pt idx="12">
                  <c:v>4.293333333333333</c:v>
                </c:pt>
                <c:pt idx="13">
                  <c:v>4.6233333333333322</c:v>
                </c:pt>
                <c:pt idx="14">
                  <c:v>4.9533333333333331</c:v>
                </c:pt>
                <c:pt idx="15">
                  <c:v>5.2833333333333332</c:v>
                </c:pt>
                <c:pt idx="16">
                  <c:v>5.6133333333333324</c:v>
                </c:pt>
                <c:pt idx="17">
                  <c:v>5.9433333333333325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D-5D4A-A8F0-10DD72660F11}"/>
            </c:ext>
          </c:extLst>
        </c:ser>
        <c:ser>
          <c:idx val="4"/>
          <c:order val="1"/>
          <c:tx>
            <c:v>8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modes'!$H$87:$H$104</c:f>
              <c:numCache>
                <c:formatCode>General</c:formatCode>
                <c:ptCount val="18"/>
                <c:pt idx="0">
                  <c:v>0.5</c:v>
                </c:pt>
                <c:pt idx="1">
                  <c:v>0.74750000000000005</c:v>
                </c:pt>
                <c:pt idx="2">
                  <c:v>0.995</c:v>
                </c:pt>
                <c:pt idx="3">
                  <c:v>1.4849999999999999</c:v>
                </c:pt>
                <c:pt idx="4">
                  <c:v>1.74</c:v>
                </c:pt>
                <c:pt idx="5">
                  <c:v>1.9875</c:v>
                </c:pt>
                <c:pt idx="6">
                  <c:v>2.4699999999999998</c:v>
                </c:pt>
                <c:pt idx="7">
                  <c:v>2.7324999999999999</c:v>
                </c:pt>
                <c:pt idx="8">
                  <c:v>2.98</c:v>
                </c:pt>
                <c:pt idx="9">
                  <c:v>3.4550000000000001</c:v>
                </c:pt>
                <c:pt idx="10">
                  <c:v>3.7250000000000001</c:v>
                </c:pt>
                <c:pt idx="11">
                  <c:v>3.9725000000000001</c:v>
                </c:pt>
                <c:pt idx="12">
                  <c:v>4.4399999999999995</c:v>
                </c:pt>
                <c:pt idx="13">
                  <c:v>4.7174999999999994</c:v>
                </c:pt>
                <c:pt idx="14">
                  <c:v>4.9649999999999999</c:v>
                </c:pt>
                <c:pt idx="15">
                  <c:v>5.4249999999999998</c:v>
                </c:pt>
                <c:pt idx="16">
                  <c:v>5.71</c:v>
                </c:pt>
                <c:pt idx="17">
                  <c:v>5.9574999999999996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D-5D4A-A8F0-10DD72660F11}"/>
            </c:ext>
          </c:extLst>
        </c:ser>
        <c:ser>
          <c:idx val="0"/>
          <c:order val="2"/>
          <c:tx>
            <c:v>10 subtasks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modes'!$H$108:$H$125</c:f>
              <c:numCache>
                <c:formatCode>General</c:formatCode>
                <c:ptCount val="18"/>
                <c:pt idx="0">
                  <c:v>0.4</c:v>
                </c:pt>
                <c:pt idx="1">
                  <c:v>0.79600000000000004</c:v>
                </c:pt>
                <c:pt idx="2">
                  <c:v>0.996</c:v>
                </c:pt>
                <c:pt idx="3">
                  <c:v>1.3879999999999999</c:v>
                </c:pt>
                <c:pt idx="4">
                  <c:v>1.784</c:v>
                </c:pt>
                <c:pt idx="5">
                  <c:v>1.99</c:v>
                </c:pt>
                <c:pt idx="6">
                  <c:v>2.3759999999999999</c:v>
                </c:pt>
                <c:pt idx="7">
                  <c:v>2.7719999999999998</c:v>
                </c:pt>
                <c:pt idx="8">
                  <c:v>2.984</c:v>
                </c:pt>
                <c:pt idx="9">
                  <c:v>3.3639999999999999</c:v>
                </c:pt>
                <c:pt idx="10">
                  <c:v>3.76</c:v>
                </c:pt>
                <c:pt idx="11">
                  <c:v>3.9780000000000002</c:v>
                </c:pt>
                <c:pt idx="12">
                  <c:v>4.3520000000000003</c:v>
                </c:pt>
                <c:pt idx="13">
                  <c:v>4.7479999999999993</c:v>
                </c:pt>
                <c:pt idx="14">
                  <c:v>4.9719999999999995</c:v>
                </c:pt>
                <c:pt idx="15">
                  <c:v>5.34</c:v>
                </c:pt>
                <c:pt idx="16">
                  <c:v>5.7359999999999998</c:v>
                </c:pt>
                <c:pt idx="17">
                  <c:v>5.9659999999999993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D-5D4A-A8F0-10DD7266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Line </a:t>
            </a:r>
            <a:r>
              <a:rPr lang="en-US" altLang="zh-CN" sz="1680" b="0" i="0" u="none" strike="noStrike" baseline="0">
                <a:effectLst/>
              </a:rPr>
              <a:t>over split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modes'!$I$66:$I$83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1.6666666666666665</c:v>
                </c:pt>
                <c:pt idx="5">
                  <c:v>2</c:v>
                </c:pt>
                <c:pt idx="6">
                  <c:v>2.333333333333333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4.6666666666666661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5.6666666666666661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1-7540-95D6-9F72A25D47D7}"/>
            </c:ext>
          </c:extLst>
        </c:ser>
        <c:ser>
          <c:idx val="4"/>
          <c:order val="1"/>
          <c:tx>
            <c:v>8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modes'!$I$87:$I$104</c:f>
              <c:numCache>
                <c:formatCode>General</c:formatCode>
                <c:ptCount val="1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1-7540-95D6-9F72A25D47D7}"/>
            </c:ext>
          </c:extLst>
        </c:ser>
        <c:ser>
          <c:idx val="0"/>
          <c:order val="2"/>
          <c:tx>
            <c:v>10 subtasks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modes'!$I$108:$I$125</c:f>
              <c:numCache>
                <c:formatCode>General</c:formatCode>
                <c:ptCount val="18"/>
                <c:pt idx="0">
                  <c:v>0.4</c:v>
                </c:pt>
                <c:pt idx="1">
                  <c:v>0.8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</c:v>
                </c:pt>
                <c:pt idx="9">
                  <c:v>3.4</c:v>
                </c:pt>
                <c:pt idx="10">
                  <c:v>3.8</c:v>
                </c:pt>
                <c:pt idx="11">
                  <c:v>4</c:v>
                </c:pt>
                <c:pt idx="12">
                  <c:v>4.4000000000000004</c:v>
                </c:pt>
                <c:pt idx="13">
                  <c:v>4.8</c:v>
                </c:pt>
                <c:pt idx="14">
                  <c:v>5</c:v>
                </c:pt>
                <c:pt idx="15">
                  <c:v>5.4</c:v>
                </c:pt>
                <c:pt idx="16">
                  <c:v>5.8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1-7540-95D6-9F72A25D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split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modes'!$A$3:$A$20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'thread modes'!$E$3:$E$20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2.2857142857142856</c:v>
                </c:pt>
                <c:pt idx="7">
                  <c:v>2.5</c:v>
                </c:pt>
                <c:pt idx="8">
                  <c:v>2.6666666666666665</c:v>
                </c:pt>
                <c:pt idx="9">
                  <c:v>2.8</c:v>
                </c:pt>
                <c:pt idx="10">
                  <c:v>2.9090909090909092</c:v>
                </c:pt>
                <c:pt idx="11">
                  <c:v>3</c:v>
                </c:pt>
                <c:pt idx="12">
                  <c:v>3.2307692307692308</c:v>
                </c:pt>
                <c:pt idx="13">
                  <c:v>3.4285714285714284</c:v>
                </c:pt>
                <c:pt idx="14">
                  <c:v>3.6</c:v>
                </c:pt>
                <c:pt idx="15">
                  <c:v>3.75</c:v>
                </c:pt>
                <c:pt idx="16">
                  <c:v>3.8823529411764706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F-974A-8071-406739D7454E}"/>
            </c:ext>
          </c:extLst>
        </c:ser>
        <c:ser>
          <c:idx val="1"/>
          <c:order val="1"/>
          <c:tx>
            <c:v>2 subtasks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modes'!$E$24:$E$41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1.25</c:v>
                </c:pt>
                <c:pt idx="4">
                  <c:v>1.4</c:v>
                </c:pt>
                <c:pt idx="5">
                  <c:v>1.5</c:v>
                </c:pt>
                <c:pt idx="6">
                  <c:v>1.7142857142857142</c:v>
                </c:pt>
                <c:pt idx="7">
                  <c:v>1.875</c:v>
                </c:pt>
                <c:pt idx="8">
                  <c:v>2</c:v>
                </c:pt>
                <c:pt idx="9">
                  <c:v>2.2000000000000002</c:v>
                </c:pt>
                <c:pt idx="10">
                  <c:v>2.3636363636363638</c:v>
                </c:pt>
                <c:pt idx="11">
                  <c:v>2.5</c:v>
                </c:pt>
                <c:pt idx="12">
                  <c:v>2.6923076923076925</c:v>
                </c:pt>
                <c:pt idx="13">
                  <c:v>2.8571428571428572</c:v>
                </c:pt>
                <c:pt idx="14">
                  <c:v>3</c:v>
                </c:pt>
                <c:pt idx="15">
                  <c:v>3.1875</c:v>
                </c:pt>
                <c:pt idx="16">
                  <c:v>3.3529411764705883</c:v>
                </c:pt>
                <c:pt idx="1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F-974A-8071-406739D7454E}"/>
            </c:ext>
          </c:extLst>
        </c:ser>
        <c:ser>
          <c:idx val="2"/>
          <c:order val="2"/>
          <c:tx>
            <c:v>4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modes'!$E$45:$E$62</c:f>
              <c:numCache>
                <c:formatCode>General</c:formatCode>
                <c:ptCount val="18"/>
                <c:pt idx="0">
                  <c:v>0.5</c:v>
                </c:pt>
                <c:pt idx="1">
                  <c:v>0.75</c:v>
                </c:pt>
                <c:pt idx="2">
                  <c:v>0.83333333333333337</c:v>
                </c:pt>
                <c:pt idx="3">
                  <c:v>1</c:v>
                </c:pt>
                <c:pt idx="4">
                  <c:v>1.2</c:v>
                </c:pt>
                <c:pt idx="5">
                  <c:v>1.3333333333333333</c:v>
                </c:pt>
                <c:pt idx="6">
                  <c:v>1.5</c:v>
                </c:pt>
                <c:pt idx="7">
                  <c:v>1.6875</c:v>
                </c:pt>
                <c:pt idx="8">
                  <c:v>1.8333333333333333</c:v>
                </c:pt>
                <c:pt idx="9">
                  <c:v>2</c:v>
                </c:pt>
                <c:pt idx="10">
                  <c:v>2.1818181818181817</c:v>
                </c:pt>
                <c:pt idx="11">
                  <c:v>2.3333333333333335</c:v>
                </c:pt>
                <c:pt idx="12">
                  <c:v>2.5</c:v>
                </c:pt>
                <c:pt idx="13">
                  <c:v>2.6785714285714284</c:v>
                </c:pt>
                <c:pt idx="14">
                  <c:v>2.8333333333333335</c:v>
                </c:pt>
                <c:pt idx="15">
                  <c:v>3</c:v>
                </c:pt>
                <c:pt idx="16">
                  <c:v>3.1764705882352939</c:v>
                </c:pt>
                <c:pt idx="17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F-974A-8071-406739D7454E}"/>
            </c:ext>
          </c:extLst>
        </c:ser>
        <c:ser>
          <c:idx val="3"/>
          <c:order val="3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modes'!$E$66:$E$83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0.83333333333333326</c:v>
                </c:pt>
                <c:pt idx="4">
                  <c:v>1</c:v>
                </c:pt>
                <c:pt idx="5">
                  <c:v>1.1666666666666667</c:v>
                </c:pt>
                <c:pt idx="6">
                  <c:v>1.3333333333333333</c:v>
                </c:pt>
                <c:pt idx="7">
                  <c:v>1.4999999999999998</c:v>
                </c:pt>
                <c:pt idx="8">
                  <c:v>1.6666666666666665</c:v>
                </c:pt>
                <c:pt idx="9">
                  <c:v>1.8333333333333333</c:v>
                </c:pt>
                <c:pt idx="10">
                  <c:v>2</c:v>
                </c:pt>
                <c:pt idx="11">
                  <c:v>2.1666666666666665</c:v>
                </c:pt>
                <c:pt idx="12">
                  <c:v>2.333333333333333</c:v>
                </c:pt>
                <c:pt idx="13">
                  <c:v>2.5</c:v>
                </c:pt>
                <c:pt idx="14">
                  <c:v>2.6666666666666665</c:v>
                </c:pt>
                <c:pt idx="15">
                  <c:v>2.8333333333333335</c:v>
                </c:pt>
                <c:pt idx="16">
                  <c:v>3</c:v>
                </c:pt>
                <c:pt idx="17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F-974A-8071-406739D7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Latency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split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modes'!$A$3:$A$20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'thread modes'!$F$3:$F$20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2-8B48-90EF-30DAC126CC9F}"/>
            </c:ext>
          </c:extLst>
        </c:ser>
        <c:ser>
          <c:idx val="1"/>
          <c:order val="1"/>
          <c:tx>
            <c:v>2 subtasks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modes'!$F$24:$F$41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2-8B48-90EF-30DAC126CC9F}"/>
            </c:ext>
          </c:extLst>
        </c:ser>
        <c:ser>
          <c:idx val="2"/>
          <c:order val="2"/>
          <c:tx>
            <c:v>4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modes'!$F$45:$F$62</c:f>
              <c:numCache>
                <c:formatCode>General</c:formatCode>
                <c:ptCount val="1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2-8B48-90EF-30DAC126CC9F}"/>
            </c:ext>
          </c:extLst>
        </c:ser>
        <c:ser>
          <c:idx val="3"/>
          <c:order val="3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modes'!$F$66:$F$83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0.83333333333333326</c:v>
                </c:pt>
                <c:pt idx="4">
                  <c:v>1</c:v>
                </c:pt>
                <c:pt idx="5">
                  <c:v>1.1666666666666665</c:v>
                </c:pt>
                <c:pt idx="6">
                  <c:v>1.3333333333333333</c:v>
                </c:pt>
                <c:pt idx="7">
                  <c:v>1.5</c:v>
                </c:pt>
                <c:pt idx="8">
                  <c:v>1.6666666666666665</c:v>
                </c:pt>
                <c:pt idx="9">
                  <c:v>1.8333333333333333</c:v>
                </c:pt>
                <c:pt idx="10">
                  <c:v>2</c:v>
                </c:pt>
                <c:pt idx="11">
                  <c:v>2.1666666666666665</c:v>
                </c:pt>
                <c:pt idx="12">
                  <c:v>2.333333333333333</c:v>
                </c:pt>
                <c:pt idx="13">
                  <c:v>2.5</c:v>
                </c:pt>
                <c:pt idx="14">
                  <c:v>2.6666666666666665</c:v>
                </c:pt>
                <c:pt idx="15">
                  <c:v>2.833333333333333</c:v>
                </c:pt>
                <c:pt idx="16">
                  <c:v>3</c:v>
                </c:pt>
                <c:pt idx="17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2-8B48-90EF-30DAC126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Line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split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modes'!$A$3:$A$20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'thread modes'!$G$3:$G$20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3.3999999999999986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4.7999999999999972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3-1C43-9E21-20BB8B7809E5}"/>
            </c:ext>
          </c:extLst>
        </c:ser>
        <c:ser>
          <c:idx val="1"/>
          <c:order val="1"/>
          <c:tx>
            <c:v>2 subtasks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modes'!$G$24:$G$41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1.8499999999999996</c:v>
                </c:pt>
                <c:pt idx="4">
                  <c:v>2</c:v>
                </c:pt>
                <c:pt idx="5">
                  <c:v>2</c:v>
                </c:pt>
                <c:pt idx="6">
                  <c:v>2.6999999999999993</c:v>
                </c:pt>
                <c:pt idx="7">
                  <c:v>3</c:v>
                </c:pt>
                <c:pt idx="8">
                  <c:v>3</c:v>
                </c:pt>
                <c:pt idx="9">
                  <c:v>3.5499999999999989</c:v>
                </c:pt>
                <c:pt idx="10">
                  <c:v>4</c:v>
                </c:pt>
                <c:pt idx="11">
                  <c:v>4</c:v>
                </c:pt>
                <c:pt idx="12">
                  <c:v>4.3999999999999986</c:v>
                </c:pt>
                <c:pt idx="13">
                  <c:v>5</c:v>
                </c:pt>
                <c:pt idx="14">
                  <c:v>5</c:v>
                </c:pt>
                <c:pt idx="15">
                  <c:v>5.25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3-1C43-9E21-20BB8B7809E5}"/>
            </c:ext>
          </c:extLst>
        </c:ser>
        <c:ser>
          <c:idx val="2"/>
          <c:order val="2"/>
          <c:tx>
            <c:v>4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modes'!$G$45:$G$62</c:f>
              <c:numCache>
                <c:formatCode>General</c:formatCode>
                <c:ptCount val="18"/>
                <c:pt idx="0">
                  <c:v>0.5</c:v>
                </c:pt>
                <c:pt idx="1">
                  <c:v>0.97499999999999998</c:v>
                </c:pt>
                <c:pt idx="2">
                  <c:v>1</c:v>
                </c:pt>
                <c:pt idx="3">
                  <c:v>1.4249999999999998</c:v>
                </c:pt>
                <c:pt idx="4">
                  <c:v>1.9</c:v>
                </c:pt>
                <c:pt idx="5">
                  <c:v>2</c:v>
                </c:pt>
                <c:pt idx="6">
                  <c:v>2.3499999999999996</c:v>
                </c:pt>
                <c:pt idx="7">
                  <c:v>2.8249999999999997</c:v>
                </c:pt>
                <c:pt idx="8">
                  <c:v>3</c:v>
                </c:pt>
                <c:pt idx="9">
                  <c:v>3.2749999999999995</c:v>
                </c:pt>
                <c:pt idx="10">
                  <c:v>3.75</c:v>
                </c:pt>
                <c:pt idx="11">
                  <c:v>4</c:v>
                </c:pt>
                <c:pt idx="12">
                  <c:v>4.1999999999999993</c:v>
                </c:pt>
                <c:pt idx="13">
                  <c:v>4.6749999999999998</c:v>
                </c:pt>
                <c:pt idx="14">
                  <c:v>5</c:v>
                </c:pt>
                <c:pt idx="15">
                  <c:v>5.125</c:v>
                </c:pt>
                <c:pt idx="16">
                  <c:v>5.6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3-1C43-9E21-20BB8B7809E5}"/>
            </c:ext>
          </c:extLst>
        </c:ser>
        <c:ser>
          <c:idx val="3"/>
          <c:order val="3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modes'!$G$66:$G$83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0.64999999999999991</c:v>
                </c:pt>
                <c:pt idx="2">
                  <c:v>0.96666666666666656</c:v>
                </c:pt>
                <c:pt idx="3">
                  <c:v>1.2833333333333332</c:v>
                </c:pt>
                <c:pt idx="4">
                  <c:v>1.5999999999999999</c:v>
                </c:pt>
                <c:pt idx="5">
                  <c:v>1.9166666666666665</c:v>
                </c:pt>
                <c:pt idx="6">
                  <c:v>2.2333333333333329</c:v>
                </c:pt>
                <c:pt idx="7">
                  <c:v>2.5499999999999998</c:v>
                </c:pt>
                <c:pt idx="8">
                  <c:v>2.8666666666666667</c:v>
                </c:pt>
                <c:pt idx="9">
                  <c:v>3.1833333333333327</c:v>
                </c:pt>
                <c:pt idx="10">
                  <c:v>3.5</c:v>
                </c:pt>
                <c:pt idx="11">
                  <c:v>3.8166666666666664</c:v>
                </c:pt>
                <c:pt idx="12">
                  <c:v>4.1333333333333329</c:v>
                </c:pt>
                <c:pt idx="13">
                  <c:v>4.4499999999999993</c:v>
                </c:pt>
                <c:pt idx="14">
                  <c:v>4.7666666666666657</c:v>
                </c:pt>
                <c:pt idx="15">
                  <c:v>5.083333333333333</c:v>
                </c:pt>
                <c:pt idx="16">
                  <c:v>5.3999999999999995</c:v>
                </c:pt>
                <c:pt idx="17">
                  <c:v>5.7166666666666659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3-1C43-9E21-20BB8B78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set</a:t>
                </a:r>
                <a:r>
                  <a:rPr lang="en-US" baseline="0"/>
                  <a:t>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99% Line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split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modes'!$A$3:$A$20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'thread modes'!$H$3:$H$20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3.879999999999999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5.759999999999998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5-7D4E-8B75-0A37A173C9BF}"/>
            </c:ext>
          </c:extLst>
        </c:ser>
        <c:ser>
          <c:idx val="1"/>
          <c:order val="1"/>
          <c:tx>
            <c:v>2 subtasks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modes'!$H$24:$H$41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1.9699999999999998</c:v>
                </c:pt>
                <c:pt idx="4">
                  <c:v>2</c:v>
                </c:pt>
                <c:pt idx="5">
                  <c:v>2</c:v>
                </c:pt>
                <c:pt idx="6">
                  <c:v>2.9399999999999995</c:v>
                </c:pt>
                <c:pt idx="7">
                  <c:v>3</c:v>
                </c:pt>
                <c:pt idx="8">
                  <c:v>3</c:v>
                </c:pt>
                <c:pt idx="9">
                  <c:v>3.91</c:v>
                </c:pt>
                <c:pt idx="10">
                  <c:v>4</c:v>
                </c:pt>
                <c:pt idx="11">
                  <c:v>4</c:v>
                </c:pt>
                <c:pt idx="12">
                  <c:v>4.879999999999999</c:v>
                </c:pt>
                <c:pt idx="13">
                  <c:v>5</c:v>
                </c:pt>
                <c:pt idx="14">
                  <c:v>5</c:v>
                </c:pt>
                <c:pt idx="15">
                  <c:v>5.85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5-7D4E-8B75-0A37A173C9BF}"/>
            </c:ext>
          </c:extLst>
        </c:ser>
        <c:ser>
          <c:idx val="2"/>
          <c:order val="2"/>
          <c:tx>
            <c:v>4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modes'!$H$45:$H$62</c:f>
              <c:numCache>
                <c:formatCode>General</c:formatCode>
                <c:ptCount val="18"/>
                <c:pt idx="0">
                  <c:v>0.5</c:v>
                </c:pt>
                <c:pt idx="1">
                  <c:v>0.995</c:v>
                </c:pt>
                <c:pt idx="2">
                  <c:v>1</c:v>
                </c:pt>
                <c:pt idx="3">
                  <c:v>1.4849999999999999</c:v>
                </c:pt>
                <c:pt idx="4">
                  <c:v>1.98</c:v>
                </c:pt>
                <c:pt idx="5">
                  <c:v>2</c:v>
                </c:pt>
                <c:pt idx="6">
                  <c:v>2.4699999999999998</c:v>
                </c:pt>
                <c:pt idx="7">
                  <c:v>2.9649999999999999</c:v>
                </c:pt>
                <c:pt idx="8">
                  <c:v>3</c:v>
                </c:pt>
                <c:pt idx="9">
                  <c:v>3.4550000000000001</c:v>
                </c:pt>
                <c:pt idx="10">
                  <c:v>3.95</c:v>
                </c:pt>
                <c:pt idx="11">
                  <c:v>4</c:v>
                </c:pt>
                <c:pt idx="12">
                  <c:v>4.4399999999999995</c:v>
                </c:pt>
                <c:pt idx="13">
                  <c:v>4.9349999999999996</c:v>
                </c:pt>
                <c:pt idx="14">
                  <c:v>5</c:v>
                </c:pt>
                <c:pt idx="15">
                  <c:v>5.4249999999999998</c:v>
                </c:pt>
                <c:pt idx="16">
                  <c:v>5.92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5-7D4E-8B75-0A37A173C9BF}"/>
            </c:ext>
          </c:extLst>
        </c:ser>
        <c:ser>
          <c:idx val="3"/>
          <c:order val="3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modes'!$H$66:$H$83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0.66333333333333333</c:v>
                </c:pt>
                <c:pt idx="2">
                  <c:v>0.9933333333333334</c:v>
                </c:pt>
                <c:pt idx="3">
                  <c:v>1.3233333333333333</c:v>
                </c:pt>
                <c:pt idx="4">
                  <c:v>1.6533333333333331</c:v>
                </c:pt>
                <c:pt idx="5">
                  <c:v>1.9833333333333334</c:v>
                </c:pt>
                <c:pt idx="6">
                  <c:v>2.313333333333333</c:v>
                </c:pt>
                <c:pt idx="7">
                  <c:v>2.6433333333333331</c:v>
                </c:pt>
                <c:pt idx="8">
                  <c:v>2.9733333333333332</c:v>
                </c:pt>
                <c:pt idx="9">
                  <c:v>3.3033333333333332</c:v>
                </c:pt>
                <c:pt idx="10">
                  <c:v>3.6333333333333333</c:v>
                </c:pt>
                <c:pt idx="11">
                  <c:v>3.9633333333333334</c:v>
                </c:pt>
                <c:pt idx="12">
                  <c:v>4.293333333333333</c:v>
                </c:pt>
                <c:pt idx="13">
                  <c:v>4.6233333333333322</c:v>
                </c:pt>
                <c:pt idx="14">
                  <c:v>4.9533333333333331</c:v>
                </c:pt>
                <c:pt idx="15">
                  <c:v>5.2833333333333332</c:v>
                </c:pt>
                <c:pt idx="16">
                  <c:v>5.6133333333333324</c:v>
                </c:pt>
                <c:pt idx="17">
                  <c:v>5.9433333333333325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5-7D4E-8B75-0A37A173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Line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split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'thread modes'!$A$3:$A$20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'thread modes'!$I$3:$I$20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3-4D48-BDCB-733A3333DD09}"/>
            </c:ext>
          </c:extLst>
        </c:ser>
        <c:ser>
          <c:idx val="1"/>
          <c:order val="1"/>
          <c:tx>
            <c:v>2 subtasks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modes'!$I$24:$I$41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3-4D48-BDCB-733A3333DD09}"/>
            </c:ext>
          </c:extLst>
        </c:ser>
        <c:ser>
          <c:idx val="2"/>
          <c:order val="2"/>
          <c:tx>
            <c:v>4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modes'!$I$45:$I$62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3-4D48-BDCB-733A3333DD09}"/>
            </c:ext>
          </c:extLst>
        </c:ser>
        <c:ser>
          <c:idx val="3"/>
          <c:order val="3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modes'!$I$66:$I$83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1.6666666666666665</c:v>
                </c:pt>
                <c:pt idx="5">
                  <c:v>2</c:v>
                </c:pt>
                <c:pt idx="6">
                  <c:v>2.333333333333333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4.6666666666666661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5.6666666666666661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3-4D48-BDCB-733A3333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over</a:t>
            </a:r>
            <a:r>
              <a:rPr lang="en-US" baseline="0"/>
              <a:t> split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modes'!$D$66:$D$83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3.0000000000000004</c:v>
                </c:pt>
                <c:pt idx="5">
                  <c:v>3</c:v>
                </c:pt>
                <c:pt idx="6">
                  <c:v>3.0000000000000004</c:v>
                </c:pt>
                <c:pt idx="7">
                  <c:v>3</c:v>
                </c:pt>
                <c:pt idx="8">
                  <c:v>3</c:v>
                </c:pt>
                <c:pt idx="9">
                  <c:v>3.0000000000000004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3.0000000000000004</c:v>
                </c:pt>
                <c:pt idx="14">
                  <c:v>3</c:v>
                </c:pt>
                <c:pt idx="15">
                  <c:v>3</c:v>
                </c:pt>
                <c:pt idx="16">
                  <c:v>3.0000000000000004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D-7F48-93B6-854A3B76D6F5}"/>
            </c:ext>
          </c:extLst>
        </c:ser>
        <c:ser>
          <c:idx val="4"/>
          <c:order val="1"/>
          <c:tx>
            <c:v>8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modes'!$D$87:$D$104</c:f>
              <c:numCache>
                <c:formatCode>General</c:formatCode>
                <c:ptCount val="18"/>
                <c:pt idx="0">
                  <c:v>2</c:v>
                </c:pt>
                <c:pt idx="1">
                  <c:v>2.6666666666666665</c:v>
                </c:pt>
                <c:pt idx="2">
                  <c:v>3</c:v>
                </c:pt>
                <c:pt idx="3">
                  <c:v>2.6666666666666665</c:v>
                </c:pt>
                <c:pt idx="4">
                  <c:v>2.8571428571428572</c:v>
                </c:pt>
                <c:pt idx="5">
                  <c:v>3</c:v>
                </c:pt>
                <c:pt idx="6">
                  <c:v>2.8</c:v>
                </c:pt>
                <c:pt idx="7">
                  <c:v>2.9090909090909092</c:v>
                </c:pt>
                <c:pt idx="8">
                  <c:v>3</c:v>
                </c:pt>
                <c:pt idx="9">
                  <c:v>2.8571428571428572</c:v>
                </c:pt>
                <c:pt idx="10">
                  <c:v>2.9333333333333331</c:v>
                </c:pt>
                <c:pt idx="11">
                  <c:v>3</c:v>
                </c:pt>
                <c:pt idx="12">
                  <c:v>2.8888888888888888</c:v>
                </c:pt>
                <c:pt idx="13">
                  <c:v>2.9473684210526314</c:v>
                </c:pt>
                <c:pt idx="14">
                  <c:v>3</c:v>
                </c:pt>
                <c:pt idx="15">
                  <c:v>2.9090909090909092</c:v>
                </c:pt>
                <c:pt idx="16">
                  <c:v>2.9565217391304346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D-7F48-93B6-854A3B76D6F5}"/>
            </c:ext>
          </c:extLst>
        </c:ser>
        <c:ser>
          <c:idx val="0"/>
          <c:order val="2"/>
          <c:tx>
            <c:v>10 subtasks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modes'!$D$108:$D$125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3</c:v>
                </c:pt>
                <c:pt idx="3">
                  <c:v>2.8571428571428572</c:v>
                </c:pt>
                <c:pt idx="4">
                  <c:v>2.7777777777777777</c:v>
                </c:pt>
                <c:pt idx="5">
                  <c:v>3</c:v>
                </c:pt>
                <c:pt idx="6">
                  <c:v>2.916666666666667</c:v>
                </c:pt>
                <c:pt idx="7">
                  <c:v>2.8571428571428572</c:v>
                </c:pt>
                <c:pt idx="8">
                  <c:v>3</c:v>
                </c:pt>
                <c:pt idx="9">
                  <c:v>2.9411764705882355</c:v>
                </c:pt>
                <c:pt idx="10">
                  <c:v>2.8947368421052633</c:v>
                </c:pt>
                <c:pt idx="11">
                  <c:v>3</c:v>
                </c:pt>
                <c:pt idx="12">
                  <c:v>2.9545454545454541</c:v>
                </c:pt>
                <c:pt idx="13">
                  <c:v>2.916666666666667</c:v>
                </c:pt>
                <c:pt idx="14">
                  <c:v>3</c:v>
                </c:pt>
                <c:pt idx="15">
                  <c:v>2.9629629629629628</c:v>
                </c:pt>
                <c:pt idx="16">
                  <c:v>2.931034482758621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D-7F48-93B6-854A3B76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  <c:max val="3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/ sec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</a:t>
            </a:r>
            <a:r>
              <a:rPr lang="en-US" baseline="0"/>
              <a:t> </a:t>
            </a:r>
            <a:r>
              <a:rPr lang="en-US" altLang="zh-CN" sz="1680" b="0" i="0" u="none" strike="noStrike" baseline="0">
                <a:effectLst/>
              </a:rPr>
              <a:t>over split</a:t>
            </a:r>
            <a:r>
              <a:rPr lang="en-US" altLang="zh-CN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modes'!$E$66:$E$83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0.83333333333333326</c:v>
                </c:pt>
                <c:pt idx="4">
                  <c:v>1</c:v>
                </c:pt>
                <c:pt idx="5">
                  <c:v>1.1666666666666667</c:v>
                </c:pt>
                <c:pt idx="6">
                  <c:v>1.3333333333333333</c:v>
                </c:pt>
                <c:pt idx="7">
                  <c:v>1.4999999999999998</c:v>
                </c:pt>
                <c:pt idx="8">
                  <c:v>1.6666666666666665</c:v>
                </c:pt>
                <c:pt idx="9">
                  <c:v>1.8333333333333333</c:v>
                </c:pt>
                <c:pt idx="10">
                  <c:v>2</c:v>
                </c:pt>
                <c:pt idx="11">
                  <c:v>2.1666666666666665</c:v>
                </c:pt>
                <c:pt idx="12">
                  <c:v>2.333333333333333</c:v>
                </c:pt>
                <c:pt idx="13">
                  <c:v>2.5</c:v>
                </c:pt>
                <c:pt idx="14">
                  <c:v>2.6666666666666665</c:v>
                </c:pt>
                <c:pt idx="15">
                  <c:v>2.8333333333333335</c:v>
                </c:pt>
                <c:pt idx="16">
                  <c:v>3</c:v>
                </c:pt>
                <c:pt idx="17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D-D745-B041-CC664AD00096}"/>
            </c:ext>
          </c:extLst>
        </c:ser>
        <c:ser>
          <c:idx val="4"/>
          <c:order val="1"/>
          <c:tx>
            <c:v>8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modes'!$E$87:$E$104</c:f>
              <c:numCache>
                <c:formatCode>General</c:formatCode>
                <c:ptCount val="18"/>
                <c:pt idx="0">
                  <c:v>0.5</c:v>
                </c:pt>
                <c:pt idx="1">
                  <c:v>0.625</c:v>
                </c:pt>
                <c:pt idx="2">
                  <c:v>0.75</c:v>
                </c:pt>
                <c:pt idx="3">
                  <c:v>0.9375</c:v>
                </c:pt>
                <c:pt idx="4">
                  <c:v>1.1000000000000001</c:v>
                </c:pt>
                <c:pt idx="5">
                  <c:v>1.25</c:v>
                </c:pt>
                <c:pt idx="6">
                  <c:v>1.4285714285714286</c:v>
                </c:pt>
                <c:pt idx="7">
                  <c:v>1.59375</c:v>
                </c:pt>
                <c:pt idx="8">
                  <c:v>1.75</c:v>
                </c:pt>
                <c:pt idx="9">
                  <c:v>1.925</c:v>
                </c:pt>
                <c:pt idx="10">
                  <c:v>2.0909090909090908</c:v>
                </c:pt>
                <c:pt idx="11">
                  <c:v>2.25</c:v>
                </c:pt>
                <c:pt idx="12">
                  <c:v>2.4230769230769229</c:v>
                </c:pt>
                <c:pt idx="13">
                  <c:v>2.5892857142857144</c:v>
                </c:pt>
                <c:pt idx="14">
                  <c:v>2.75</c:v>
                </c:pt>
                <c:pt idx="15">
                  <c:v>2.921875</c:v>
                </c:pt>
                <c:pt idx="16">
                  <c:v>3.0882352941176472</c:v>
                </c:pt>
                <c:pt idx="17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BD-D745-B041-CC664AD00096}"/>
            </c:ext>
          </c:extLst>
        </c:ser>
        <c:ser>
          <c:idx val="0"/>
          <c:order val="2"/>
          <c:tx>
            <c:v>10 subtasks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modes'!$E$108:$E$125</c:f>
              <c:numCache>
                <c:formatCode>General</c:formatCode>
                <c:ptCount val="18"/>
                <c:pt idx="0">
                  <c:v>0.4</c:v>
                </c:pt>
                <c:pt idx="1">
                  <c:v>0.60000000000000009</c:v>
                </c:pt>
                <c:pt idx="2">
                  <c:v>0.73333333333333339</c:v>
                </c:pt>
                <c:pt idx="3">
                  <c:v>0.9</c:v>
                </c:pt>
                <c:pt idx="4">
                  <c:v>1.08</c:v>
                </c:pt>
                <c:pt idx="5">
                  <c:v>1.2333333333333334</c:v>
                </c:pt>
                <c:pt idx="6">
                  <c:v>1.4000000000000001</c:v>
                </c:pt>
                <c:pt idx="7">
                  <c:v>1.5750000000000002</c:v>
                </c:pt>
                <c:pt idx="8">
                  <c:v>1.7333333333333334</c:v>
                </c:pt>
                <c:pt idx="9">
                  <c:v>1.9</c:v>
                </c:pt>
                <c:pt idx="10">
                  <c:v>2.0727272727272728</c:v>
                </c:pt>
                <c:pt idx="11">
                  <c:v>2.2333333333333334</c:v>
                </c:pt>
                <c:pt idx="12">
                  <c:v>2.4000000000000004</c:v>
                </c:pt>
                <c:pt idx="13">
                  <c:v>2.5714285714285716</c:v>
                </c:pt>
                <c:pt idx="14">
                  <c:v>2.7333333333333334</c:v>
                </c:pt>
                <c:pt idx="15">
                  <c:v>2.9</c:v>
                </c:pt>
                <c:pt idx="16">
                  <c:v>3.0705882352941174</c:v>
                </c:pt>
                <c:pt idx="17">
                  <c:v>3.2333333333333329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BD-D745-B041-CC664AD0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Latency </a:t>
            </a:r>
            <a:r>
              <a:rPr lang="en-US" altLang="zh-CN" sz="1680" b="0" i="0" u="none" strike="noStrike" baseline="0">
                <a:effectLst/>
              </a:rPr>
              <a:t>over split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6 subtasks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'thread modes'!$F$66:$F$83</c:f>
              <c:numCache>
                <c:formatCode>General</c:formatCode>
                <c:ptCount val="18"/>
                <c:pt idx="0">
                  <c:v>0.33333333333333331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0.83333333333333326</c:v>
                </c:pt>
                <c:pt idx="4">
                  <c:v>1</c:v>
                </c:pt>
                <c:pt idx="5">
                  <c:v>1.1666666666666665</c:v>
                </c:pt>
                <c:pt idx="6">
                  <c:v>1.3333333333333333</c:v>
                </c:pt>
                <c:pt idx="7">
                  <c:v>1.5</c:v>
                </c:pt>
                <c:pt idx="8">
                  <c:v>1.6666666666666665</c:v>
                </c:pt>
                <c:pt idx="9">
                  <c:v>1.8333333333333333</c:v>
                </c:pt>
                <c:pt idx="10">
                  <c:v>2</c:v>
                </c:pt>
                <c:pt idx="11">
                  <c:v>2.1666666666666665</c:v>
                </c:pt>
                <c:pt idx="12">
                  <c:v>2.333333333333333</c:v>
                </c:pt>
                <c:pt idx="13">
                  <c:v>2.5</c:v>
                </c:pt>
                <c:pt idx="14">
                  <c:v>2.6666666666666665</c:v>
                </c:pt>
                <c:pt idx="15">
                  <c:v>2.833333333333333</c:v>
                </c:pt>
                <c:pt idx="16">
                  <c:v>3</c:v>
                </c:pt>
                <c:pt idx="17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7-DA4F-B3E6-AB2F84A60FF4}"/>
            </c:ext>
          </c:extLst>
        </c:ser>
        <c:ser>
          <c:idx val="4"/>
          <c:order val="1"/>
          <c:tx>
            <c:v>8 subtasks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'thread modes'!$F$87:$F$104</c:f>
              <c:numCache>
                <c:formatCode>General</c:formatCode>
                <c:ptCount val="18"/>
                <c:pt idx="0">
                  <c:v>0.5</c:v>
                </c:pt>
                <c:pt idx="1">
                  <c:v>0.625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1.625</c:v>
                </c:pt>
                <c:pt idx="8">
                  <c:v>1.75</c:v>
                </c:pt>
                <c:pt idx="9">
                  <c:v>1.875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2.625</c:v>
                </c:pt>
                <c:pt idx="14">
                  <c:v>2.75</c:v>
                </c:pt>
                <c:pt idx="15">
                  <c:v>2.875</c:v>
                </c:pt>
                <c:pt idx="16">
                  <c:v>3</c:v>
                </c:pt>
                <c:pt idx="17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7-DA4F-B3E6-AB2F84A60FF4}"/>
            </c:ext>
          </c:extLst>
        </c:ser>
        <c:ser>
          <c:idx val="0"/>
          <c:order val="2"/>
          <c:tx>
            <c:v>10 subtasks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'thread modes'!$F$108:$F$125</c:f>
              <c:numCache>
                <c:formatCode>General</c:formatCode>
                <c:ptCount val="18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2.5999999999999996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7-DA4F-B3E6-AB2F84A6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05200"/>
        <c:axId val="594421968"/>
      </c:lineChart>
      <c:catAx>
        <c:axId val="5590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Working</a:t>
                </a:r>
                <a:r>
                  <a:rPr lang="en-US" altLang="zh-CN" baseline="0"/>
                  <a:t> set size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421968"/>
        <c:crosses val="autoZero"/>
        <c:auto val="1"/>
        <c:lblAlgn val="ctr"/>
        <c:lblOffset val="100"/>
        <c:noMultiLvlLbl val="0"/>
      </c:catAx>
      <c:valAx>
        <c:axId val="5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/ task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0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63500</xdr:colOff>
      <xdr:row>24</xdr:row>
      <xdr:rowOff>19050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2854149-254A-CA42-869B-55238972B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9</xdr:col>
      <xdr:colOff>50800</xdr:colOff>
      <xdr:row>48</xdr:row>
      <xdr:rowOff>25400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AB06B39-CB89-9448-AF34-D3355E39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12700</xdr:colOff>
      <xdr:row>71</xdr:row>
      <xdr:rowOff>127000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068B312-E0D5-2640-9D5F-DDFFAAC60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9</xdr:col>
      <xdr:colOff>38100</xdr:colOff>
      <xdr:row>95</xdr:row>
      <xdr:rowOff>177800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0BD3973-CDFE-C946-9338-DB694DC24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9</xdr:col>
      <xdr:colOff>38100</xdr:colOff>
      <xdr:row>119</xdr:row>
      <xdr:rowOff>177800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B08FCDB-FFC0-8B43-8131-1EAAB06BD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38100</xdr:colOff>
      <xdr:row>143</xdr:row>
      <xdr:rowOff>177800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1D9F61B-084E-6749-B439-7E8543A1A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63500</xdr:colOff>
      <xdr:row>24</xdr:row>
      <xdr:rowOff>19050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294CA3-8138-F645-840C-9C9E7F11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19</xdr:col>
      <xdr:colOff>50800</xdr:colOff>
      <xdr:row>48</xdr:row>
      <xdr:rowOff>25400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6997E03-9A17-4C46-873F-3265EBFC3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19</xdr:col>
      <xdr:colOff>12700</xdr:colOff>
      <xdr:row>71</xdr:row>
      <xdr:rowOff>127000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55F2568-5605-D044-BAC2-A6E641DE9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19</xdr:col>
      <xdr:colOff>38100</xdr:colOff>
      <xdr:row>95</xdr:row>
      <xdr:rowOff>177800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81C4C40-4F21-834C-B5EF-FDE433D6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19</xdr:col>
      <xdr:colOff>38100</xdr:colOff>
      <xdr:row>119</xdr:row>
      <xdr:rowOff>177800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4EDA4EC-5E30-764A-8FA6-0F2FECAD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19</xdr:col>
      <xdr:colOff>38100</xdr:colOff>
      <xdr:row>143</xdr:row>
      <xdr:rowOff>177800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F3C9065-403B-9A4F-B45E-BB4DCA0B1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28F1-CFBC-7F43-87E3-91A075497DAB}">
  <dimension ref="A1:K125"/>
  <sheetViews>
    <sheetView topLeftCell="A90" zoomScaleNormal="100" workbookViewId="0">
      <selection activeCell="B125" sqref="B125"/>
    </sheetView>
  </sheetViews>
  <sheetFormatPr baseColWidth="10" defaultRowHeight="16"/>
  <cols>
    <col min="1" max="2" width="13.83203125" style="1" customWidth="1"/>
    <col min="3" max="3" width="17" style="1" bestFit="1" customWidth="1"/>
    <col min="4" max="9" width="13.83203125" style="1" customWidth="1"/>
  </cols>
  <sheetData>
    <row r="1" spans="1:9">
      <c r="A1" s="5" t="s">
        <v>6</v>
      </c>
      <c r="B1" s="5"/>
      <c r="C1" s="5"/>
      <c r="D1" s="5"/>
      <c r="E1" s="5"/>
      <c r="F1" s="5"/>
      <c r="G1" s="5"/>
      <c r="H1" s="5"/>
      <c r="I1" s="5"/>
    </row>
    <row r="2" spans="1:9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3">
        <v>0.95</v>
      </c>
      <c r="H2" s="3">
        <v>0.99</v>
      </c>
      <c r="I2" s="3">
        <v>1</v>
      </c>
    </row>
    <row r="3" spans="1:9">
      <c r="A3" s="1">
        <v>1</v>
      </c>
      <c r="B3" s="1">
        <v>2</v>
      </c>
      <c r="C3" s="1">
        <f>MAX($B$3:B3)</f>
        <v>2</v>
      </c>
      <c r="D3" s="1">
        <f>SUM(A3)/B3</f>
        <v>0.5</v>
      </c>
      <c r="E3" s="1">
        <f>SUM($B$3:B3)/A3</f>
        <v>2</v>
      </c>
      <c r="F3" s="1">
        <f>MEDIAN($B$3:B3)</f>
        <v>2</v>
      </c>
      <c r="G3" s="1">
        <f>_xlfn.PERCENTILE.INC($B$3:B3, 0.95)</f>
        <v>2</v>
      </c>
      <c r="H3" s="1">
        <f>_xlfn.PERCENTILE.INC($B$3:B3, 0.99)</f>
        <v>2</v>
      </c>
      <c r="I3" s="1">
        <f>_xlfn.PERCENTILE.INC($B$3:B3, 1)</f>
        <v>2</v>
      </c>
    </row>
    <row r="4" spans="1:9">
      <c r="A4" s="1">
        <v>2</v>
      </c>
      <c r="B4" s="1">
        <v>2</v>
      </c>
      <c r="C4" s="1">
        <f>MAX($B$3:B4)</f>
        <v>2</v>
      </c>
      <c r="D4" s="1">
        <f>SUM(A4)/B4</f>
        <v>1</v>
      </c>
      <c r="E4" s="1">
        <f>SUM($B$3:B4)/A4</f>
        <v>2</v>
      </c>
      <c r="F4" s="1">
        <f>MEDIAN($B$3:B4)</f>
        <v>2</v>
      </c>
      <c r="G4" s="1">
        <f>_xlfn.PERCENTILE.INC($B$3:B4, 0.95)</f>
        <v>2</v>
      </c>
      <c r="H4" s="1">
        <f>_xlfn.PERCENTILE.INC($B$3:B4, 0.99)</f>
        <v>2</v>
      </c>
      <c r="I4" s="1">
        <f>_xlfn.PERCENTILE.INC($B$3:B4, 1)</f>
        <v>2</v>
      </c>
    </row>
    <row r="5" spans="1:9">
      <c r="A5" s="1">
        <v>3</v>
      </c>
      <c r="B5" s="1">
        <v>2</v>
      </c>
      <c r="C5" s="1">
        <f>MAX($B$3:B5)</f>
        <v>2</v>
      </c>
      <c r="D5" s="1">
        <f t="shared" ref="D5:D20" si="0">SUM(A5)/B5</f>
        <v>1.5</v>
      </c>
      <c r="E5" s="1">
        <f>SUM($B$3:B5)/A5</f>
        <v>2</v>
      </c>
      <c r="F5" s="1">
        <f>MEDIAN($B$3:B5)</f>
        <v>2</v>
      </c>
      <c r="G5" s="1">
        <f>_xlfn.PERCENTILE.INC($B$3:B5, 0.95)</f>
        <v>2</v>
      </c>
      <c r="H5" s="1">
        <f>_xlfn.PERCENTILE.INC($B$3:B5, 0.99)</f>
        <v>2</v>
      </c>
      <c r="I5" s="1">
        <f>_xlfn.PERCENTILE.INC($B$3:B5, 1)</f>
        <v>2</v>
      </c>
    </row>
    <row r="6" spans="1:9">
      <c r="A6" s="1">
        <v>4</v>
      </c>
      <c r="B6" s="1">
        <v>2</v>
      </c>
      <c r="C6" s="1">
        <f>MAX($B$3:B6)</f>
        <v>2</v>
      </c>
      <c r="D6" s="1">
        <f t="shared" si="0"/>
        <v>2</v>
      </c>
      <c r="E6" s="1">
        <f>SUM($B$3:B6)/A6</f>
        <v>2</v>
      </c>
      <c r="F6" s="1">
        <f>MEDIAN($B$3:B6)</f>
        <v>2</v>
      </c>
      <c r="G6" s="1">
        <f>_xlfn.PERCENTILE.INC($B$3:B6, 0.95)</f>
        <v>2</v>
      </c>
      <c r="H6" s="1">
        <f>_xlfn.PERCENTILE.INC($B$3:B6, 0.99)</f>
        <v>2</v>
      </c>
      <c r="I6" s="1">
        <f>_xlfn.PERCENTILE.INC($B$3:B6, 1)</f>
        <v>2</v>
      </c>
    </row>
    <row r="7" spans="1:9">
      <c r="A7" s="1">
        <v>5</v>
      </c>
      <c r="B7" s="1">
        <v>2</v>
      </c>
      <c r="C7" s="1">
        <f>MAX($B$3:B7)</f>
        <v>2</v>
      </c>
      <c r="D7" s="1">
        <f t="shared" si="0"/>
        <v>2.5</v>
      </c>
      <c r="E7" s="1">
        <f>SUM($B$3:B7)/A7</f>
        <v>2</v>
      </c>
      <c r="F7" s="1">
        <f>MEDIAN($B$3:B7)</f>
        <v>2</v>
      </c>
      <c r="G7" s="1">
        <f>_xlfn.PERCENTILE.INC($B$3:B7, 0.95)</f>
        <v>2</v>
      </c>
      <c r="H7" s="1">
        <f>_xlfn.PERCENTILE.INC($B$3:B7, 0.99)</f>
        <v>2</v>
      </c>
      <c r="I7" s="1">
        <f>_xlfn.PERCENTILE.INC($B$3:B7, 1)</f>
        <v>2</v>
      </c>
    </row>
    <row r="8" spans="1:9">
      <c r="A8" s="1">
        <v>6</v>
      </c>
      <c r="B8" s="1">
        <v>2</v>
      </c>
      <c r="C8" s="1">
        <f>MAX($B$3:B8)</f>
        <v>2</v>
      </c>
      <c r="D8" s="1">
        <f t="shared" si="0"/>
        <v>3</v>
      </c>
      <c r="E8" s="1">
        <f>SUM($B$3:B8)/A8</f>
        <v>2</v>
      </c>
      <c r="F8" s="1">
        <f>MEDIAN($B$3:B8)</f>
        <v>2</v>
      </c>
      <c r="G8" s="1">
        <f>_xlfn.PERCENTILE.INC($B$3:B8, 0.95)</f>
        <v>2</v>
      </c>
      <c r="H8" s="1">
        <f>_xlfn.PERCENTILE.INC($B$3:B8, 0.99)</f>
        <v>2</v>
      </c>
      <c r="I8" s="1">
        <f>_xlfn.PERCENTILE.INC($B$3:B8, 1)</f>
        <v>2</v>
      </c>
    </row>
    <row r="9" spans="1:9">
      <c r="A9" s="1">
        <v>7</v>
      </c>
      <c r="B9" s="1">
        <v>4</v>
      </c>
      <c r="C9" s="1">
        <f>MAX($B$3:B9)</f>
        <v>4</v>
      </c>
      <c r="D9" s="1">
        <f t="shared" si="0"/>
        <v>1.75</v>
      </c>
      <c r="E9" s="1">
        <f>SUM($B$3:B9)/A9</f>
        <v>2.2857142857142856</v>
      </c>
      <c r="F9" s="1">
        <f>MEDIAN($B$3:B9)</f>
        <v>2</v>
      </c>
      <c r="G9" s="1">
        <f>_xlfn.PERCENTILE.INC($B$3:B9, 0.95)</f>
        <v>3.3999999999999986</v>
      </c>
      <c r="H9" s="1">
        <f>_xlfn.PERCENTILE.INC($B$3:B9, 0.99)</f>
        <v>3.879999999999999</v>
      </c>
      <c r="I9" s="1">
        <f>_xlfn.PERCENTILE.INC($B$3:B9, 1)</f>
        <v>4</v>
      </c>
    </row>
    <row r="10" spans="1:9">
      <c r="A10" s="1">
        <v>8</v>
      </c>
      <c r="B10" s="1">
        <v>4</v>
      </c>
      <c r="C10" s="1">
        <f>MAX($B$3:B10)</f>
        <v>4</v>
      </c>
      <c r="D10" s="1">
        <f t="shared" si="0"/>
        <v>2</v>
      </c>
      <c r="E10" s="1">
        <f>SUM($B$3:B10)/A10</f>
        <v>2.5</v>
      </c>
      <c r="F10" s="1">
        <f>MEDIAN($B$3:B10)</f>
        <v>2</v>
      </c>
      <c r="G10" s="1">
        <f>_xlfn.PERCENTILE.INC($B$3:B10, 0.95)</f>
        <v>4</v>
      </c>
      <c r="H10" s="1">
        <f>_xlfn.PERCENTILE.INC($B$3:B10, 0.99)</f>
        <v>4</v>
      </c>
      <c r="I10" s="1">
        <f>_xlfn.PERCENTILE.INC($B$3:B10, 1)</f>
        <v>4</v>
      </c>
    </row>
    <row r="11" spans="1:9">
      <c r="A11" s="1">
        <v>9</v>
      </c>
      <c r="B11" s="1">
        <v>4</v>
      </c>
      <c r="C11" s="1">
        <f>MAX($B$3:B11)</f>
        <v>4</v>
      </c>
      <c r="D11" s="1">
        <f t="shared" si="0"/>
        <v>2.25</v>
      </c>
      <c r="E11" s="1">
        <f>SUM($B$3:B11)/A11</f>
        <v>2.6666666666666665</v>
      </c>
      <c r="F11" s="1">
        <f>MEDIAN($B$3:B11)</f>
        <v>2</v>
      </c>
      <c r="G11" s="1">
        <f>_xlfn.PERCENTILE.INC($B$3:B11, 0.95)</f>
        <v>4</v>
      </c>
      <c r="H11" s="1">
        <f>_xlfn.PERCENTILE.INC($B$3:B11, 0.99)</f>
        <v>4</v>
      </c>
      <c r="I11" s="1">
        <f>_xlfn.PERCENTILE.INC($B$3:B11, 1)</f>
        <v>4</v>
      </c>
    </row>
    <row r="12" spans="1:9">
      <c r="A12" s="1">
        <v>10</v>
      </c>
      <c r="B12" s="1">
        <v>4</v>
      </c>
      <c r="C12" s="1">
        <f>MAX($B$3:B12)</f>
        <v>4</v>
      </c>
      <c r="D12" s="1">
        <f t="shared" si="0"/>
        <v>2.5</v>
      </c>
      <c r="E12" s="1">
        <f>SUM($B$3:B12)/A12</f>
        <v>2.8</v>
      </c>
      <c r="F12" s="1">
        <f>MEDIAN($B$3:B12)</f>
        <v>2</v>
      </c>
      <c r="G12" s="1">
        <f>_xlfn.PERCENTILE.INC($B$3:B12, 0.95)</f>
        <v>4</v>
      </c>
      <c r="H12" s="1">
        <f>_xlfn.PERCENTILE.INC($B$3:B12, 0.99)</f>
        <v>4</v>
      </c>
      <c r="I12" s="1">
        <f>_xlfn.PERCENTILE.INC($B$3:B12, 1)</f>
        <v>4</v>
      </c>
    </row>
    <row r="13" spans="1:9">
      <c r="A13" s="1">
        <v>11</v>
      </c>
      <c r="B13" s="1">
        <v>4</v>
      </c>
      <c r="C13" s="1">
        <f>MAX($B$3:B13)</f>
        <v>4</v>
      </c>
      <c r="D13" s="1">
        <f t="shared" si="0"/>
        <v>2.75</v>
      </c>
      <c r="E13" s="1">
        <f>SUM($B$3:B13)/A13</f>
        <v>2.9090909090909092</v>
      </c>
      <c r="F13" s="1">
        <f>MEDIAN($B$3:B13)</f>
        <v>2</v>
      </c>
      <c r="G13" s="1">
        <f>_xlfn.PERCENTILE.INC($B$3:B13, 0.95)</f>
        <v>4</v>
      </c>
      <c r="H13" s="1">
        <f>_xlfn.PERCENTILE.INC($B$3:B13, 0.99)</f>
        <v>4</v>
      </c>
      <c r="I13" s="1">
        <f>_xlfn.PERCENTILE.INC($B$3:B13, 1)</f>
        <v>4</v>
      </c>
    </row>
    <row r="14" spans="1:9">
      <c r="A14" s="1">
        <v>12</v>
      </c>
      <c r="B14" s="1">
        <v>4</v>
      </c>
      <c r="C14" s="1">
        <f>MAX($B$3:B14)</f>
        <v>4</v>
      </c>
      <c r="D14" s="1">
        <f t="shared" si="0"/>
        <v>3</v>
      </c>
      <c r="E14" s="1">
        <f>SUM($B$3:B14)/A14</f>
        <v>3</v>
      </c>
      <c r="F14" s="1">
        <f>MEDIAN($B$3:B14)</f>
        <v>3</v>
      </c>
      <c r="G14" s="1">
        <f>_xlfn.PERCENTILE.INC($B$3:B14, 0.95)</f>
        <v>4</v>
      </c>
      <c r="H14" s="1">
        <f>_xlfn.PERCENTILE.INC($B$3:B14, 0.99)</f>
        <v>4</v>
      </c>
      <c r="I14" s="1">
        <f>_xlfn.PERCENTILE.INC($B$3:B14, 1)</f>
        <v>4</v>
      </c>
    </row>
    <row r="15" spans="1:9">
      <c r="A15" s="1">
        <v>13</v>
      </c>
      <c r="B15" s="1">
        <v>6</v>
      </c>
      <c r="C15" s="1">
        <f>MAX($B$3:B15)</f>
        <v>6</v>
      </c>
      <c r="D15" s="1">
        <f t="shared" si="0"/>
        <v>2.1666666666666665</v>
      </c>
      <c r="E15" s="1">
        <f>SUM($B$3:B15)/A15</f>
        <v>3.2307692307692308</v>
      </c>
      <c r="F15" s="1">
        <f>MEDIAN($B$3:B15)</f>
        <v>4</v>
      </c>
      <c r="G15" s="1">
        <f>_xlfn.PERCENTILE.INC($B$3:B15, 0.95)</f>
        <v>4.7999999999999972</v>
      </c>
      <c r="H15" s="1">
        <f>_xlfn.PERCENTILE.INC($B$3:B15, 0.99)</f>
        <v>5.759999999999998</v>
      </c>
      <c r="I15" s="1">
        <f>_xlfn.PERCENTILE.INC($B$3:B15, 1)</f>
        <v>6</v>
      </c>
    </row>
    <row r="16" spans="1:9">
      <c r="A16" s="1">
        <v>14</v>
      </c>
      <c r="B16" s="1">
        <v>6</v>
      </c>
      <c r="C16" s="1">
        <f>MAX($B$3:B16)</f>
        <v>6</v>
      </c>
      <c r="D16" s="1">
        <f t="shared" si="0"/>
        <v>2.3333333333333335</v>
      </c>
      <c r="E16" s="1">
        <f>SUM($B$3:B16)/A16</f>
        <v>3.4285714285714284</v>
      </c>
      <c r="F16" s="1">
        <f>MEDIAN($B$3:B16)</f>
        <v>4</v>
      </c>
      <c r="G16" s="1">
        <f>_xlfn.PERCENTILE.INC($B$3:B16, 0.95)</f>
        <v>6</v>
      </c>
      <c r="H16" s="1">
        <f>_xlfn.PERCENTILE.INC($B$3:B16, 0.99)</f>
        <v>6</v>
      </c>
      <c r="I16" s="1">
        <f>_xlfn.PERCENTILE.INC($B$3:B16, 1)</f>
        <v>6</v>
      </c>
    </row>
    <row r="17" spans="1:9">
      <c r="A17" s="1">
        <v>15</v>
      </c>
      <c r="B17" s="1">
        <v>6</v>
      </c>
      <c r="C17" s="1">
        <f>MAX($B$3:B17)</f>
        <v>6</v>
      </c>
      <c r="D17" s="1">
        <f t="shared" si="0"/>
        <v>2.5</v>
      </c>
      <c r="E17" s="1">
        <f>SUM($B$3:B17)/A17</f>
        <v>3.6</v>
      </c>
      <c r="F17" s="1">
        <f>MEDIAN($B$3:B17)</f>
        <v>4</v>
      </c>
      <c r="G17" s="1">
        <f>_xlfn.PERCENTILE.INC($B$3:B17, 0.95)</f>
        <v>6</v>
      </c>
      <c r="H17" s="1">
        <f>_xlfn.PERCENTILE.INC($B$3:B17, 0.99)</f>
        <v>6</v>
      </c>
      <c r="I17" s="1">
        <f>_xlfn.PERCENTILE.INC($B$3:B17, 1)</f>
        <v>6</v>
      </c>
    </row>
    <row r="18" spans="1:9">
      <c r="A18" s="1">
        <v>16</v>
      </c>
      <c r="B18" s="1">
        <v>6</v>
      </c>
      <c r="C18" s="1">
        <f>MAX($B$3:B18)</f>
        <v>6</v>
      </c>
      <c r="D18" s="1">
        <f t="shared" si="0"/>
        <v>2.6666666666666665</v>
      </c>
      <c r="E18" s="1">
        <f>SUM($B$3:B18)/A18</f>
        <v>3.75</v>
      </c>
      <c r="F18" s="1">
        <f>MEDIAN($B$3:B18)</f>
        <v>4</v>
      </c>
      <c r="G18" s="1">
        <f>_xlfn.PERCENTILE.INC($B$3:B18, 0.95)</f>
        <v>6</v>
      </c>
      <c r="H18" s="1">
        <f>_xlfn.PERCENTILE.INC($B$3:B18, 0.99)</f>
        <v>6</v>
      </c>
      <c r="I18" s="1">
        <f>_xlfn.PERCENTILE.INC($B$3:B18, 1)</f>
        <v>6</v>
      </c>
    </row>
    <row r="19" spans="1:9">
      <c r="A19" s="1">
        <v>17</v>
      </c>
      <c r="B19" s="1">
        <v>6</v>
      </c>
      <c r="C19" s="1">
        <f>MAX($B$3:B19)</f>
        <v>6</v>
      </c>
      <c r="D19" s="1">
        <f t="shared" si="0"/>
        <v>2.8333333333333335</v>
      </c>
      <c r="E19" s="1">
        <f>SUM($B$3:B19)/A19</f>
        <v>3.8823529411764706</v>
      </c>
      <c r="F19" s="1">
        <f>MEDIAN($B$3:B19)</f>
        <v>4</v>
      </c>
      <c r="G19" s="1">
        <f>_xlfn.PERCENTILE.INC($B$3:B19, 0.95)</f>
        <v>6</v>
      </c>
      <c r="H19" s="1">
        <f>_xlfn.PERCENTILE.INC($B$3:B19, 0.99)</f>
        <v>6</v>
      </c>
      <c r="I19" s="1">
        <f>_xlfn.PERCENTILE.INC($B$3:B19, 1)</f>
        <v>6</v>
      </c>
    </row>
    <row r="20" spans="1:9">
      <c r="A20" s="1">
        <v>18</v>
      </c>
      <c r="B20" s="1">
        <v>6</v>
      </c>
      <c r="C20" s="1">
        <f>MAX($B$3:B20)</f>
        <v>6</v>
      </c>
      <c r="D20" s="1">
        <f t="shared" si="0"/>
        <v>3</v>
      </c>
      <c r="E20" s="1">
        <f>SUM($B$3:B20)/A20</f>
        <v>4</v>
      </c>
      <c r="F20" s="1">
        <f>MEDIAN($B$3:B20)</f>
        <v>4</v>
      </c>
      <c r="G20" s="1">
        <f>_xlfn.PERCENTILE.INC($B$3:B20, 0.95)</f>
        <v>6</v>
      </c>
      <c r="H20" s="1">
        <f>_xlfn.PERCENTILE.INC($B$3:B20, 0.99)</f>
        <v>6</v>
      </c>
      <c r="I20" s="1">
        <f>_xlfn.PERCENTILE.INC($B$3:B20, 1)</f>
        <v>6</v>
      </c>
    </row>
    <row r="22" spans="1:9">
      <c r="A22" s="5" t="s">
        <v>7</v>
      </c>
      <c r="B22" s="5"/>
      <c r="C22" s="5"/>
      <c r="D22" s="5"/>
      <c r="E22" s="5"/>
      <c r="F22" s="5"/>
      <c r="G22" s="5"/>
      <c r="H22" s="5"/>
      <c r="I22" s="5"/>
    </row>
    <row r="23" spans="1:9">
      <c r="A23" s="2" t="s">
        <v>0</v>
      </c>
      <c r="B23" s="2" t="s">
        <v>1</v>
      </c>
      <c r="C23" s="2" t="s">
        <v>3</v>
      </c>
      <c r="D23" s="2" t="s">
        <v>2</v>
      </c>
      <c r="E23" s="2" t="s">
        <v>4</v>
      </c>
      <c r="F23" s="2" t="s">
        <v>5</v>
      </c>
      <c r="G23" s="3">
        <v>0.95</v>
      </c>
      <c r="H23" s="3">
        <v>0.99</v>
      </c>
      <c r="I23" s="3">
        <v>1</v>
      </c>
    </row>
    <row r="24" spans="1:9">
      <c r="A24" s="1">
        <v>1</v>
      </c>
      <c r="B24" s="1">
        <v>1</v>
      </c>
      <c r="C24" s="1">
        <f>MAX($B$24:B24)</f>
        <v>1</v>
      </c>
      <c r="D24" s="1">
        <f>SUM(A24)/B24</f>
        <v>1</v>
      </c>
      <c r="E24" s="1">
        <f>SUM($B$24:B24)/A24</f>
        <v>1</v>
      </c>
      <c r="F24" s="1">
        <f>MEDIAN($B$24:B24)</f>
        <v>1</v>
      </c>
      <c r="G24" s="1">
        <f>_xlfn.PERCENTILE.INC($B$24:B24, 0.95)</f>
        <v>1</v>
      </c>
      <c r="H24" s="1">
        <f>_xlfn.PERCENTILE.INC($B$24:B24, 0.99)</f>
        <v>1</v>
      </c>
      <c r="I24" s="1">
        <f>_xlfn.PERCENTILE.INC($B$24:B24, 1)</f>
        <v>1</v>
      </c>
    </row>
    <row r="25" spans="1:9">
      <c r="A25" s="1">
        <v>2</v>
      </c>
      <c r="B25" s="1">
        <v>1</v>
      </c>
      <c r="C25" s="1">
        <f>MAX($B$24:B25)</f>
        <v>1</v>
      </c>
      <c r="D25" s="1">
        <f>SUM(A25)/B25</f>
        <v>2</v>
      </c>
      <c r="E25" s="1">
        <f>SUM($B$24:B25)/A25</f>
        <v>1</v>
      </c>
      <c r="F25" s="1">
        <f>MEDIAN($B$24:B25)</f>
        <v>1</v>
      </c>
      <c r="G25" s="1">
        <f>_xlfn.PERCENTILE.INC($B$24:B25, 0.95)</f>
        <v>1</v>
      </c>
      <c r="H25" s="1">
        <f>_xlfn.PERCENTILE.INC($B$24:B25, 0.99)</f>
        <v>1</v>
      </c>
      <c r="I25" s="1">
        <f>_xlfn.PERCENTILE.INC($B$24:B25, 1)</f>
        <v>1</v>
      </c>
    </row>
    <row r="26" spans="1:9">
      <c r="A26" s="1">
        <v>3</v>
      </c>
      <c r="B26" s="1">
        <v>1</v>
      </c>
      <c r="C26" s="1">
        <f>MAX($B$24:B26)</f>
        <v>1</v>
      </c>
      <c r="D26" s="1">
        <f t="shared" ref="D26:D41" si="1">SUM(A26)/B26</f>
        <v>3</v>
      </c>
      <c r="E26" s="1">
        <f>SUM($B$24:B26)/A26</f>
        <v>1</v>
      </c>
      <c r="F26" s="1">
        <f>MEDIAN($B$24:B26)</f>
        <v>1</v>
      </c>
      <c r="G26" s="1">
        <f>_xlfn.PERCENTILE.INC($B$24:B26, 0.95)</f>
        <v>1</v>
      </c>
      <c r="H26" s="1">
        <f>_xlfn.PERCENTILE.INC($B$24:B26, 0.99)</f>
        <v>1</v>
      </c>
      <c r="I26" s="1">
        <f>_xlfn.PERCENTILE.INC($B$24:B26, 1)</f>
        <v>1</v>
      </c>
    </row>
    <row r="27" spans="1:9">
      <c r="A27" s="1">
        <v>4</v>
      </c>
      <c r="B27" s="1">
        <v>2</v>
      </c>
      <c r="C27" s="1">
        <f>MAX($B$24:B27)</f>
        <v>2</v>
      </c>
      <c r="D27" s="1">
        <f t="shared" si="1"/>
        <v>2</v>
      </c>
      <c r="E27" s="1">
        <f>SUM($B$24:B27)/A27</f>
        <v>1.25</v>
      </c>
      <c r="F27" s="1">
        <f>MEDIAN($B$24:B27)</f>
        <v>1</v>
      </c>
      <c r="G27" s="1">
        <f>_xlfn.PERCENTILE.INC($B$24:B27, 0.95)</f>
        <v>1.8499999999999996</v>
      </c>
      <c r="H27" s="1">
        <f>_xlfn.PERCENTILE.INC($B$24:B27, 0.99)</f>
        <v>1.9699999999999998</v>
      </c>
      <c r="I27" s="1">
        <f>_xlfn.PERCENTILE.INC($B$24:B27, 1)</f>
        <v>2</v>
      </c>
    </row>
    <row r="28" spans="1:9">
      <c r="A28" s="1">
        <v>5</v>
      </c>
      <c r="B28" s="1">
        <v>2</v>
      </c>
      <c r="C28" s="1">
        <f>MAX($B$24:B28)</f>
        <v>2</v>
      </c>
      <c r="D28" s="1">
        <f t="shared" si="1"/>
        <v>2.5</v>
      </c>
      <c r="E28" s="1">
        <f>SUM($B$24:B28)/A28</f>
        <v>1.4</v>
      </c>
      <c r="F28" s="1">
        <f>MEDIAN($B$24:B28)</f>
        <v>1</v>
      </c>
      <c r="G28" s="1">
        <f>_xlfn.PERCENTILE.INC($B$24:B28, 0.95)</f>
        <v>2</v>
      </c>
      <c r="H28" s="1">
        <f>_xlfn.PERCENTILE.INC($B$24:B28, 0.99)</f>
        <v>2</v>
      </c>
      <c r="I28" s="1">
        <f>_xlfn.PERCENTILE.INC($B$24:B28, 1)</f>
        <v>2</v>
      </c>
    </row>
    <row r="29" spans="1:9">
      <c r="A29" s="1">
        <v>6</v>
      </c>
      <c r="B29" s="1">
        <v>2</v>
      </c>
      <c r="C29" s="1">
        <f>MAX($B$24:B29)</f>
        <v>2</v>
      </c>
      <c r="D29" s="1">
        <f t="shared" si="1"/>
        <v>3</v>
      </c>
      <c r="E29" s="1">
        <f>SUM($B$24:B29)/A29</f>
        <v>1.5</v>
      </c>
      <c r="F29" s="1">
        <f>MEDIAN($B$24:B29)</f>
        <v>1.5</v>
      </c>
      <c r="G29" s="1">
        <f>_xlfn.PERCENTILE.INC($B$24:B29, 0.95)</f>
        <v>2</v>
      </c>
      <c r="H29" s="1">
        <f>_xlfn.PERCENTILE.INC($B$24:B29, 0.99)</f>
        <v>2</v>
      </c>
      <c r="I29" s="1">
        <f>_xlfn.PERCENTILE.INC($B$24:B29, 1)</f>
        <v>2</v>
      </c>
    </row>
    <row r="30" spans="1:9">
      <c r="A30" s="1">
        <v>7</v>
      </c>
      <c r="B30" s="1">
        <v>3</v>
      </c>
      <c r="C30" s="1">
        <f>MAX($B$24:B30)</f>
        <v>3</v>
      </c>
      <c r="D30" s="1">
        <f t="shared" si="1"/>
        <v>2.3333333333333335</v>
      </c>
      <c r="E30" s="1">
        <f>SUM($B$24:B30)/A30</f>
        <v>1.7142857142857142</v>
      </c>
      <c r="F30" s="1">
        <f>MEDIAN($B$24:B30)</f>
        <v>2</v>
      </c>
      <c r="G30" s="1">
        <f>_xlfn.PERCENTILE.INC($B$24:B30, 0.95)</f>
        <v>2.6999999999999993</v>
      </c>
      <c r="H30" s="1">
        <f>_xlfn.PERCENTILE.INC($B$24:B30, 0.99)</f>
        <v>2.9399999999999995</v>
      </c>
      <c r="I30" s="1">
        <f>_xlfn.PERCENTILE.INC($B$24:B30, 1)</f>
        <v>3</v>
      </c>
    </row>
    <row r="31" spans="1:9">
      <c r="A31" s="1">
        <v>8</v>
      </c>
      <c r="B31" s="1">
        <v>3</v>
      </c>
      <c r="C31" s="1">
        <f>MAX($B$24:B31)</f>
        <v>3</v>
      </c>
      <c r="D31" s="1">
        <f t="shared" si="1"/>
        <v>2.6666666666666665</v>
      </c>
      <c r="E31" s="1">
        <f>SUM($B$24:B31)/A31</f>
        <v>1.875</v>
      </c>
      <c r="F31" s="1">
        <f>MEDIAN($B$24:B31)</f>
        <v>2</v>
      </c>
      <c r="G31" s="1">
        <f>_xlfn.PERCENTILE.INC($B$24:B31, 0.95)</f>
        <v>3</v>
      </c>
      <c r="H31" s="1">
        <f>_xlfn.PERCENTILE.INC($B$24:B31, 0.99)</f>
        <v>3</v>
      </c>
      <c r="I31" s="1">
        <f>_xlfn.PERCENTILE.INC($B$24:B31, 1)</f>
        <v>3</v>
      </c>
    </row>
    <row r="32" spans="1:9">
      <c r="A32" s="1">
        <v>9</v>
      </c>
      <c r="B32" s="1">
        <v>3</v>
      </c>
      <c r="C32" s="1">
        <f>MAX($B$24:B32)</f>
        <v>3</v>
      </c>
      <c r="D32" s="1">
        <f t="shared" si="1"/>
        <v>3</v>
      </c>
      <c r="E32" s="1">
        <f>SUM($B$24:B32)/A32</f>
        <v>2</v>
      </c>
      <c r="F32" s="1">
        <f>MEDIAN($B$24:B32)</f>
        <v>2</v>
      </c>
      <c r="G32" s="1">
        <f>_xlfn.PERCENTILE.INC($B$24:B32, 0.95)</f>
        <v>3</v>
      </c>
      <c r="H32" s="1">
        <f>_xlfn.PERCENTILE.INC($B$24:B32, 0.99)</f>
        <v>3</v>
      </c>
      <c r="I32" s="1">
        <f>_xlfn.PERCENTILE.INC($B$24:B32, 1)</f>
        <v>3</v>
      </c>
    </row>
    <row r="33" spans="1:9">
      <c r="A33" s="1">
        <v>10</v>
      </c>
      <c r="B33" s="1">
        <v>4</v>
      </c>
      <c r="C33" s="1">
        <f>MAX($B$24:B33)</f>
        <v>4</v>
      </c>
      <c r="D33" s="1">
        <f t="shared" si="1"/>
        <v>2.5</v>
      </c>
      <c r="E33" s="1">
        <f>SUM($B$24:B33)/A33</f>
        <v>2.2000000000000002</v>
      </c>
      <c r="F33" s="1">
        <f>MEDIAN($B$24:B33)</f>
        <v>2</v>
      </c>
      <c r="G33" s="1">
        <f>_xlfn.PERCENTILE.INC($B$24:B33, 0.95)</f>
        <v>3.5499999999999989</v>
      </c>
      <c r="H33" s="1">
        <f>_xlfn.PERCENTILE.INC($B$24:B33, 0.99)</f>
        <v>3.91</v>
      </c>
      <c r="I33" s="1">
        <f>_xlfn.PERCENTILE.INC($B$24:B33, 1)</f>
        <v>4</v>
      </c>
    </row>
    <row r="34" spans="1:9">
      <c r="A34" s="1">
        <v>11</v>
      </c>
      <c r="B34" s="1">
        <v>4</v>
      </c>
      <c r="C34" s="1">
        <f>MAX($B$24:B34)</f>
        <v>4</v>
      </c>
      <c r="D34" s="1">
        <f t="shared" si="1"/>
        <v>2.75</v>
      </c>
      <c r="E34" s="1">
        <f>SUM($B$24:B34)/A34</f>
        <v>2.3636363636363638</v>
      </c>
      <c r="F34" s="1">
        <f>MEDIAN($B$24:B34)</f>
        <v>2</v>
      </c>
      <c r="G34" s="1">
        <f>_xlfn.PERCENTILE.INC($B$24:B34, 0.95)</f>
        <v>4</v>
      </c>
      <c r="H34" s="1">
        <f>_xlfn.PERCENTILE.INC($B$24:B34, 0.99)</f>
        <v>4</v>
      </c>
      <c r="I34" s="1">
        <f>_xlfn.PERCENTILE.INC($B$24:B34, 1)</f>
        <v>4</v>
      </c>
    </row>
    <row r="35" spans="1:9">
      <c r="A35" s="1">
        <v>12</v>
      </c>
      <c r="B35" s="1">
        <v>4</v>
      </c>
      <c r="C35" s="1">
        <f>MAX($B$24:B35)</f>
        <v>4</v>
      </c>
      <c r="D35" s="1">
        <f t="shared" si="1"/>
        <v>3</v>
      </c>
      <c r="E35" s="1">
        <f>SUM($B$24:B35)/A35</f>
        <v>2.5</v>
      </c>
      <c r="F35" s="1">
        <f>MEDIAN($B$24:B35)</f>
        <v>2.5</v>
      </c>
      <c r="G35" s="1">
        <f>_xlfn.PERCENTILE.INC($B$24:B35, 0.95)</f>
        <v>4</v>
      </c>
      <c r="H35" s="1">
        <f>_xlfn.PERCENTILE.INC($B$24:B35, 0.99)</f>
        <v>4</v>
      </c>
      <c r="I35" s="1">
        <f>_xlfn.PERCENTILE.INC($B$24:B35, 1)</f>
        <v>4</v>
      </c>
    </row>
    <row r="36" spans="1:9">
      <c r="A36" s="1">
        <v>13</v>
      </c>
      <c r="B36" s="1">
        <v>5</v>
      </c>
      <c r="C36" s="1">
        <f>MAX($B$24:B36)</f>
        <v>5</v>
      </c>
      <c r="D36" s="1">
        <f t="shared" si="1"/>
        <v>2.6</v>
      </c>
      <c r="E36" s="1">
        <f>SUM($B$24:B36)/A36</f>
        <v>2.6923076923076925</v>
      </c>
      <c r="F36" s="1">
        <f>MEDIAN($B$24:B36)</f>
        <v>3</v>
      </c>
      <c r="G36" s="1">
        <f>_xlfn.PERCENTILE.INC($B$24:B36, 0.95)</f>
        <v>4.3999999999999986</v>
      </c>
      <c r="H36" s="1">
        <f>_xlfn.PERCENTILE.INC($B$24:B36, 0.99)</f>
        <v>4.879999999999999</v>
      </c>
      <c r="I36" s="1">
        <f>_xlfn.PERCENTILE.INC($B$24:B36, 1)</f>
        <v>5</v>
      </c>
    </row>
    <row r="37" spans="1:9">
      <c r="A37" s="1">
        <v>14</v>
      </c>
      <c r="B37" s="1">
        <v>5</v>
      </c>
      <c r="C37" s="1">
        <f>MAX($B$24:B37)</f>
        <v>5</v>
      </c>
      <c r="D37" s="1">
        <f t="shared" si="1"/>
        <v>2.8</v>
      </c>
      <c r="E37" s="1">
        <f>SUM($B$24:B37)/A37</f>
        <v>2.8571428571428572</v>
      </c>
      <c r="F37" s="1">
        <f>MEDIAN($B$24:B37)</f>
        <v>3</v>
      </c>
      <c r="G37" s="1">
        <f>_xlfn.PERCENTILE.INC($B$24:B37, 0.95)</f>
        <v>5</v>
      </c>
      <c r="H37" s="1">
        <f>_xlfn.PERCENTILE.INC($B$24:B37, 0.99)</f>
        <v>5</v>
      </c>
      <c r="I37" s="1">
        <f>_xlfn.PERCENTILE.INC($B$24:B37, 1)</f>
        <v>5</v>
      </c>
    </row>
    <row r="38" spans="1:9">
      <c r="A38" s="1">
        <v>15</v>
      </c>
      <c r="B38" s="1">
        <v>5</v>
      </c>
      <c r="C38" s="1">
        <f>MAX($B$24:B38)</f>
        <v>5</v>
      </c>
      <c r="D38" s="1">
        <f t="shared" si="1"/>
        <v>3</v>
      </c>
      <c r="E38" s="1">
        <f>SUM($B$24:B38)/A38</f>
        <v>3</v>
      </c>
      <c r="F38" s="1">
        <f>MEDIAN($B$24:B38)</f>
        <v>3</v>
      </c>
      <c r="G38" s="1">
        <f>_xlfn.PERCENTILE.INC($B$24:B38, 0.95)</f>
        <v>5</v>
      </c>
      <c r="H38" s="1">
        <f>_xlfn.PERCENTILE.INC($B$24:B38, 0.99)</f>
        <v>5</v>
      </c>
      <c r="I38" s="1">
        <f>_xlfn.PERCENTILE.INC($B$24:B38, 1)</f>
        <v>5</v>
      </c>
    </row>
    <row r="39" spans="1:9">
      <c r="A39" s="1">
        <v>16</v>
      </c>
      <c r="B39" s="1">
        <v>6</v>
      </c>
      <c r="C39" s="1">
        <f>MAX($B$24:B39)</f>
        <v>6</v>
      </c>
      <c r="D39" s="1">
        <f t="shared" si="1"/>
        <v>2.6666666666666665</v>
      </c>
      <c r="E39" s="1">
        <f>SUM($B$24:B39)/A39</f>
        <v>3.1875</v>
      </c>
      <c r="F39" s="1">
        <f>MEDIAN($B$24:B39)</f>
        <v>3</v>
      </c>
      <c r="G39" s="1">
        <f>_xlfn.PERCENTILE.INC($B$24:B39, 0.95)</f>
        <v>5.25</v>
      </c>
      <c r="H39" s="1">
        <f>_xlfn.PERCENTILE.INC($B$24:B39, 0.99)</f>
        <v>5.85</v>
      </c>
      <c r="I39" s="1">
        <f>_xlfn.PERCENTILE.INC($B$24:B39, 1)</f>
        <v>6</v>
      </c>
    </row>
    <row r="40" spans="1:9">
      <c r="A40" s="1">
        <v>17</v>
      </c>
      <c r="B40" s="1">
        <v>6</v>
      </c>
      <c r="C40" s="1">
        <f>MAX($B$24:B40)</f>
        <v>6</v>
      </c>
      <c r="D40" s="1">
        <f t="shared" si="1"/>
        <v>2.8333333333333335</v>
      </c>
      <c r="E40" s="1">
        <f>SUM($B$24:B40)/A40</f>
        <v>3.3529411764705883</v>
      </c>
      <c r="F40" s="1">
        <f>MEDIAN($B$24:B40)</f>
        <v>3</v>
      </c>
      <c r="G40" s="1">
        <f>_xlfn.PERCENTILE.INC($B$24:B40, 0.95)</f>
        <v>6</v>
      </c>
      <c r="H40" s="1">
        <f>_xlfn.PERCENTILE.INC($B$24:B40, 0.99)</f>
        <v>6</v>
      </c>
      <c r="I40" s="1">
        <f>_xlfn.PERCENTILE.INC($B$24:B40, 1)</f>
        <v>6</v>
      </c>
    </row>
    <row r="41" spans="1:9">
      <c r="A41" s="1">
        <v>18</v>
      </c>
      <c r="B41" s="1">
        <v>6</v>
      </c>
      <c r="C41" s="1">
        <f>MAX($B$24:B41)</f>
        <v>6</v>
      </c>
      <c r="D41" s="1">
        <f t="shared" si="1"/>
        <v>3</v>
      </c>
      <c r="E41" s="1">
        <f>SUM($B$24:B41)/A41</f>
        <v>3.5</v>
      </c>
      <c r="F41" s="1">
        <f>MEDIAN($B$24:B41)</f>
        <v>3.5</v>
      </c>
      <c r="G41" s="1">
        <f>_xlfn.PERCENTILE.INC($B$24:B41, 0.95)</f>
        <v>6</v>
      </c>
      <c r="H41" s="1">
        <f>_xlfn.PERCENTILE.INC($B$24:B41, 0.99)</f>
        <v>6</v>
      </c>
      <c r="I41" s="1">
        <f>_xlfn.PERCENTILE.INC($B$24:B41, 1)</f>
        <v>6</v>
      </c>
    </row>
    <row r="43" spans="1:9">
      <c r="A43" s="5" t="s">
        <v>8</v>
      </c>
      <c r="B43" s="5"/>
      <c r="C43" s="5"/>
      <c r="D43" s="5"/>
      <c r="E43" s="5"/>
      <c r="F43" s="5"/>
      <c r="G43" s="5"/>
      <c r="H43" s="5"/>
      <c r="I43" s="5"/>
    </row>
    <row r="44" spans="1:9">
      <c r="A44" s="2" t="s">
        <v>0</v>
      </c>
      <c r="B44" s="2" t="s">
        <v>1</v>
      </c>
      <c r="C44" s="2" t="s">
        <v>3</v>
      </c>
      <c r="D44" s="2" t="s">
        <v>2</v>
      </c>
      <c r="E44" s="2" t="s">
        <v>4</v>
      </c>
      <c r="F44" s="2" t="s">
        <v>5</v>
      </c>
      <c r="G44" s="3">
        <v>0.95</v>
      </c>
      <c r="H44" s="3">
        <v>0.99</v>
      </c>
      <c r="I44" s="3">
        <v>1</v>
      </c>
    </row>
    <row r="45" spans="1:9">
      <c r="A45" s="1">
        <v>1</v>
      </c>
      <c r="B45" s="1">
        <v>0.5</v>
      </c>
      <c r="C45" s="1">
        <f>MAX($B$45:B45)</f>
        <v>0.5</v>
      </c>
      <c r="D45" s="1">
        <f>SUM(A45)/B45</f>
        <v>2</v>
      </c>
      <c r="E45" s="1">
        <f>SUM($B$45:B45)/A45</f>
        <v>0.5</v>
      </c>
      <c r="F45" s="1">
        <f>MEDIAN($B$45:B45)</f>
        <v>0.5</v>
      </c>
      <c r="G45" s="1">
        <f>_xlfn.PERCENTILE.INC($B$45:B45, 0.95)</f>
        <v>0.5</v>
      </c>
      <c r="H45" s="1">
        <f>_xlfn.PERCENTILE.INC($B$45:B45, 0.99)</f>
        <v>0.5</v>
      </c>
      <c r="I45" s="1">
        <f>_xlfn.PERCENTILE.INC($B$45:B45, 1)</f>
        <v>0.5</v>
      </c>
    </row>
    <row r="46" spans="1:9">
      <c r="A46" s="1">
        <v>2</v>
      </c>
      <c r="B46" s="1">
        <v>1</v>
      </c>
      <c r="C46" s="1">
        <f>MAX($B$45:B46)</f>
        <v>1</v>
      </c>
      <c r="D46" s="1">
        <f>SUM(A46)/B46</f>
        <v>2</v>
      </c>
      <c r="E46" s="1">
        <f>SUM($B$45:B46)/A46</f>
        <v>0.75</v>
      </c>
      <c r="F46" s="1">
        <f>MEDIAN($B$45:B46)</f>
        <v>0.75</v>
      </c>
      <c r="G46" s="1">
        <f>_xlfn.PERCENTILE.INC($B$45:B46, 0.95)</f>
        <v>0.97499999999999998</v>
      </c>
      <c r="H46" s="1">
        <f>_xlfn.PERCENTILE.INC($B$45:B46, 0.99)</f>
        <v>0.995</v>
      </c>
      <c r="I46" s="1">
        <f>_xlfn.PERCENTILE.INC($B$45:B46, 1)</f>
        <v>1</v>
      </c>
    </row>
    <row r="47" spans="1:9">
      <c r="A47" s="1">
        <v>3</v>
      </c>
      <c r="B47" s="1">
        <v>1</v>
      </c>
      <c r="C47" s="1">
        <f>MAX($B$45:B47)</f>
        <v>1</v>
      </c>
      <c r="D47" s="1">
        <f t="shared" ref="D47:D62" si="2">SUM(A47)/B47</f>
        <v>3</v>
      </c>
      <c r="E47" s="1">
        <f>SUM($B$45:B47)/A47</f>
        <v>0.83333333333333337</v>
      </c>
      <c r="F47" s="1">
        <f>MEDIAN($B$45:B47)</f>
        <v>1</v>
      </c>
      <c r="G47" s="1">
        <f>_xlfn.PERCENTILE.INC($B$45:B47, 0.95)</f>
        <v>1</v>
      </c>
      <c r="H47" s="1">
        <f>_xlfn.PERCENTILE.INC($B$45:B47, 0.99)</f>
        <v>1</v>
      </c>
      <c r="I47" s="1">
        <f>_xlfn.PERCENTILE.INC($B$45:B47, 1)</f>
        <v>1</v>
      </c>
    </row>
    <row r="48" spans="1:9">
      <c r="A48" s="1">
        <v>4</v>
      </c>
      <c r="B48" s="1">
        <v>1.5</v>
      </c>
      <c r="C48" s="1">
        <f>MAX($B$45:B48)</f>
        <v>1.5</v>
      </c>
      <c r="D48" s="1">
        <f t="shared" si="2"/>
        <v>2.6666666666666665</v>
      </c>
      <c r="E48" s="1">
        <f>SUM($B$45:B48)/A48</f>
        <v>1</v>
      </c>
      <c r="F48" s="1">
        <f>MEDIAN($B$45:B48)</f>
        <v>1</v>
      </c>
      <c r="G48" s="1">
        <f>_xlfn.PERCENTILE.INC($B$45:B48, 0.95)</f>
        <v>1.4249999999999998</v>
      </c>
      <c r="H48" s="1">
        <f>_xlfn.PERCENTILE.INC($B$45:B48, 0.99)</f>
        <v>1.4849999999999999</v>
      </c>
      <c r="I48" s="1">
        <f>_xlfn.PERCENTILE.INC($B$45:B48, 1)</f>
        <v>1.5</v>
      </c>
    </row>
    <row r="49" spans="1:9">
      <c r="A49" s="1">
        <v>5</v>
      </c>
      <c r="B49" s="1">
        <v>2</v>
      </c>
      <c r="C49" s="1">
        <f>MAX($B$45:B49)</f>
        <v>2</v>
      </c>
      <c r="D49" s="1">
        <f t="shared" si="2"/>
        <v>2.5</v>
      </c>
      <c r="E49" s="1">
        <f>SUM($B$45:B49)/A49</f>
        <v>1.2</v>
      </c>
      <c r="F49" s="1">
        <f>MEDIAN($B$45:B49)</f>
        <v>1</v>
      </c>
      <c r="G49" s="1">
        <f>_xlfn.PERCENTILE.INC($B$45:B49, 0.95)</f>
        <v>1.9</v>
      </c>
      <c r="H49" s="1">
        <f>_xlfn.PERCENTILE.INC($B$45:B49, 0.99)</f>
        <v>1.98</v>
      </c>
      <c r="I49" s="1">
        <f>_xlfn.PERCENTILE.INC($B$45:B49, 1)</f>
        <v>2</v>
      </c>
    </row>
    <row r="50" spans="1:9">
      <c r="A50" s="1">
        <v>6</v>
      </c>
      <c r="B50" s="1">
        <v>2</v>
      </c>
      <c r="C50" s="1">
        <f>MAX($B$45:B50)</f>
        <v>2</v>
      </c>
      <c r="D50" s="1">
        <f t="shared" si="2"/>
        <v>3</v>
      </c>
      <c r="E50" s="1">
        <f>SUM($B$45:B50)/A50</f>
        <v>1.3333333333333333</v>
      </c>
      <c r="F50" s="1">
        <f>MEDIAN($B$45:B50)</f>
        <v>1.25</v>
      </c>
      <c r="G50" s="1">
        <f>_xlfn.PERCENTILE.INC($B$45:B50, 0.95)</f>
        <v>2</v>
      </c>
      <c r="H50" s="1">
        <f>_xlfn.PERCENTILE.INC($B$45:B50, 0.99)</f>
        <v>2</v>
      </c>
      <c r="I50" s="1">
        <f>_xlfn.PERCENTILE.INC($B$45:B50, 1)</f>
        <v>2</v>
      </c>
    </row>
    <row r="51" spans="1:9">
      <c r="A51" s="1">
        <v>7</v>
      </c>
      <c r="B51" s="1">
        <v>2.5</v>
      </c>
      <c r="C51" s="1">
        <f>MAX($B$45:B51)</f>
        <v>2.5</v>
      </c>
      <c r="D51" s="1">
        <f t="shared" si="2"/>
        <v>2.8</v>
      </c>
      <c r="E51" s="1">
        <f>SUM($B$45:B51)/A51</f>
        <v>1.5</v>
      </c>
      <c r="F51" s="1">
        <f>MEDIAN($B$45:B51)</f>
        <v>1.5</v>
      </c>
      <c r="G51" s="1">
        <f>_xlfn.PERCENTILE.INC($B$45:B51, 0.95)</f>
        <v>2.3499999999999996</v>
      </c>
      <c r="H51" s="1">
        <f>_xlfn.PERCENTILE.INC($B$45:B51, 0.99)</f>
        <v>2.4699999999999998</v>
      </c>
      <c r="I51" s="1">
        <f>_xlfn.PERCENTILE.INC($B$45:B51, 1)</f>
        <v>2.5</v>
      </c>
    </row>
    <row r="52" spans="1:9">
      <c r="A52" s="1">
        <v>8</v>
      </c>
      <c r="B52" s="1">
        <v>3</v>
      </c>
      <c r="C52" s="1">
        <f>MAX($B$45:B52)</f>
        <v>3</v>
      </c>
      <c r="D52" s="1">
        <f t="shared" si="2"/>
        <v>2.6666666666666665</v>
      </c>
      <c r="E52" s="1">
        <f>SUM($B$45:B52)/A52</f>
        <v>1.6875</v>
      </c>
      <c r="F52" s="1">
        <f>MEDIAN($B$45:B52)</f>
        <v>1.75</v>
      </c>
      <c r="G52" s="1">
        <f>_xlfn.PERCENTILE.INC($B$45:B52, 0.95)</f>
        <v>2.8249999999999997</v>
      </c>
      <c r="H52" s="1">
        <f>_xlfn.PERCENTILE.INC($B$45:B52, 0.99)</f>
        <v>2.9649999999999999</v>
      </c>
      <c r="I52" s="1">
        <f>_xlfn.PERCENTILE.INC($B$45:B52, 1)</f>
        <v>3</v>
      </c>
    </row>
    <row r="53" spans="1:9">
      <c r="A53" s="1">
        <v>9</v>
      </c>
      <c r="B53" s="1">
        <v>3</v>
      </c>
      <c r="C53" s="1">
        <f>MAX($B$45:B53)</f>
        <v>3</v>
      </c>
      <c r="D53" s="1">
        <f t="shared" si="2"/>
        <v>3</v>
      </c>
      <c r="E53" s="1">
        <f>SUM($B$45:B53)/A53</f>
        <v>1.8333333333333333</v>
      </c>
      <c r="F53" s="1">
        <f>MEDIAN($B$45:B53)</f>
        <v>2</v>
      </c>
      <c r="G53" s="1">
        <f>_xlfn.PERCENTILE.INC($B$45:B53, 0.95)</f>
        <v>3</v>
      </c>
      <c r="H53" s="1">
        <f>_xlfn.PERCENTILE.INC($B$45:B53, 0.99)</f>
        <v>3</v>
      </c>
      <c r="I53" s="1">
        <f>_xlfn.PERCENTILE.INC($B$45:B53, 1)</f>
        <v>3</v>
      </c>
    </row>
    <row r="54" spans="1:9">
      <c r="A54" s="1">
        <v>10</v>
      </c>
      <c r="B54" s="1">
        <v>3.5</v>
      </c>
      <c r="C54" s="1">
        <f>MAX($B$45:B54)</f>
        <v>3.5</v>
      </c>
      <c r="D54" s="1">
        <f t="shared" si="2"/>
        <v>2.8571428571428572</v>
      </c>
      <c r="E54" s="1">
        <f>SUM($B$45:B54)/A54</f>
        <v>2</v>
      </c>
      <c r="F54" s="1">
        <f>MEDIAN($B$45:B54)</f>
        <v>2</v>
      </c>
      <c r="G54" s="1">
        <f>_xlfn.PERCENTILE.INC($B$45:B54, 0.95)</f>
        <v>3.2749999999999995</v>
      </c>
      <c r="H54" s="1">
        <f>_xlfn.PERCENTILE.INC($B$45:B54, 0.99)</f>
        <v>3.4550000000000001</v>
      </c>
      <c r="I54" s="1">
        <f>_xlfn.PERCENTILE.INC($B$45:B54, 1)</f>
        <v>3.5</v>
      </c>
    </row>
    <row r="55" spans="1:9">
      <c r="A55" s="1">
        <v>11</v>
      </c>
      <c r="B55" s="1">
        <v>4</v>
      </c>
      <c r="C55" s="1">
        <f>MAX($B$45:B55)</f>
        <v>4</v>
      </c>
      <c r="D55" s="1">
        <f t="shared" si="2"/>
        <v>2.75</v>
      </c>
      <c r="E55" s="1">
        <f>SUM($B$45:B55)/A55</f>
        <v>2.1818181818181817</v>
      </c>
      <c r="F55" s="1">
        <f>MEDIAN($B$45:B55)</f>
        <v>2</v>
      </c>
      <c r="G55" s="1">
        <f>_xlfn.PERCENTILE.INC($B$45:B55, 0.95)</f>
        <v>3.75</v>
      </c>
      <c r="H55" s="1">
        <f>_xlfn.PERCENTILE.INC($B$45:B55, 0.99)</f>
        <v>3.95</v>
      </c>
      <c r="I55" s="1">
        <f>_xlfn.PERCENTILE.INC($B$45:B55, 1)</f>
        <v>4</v>
      </c>
    </row>
    <row r="56" spans="1:9">
      <c r="A56" s="1">
        <v>12</v>
      </c>
      <c r="B56" s="1">
        <v>4</v>
      </c>
      <c r="C56" s="1">
        <f>MAX($B$45:B56)</f>
        <v>4</v>
      </c>
      <c r="D56" s="1">
        <f t="shared" si="2"/>
        <v>3</v>
      </c>
      <c r="E56" s="1">
        <f>SUM($B$45:B56)/A56</f>
        <v>2.3333333333333335</v>
      </c>
      <c r="F56" s="1">
        <f>MEDIAN($B$45:B56)</f>
        <v>2.25</v>
      </c>
      <c r="G56" s="1">
        <f>_xlfn.PERCENTILE.INC($B$45:B56, 0.95)</f>
        <v>4</v>
      </c>
      <c r="H56" s="1">
        <f>_xlfn.PERCENTILE.INC($B$45:B56, 0.99)</f>
        <v>4</v>
      </c>
      <c r="I56" s="1">
        <f>_xlfn.PERCENTILE.INC($B$45:B56, 1)</f>
        <v>4</v>
      </c>
    </row>
    <row r="57" spans="1:9">
      <c r="A57" s="1">
        <v>13</v>
      </c>
      <c r="B57" s="1">
        <v>4.5</v>
      </c>
      <c r="C57" s="1">
        <f>MAX($B$45:B57)</f>
        <v>4.5</v>
      </c>
      <c r="D57" s="1">
        <f t="shared" si="2"/>
        <v>2.8888888888888888</v>
      </c>
      <c r="E57" s="1">
        <f>SUM($B$45:B57)/A57</f>
        <v>2.5</v>
      </c>
      <c r="F57" s="1">
        <f>MEDIAN($B$45:B57)</f>
        <v>2.5</v>
      </c>
      <c r="G57" s="1">
        <f>_xlfn.PERCENTILE.INC($B$45:B57, 0.95)</f>
        <v>4.1999999999999993</v>
      </c>
      <c r="H57" s="1">
        <f>_xlfn.PERCENTILE.INC($B$45:B57, 0.99)</f>
        <v>4.4399999999999995</v>
      </c>
      <c r="I57" s="1">
        <f>_xlfn.PERCENTILE.INC($B$45:B57, 1)</f>
        <v>4.5</v>
      </c>
    </row>
    <row r="58" spans="1:9">
      <c r="A58" s="1">
        <v>14</v>
      </c>
      <c r="B58" s="1">
        <v>5</v>
      </c>
      <c r="C58" s="1">
        <f>MAX($B$45:B58)</f>
        <v>5</v>
      </c>
      <c r="D58" s="1">
        <f t="shared" si="2"/>
        <v>2.8</v>
      </c>
      <c r="E58" s="1">
        <f>SUM($B$45:B58)/A58</f>
        <v>2.6785714285714284</v>
      </c>
      <c r="F58" s="1">
        <f>MEDIAN($B$45:B58)</f>
        <v>2.75</v>
      </c>
      <c r="G58" s="1">
        <f>_xlfn.PERCENTILE.INC($B$45:B58, 0.95)</f>
        <v>4.6749999999999998</v>
      </c>
      <c r="H58" s="1">
        <f>_xlfn.PERCENTILE.INC($B$45:B58, 0.99)</f>
        <v>4.9349999999999996</v>
      </c>
      <c r="I58" s="1">
        <f>_xlfn.PERCENTILE.INC($B$45:B58, 1)</f>
        <v>5</v>
      </c>
    </row>
    <row r="59" spans="1:9">
      <c r="A59" s="1">
        <v>15</v>
      </c>
      <c r="B59" s="1">
        <v>5</v>
      </c>
      <c r="C59" s="1">
        <f>MAX($B$45:B59)</f>
        <v>5</v>
      </c>
      <c r="D59" s="1">
        <f t="shared" si="2"/>
        <v>3</v>
      </c>
      <c r="E59" s="1">
        <f>SUM($B$45:B59)/A59</f>
        <v>2.8333333333333335</v>
      </c>
      <c r="F59" s="1">
        <f>MEDIAN($B$45:B59)</f>
        <v>3</v>
      </c>
      <c r="G59" s="1">
        <f>_xlfn.PERCENTILE.INC($B$45:B59, 0.95)</f>
        <v>5</v>
      </c>
      <c r="H59" s="1">
        <f>_xlfn.PERCENTILE.INC($B$45:B59, 0.99)</f>
        <v>5</v>
      </c>
      <c r="I59" s="1">
        <f>_xlfn.PERCENTILE.INC($B$45:B59, 1)</f>
        <v>5</v>
      </c>
    </row>
    <row r="60" spans="1:9">
      <c r="A60" s="1">
        <v>16</v>
      </c>
      <c r="B60" s="1">
        <v>5.5</v>
      </c>
      <c r="C60" s="1">
        <f>MAX($B$45:B60)</f>
        <v>5.5</v>
      </c>
      <c r="D60" s="1">
        <f t="shared" si="2"/>
        <v>2.9090909090909092</v>
      </c>
      <c r="E60" s="1">
        <f>SUM($B$45:B60)/A60</f>
        <v>3</v>
      </c>
      <c r="F60" s="1">
        <f>MEDIAN($B$45:B60)</f>
        <v>3</v>
      </c>
      <c r="G60" s="1">
        <f>_xlfn.PERCENTILE.INC($B$45:B60, 0.95)</f>
        <v>5.125</v>
      </c>
      <c r="H60" s="1">
        <f>_xlfn.PERCENTILE.INC($B$45:B60, 0.99)</f>
        <v>5.4249999999999998</v>
      </c>
      <c r="I60" s="1">
        <f>_xlfn.PERCENTILE.INC($B$45:B60, 1)</f>
        <v>5.5</v>
      </c>
    </row>
    <row r="61" spans="1:9">
      <c r="A61" s="1">
        <v>17</v>
      </c>
      <c r="B61" s="1">
        <v>6</v>
      </c>
      <c r="C61" s="1">
        <f>MAX($B$45:B61)</f>
        <v>6</v>
      </c>
      <c r="D61" s="1">
        <f t="shared" si="2"/>
        <v>2.8333333333333335</v>
      </c>
      <c r="E61" s="1">
        <f>SUM($B$45:B61)/A61</f>
        <v>3.1764705882352939</v>
      </c>
      <c r="F61" s="1">
        <f>MEDIAN($B$45:B61)</f>
        <v>3</v>
      </c>
      <c r="G61" s="1">
        <f>_xlfn.PERCENTILE.INC($B$45:B61, 0.95)</f>
        <v>5.6</v>
      </c>
      <c r="H61" s="1">
        <f>_xlfn.PERCENTILE.INC($B$45:B61, 0.99)</f>
        <v>5.92</v>
      </c>
      <c r="I61" s="1">
        <f>_xlfn.PERCENTILE.INC($B$45:B61, 1)</f>
        <v>6</v>
      </c>
    </row>
    <row r="62" spans="1:9">
      <c r="A62" s="1">
        <v>18</v>
      </c>
      <c r="B62" s="1">
        <v>6</v>
      </c>
      <c r="C62" s="1">
        <f>MAX($B$45:B62)</f>
        <v>6</v>
      </c>
      <c r="D62" s="1">
        <f t="shared" si="2"/>
        <v>3</v>
      </c>
      <c r="E62" s="1">
        <f>SUM($B$45:B62)/A62</f>
        <v>3.3333333333333335</v>
      </c>
      <c r="F62" s="1">
        <f>MEDIAN($B$45:B62)</f>
        <v>3.25</v>
      </c>
      <c r="G62" s="1">
        <f>_xlfn.PERCENTILE.INC($B$45:B62, 0.95)</f>
        <v>6</v>
      </c>
      <c r="H62" s="1">
        <f>_xlfn.PERCENTILE.INC($B$45:B62, 0.99)</f>
        <v>6</v>
      </c>
      <c r="I62" s="1">
        <f>_xlfn.PERCENTILE.INC($B$45:B62, 1)</f>
        <v>6</v>
      </c>
    </row>
    <row r="64" spans="1:9">
      <c r="A64" s="5" t="s">
        <v>9</v>
      </c>
      <c r="B64" s="5"/>
      <c r="C64" s="5"/>
      <c r="D64" s="5"/>
      <c r="E64" s="5"/>
      <c r="F64" s="5"/>
      <c r="G64" s="5"/>
      <c r="H64" s="5"/>
      <c r="I64" s="5"/>
    </row>
    <row r="65" spans="1:11">
      <c r="A65" s="2" t="s">
        <v>0</v>
      </c>
      <c r="B65" s="2" t="s">
        <v>1</v>
      </c>
      <c r="C65" s="2" t="s">
        <v>3</v>
      </c>
      <c r="D65" s="2" t="s">
        <v>2</v>
      </c>
      <c r="E65" s="2" t="s">
        <v>4</v>
      </c>
      <c r="F65" s="2" t="s">
        <v>5</v>
      </c>
      <c r="G65" s="3">
        <v>0.95</v>
      </c>
      <c r="H65" s="3">
        <v>0.99</v>
      </c>
      <c r="I65" s="3">
        <v>1</v>
      </c>
    </row>
    <row r="66" spans="1:11">
      <c r="A66" s="1">
        <v>1</v>
      </c>
      <c r="B66" s="1">
        <f>2 / 6 * A66</f>
        <v>0.33333333333333331</v>
      </c>
      <c r="C66" s="1">
        <f>MAX($B$66:B66)</f>
        <v>0.33333333333333331</v>
      </c>
      <c r="D66" s="1">
        <f t="shared" ref="D66:D83" si="3">SUM(A66)/B66</f>
        <v>3</v>
      </c>
      <c r="E66" s="1">
        <f>SUM($B$66:B66)/A66</f>
        <v>0.33333333333333331</v>
      </c>
      <c r="F66" s="1">
        <f>MEDIAN($B$66:B66)</f>
        <v>0.33333333333333331</v>
      </c>
      <c r="G66" s="1">
        <f>_xlfn.PERCENTILE.INC($B$66:B66, 0.95)</f>
        <v>0.33333333333333331</v>
      </c>
      <c r="H66" s="1">
        <f>_xlfn.PERCENTILE.INC($B$66:B66, 0.99)</f>
        <v>0.33333333333333331</v>
      </c>
      <c r="I66" s="1">
        <f>_xlfn.PERCENTILE.INC($B$66:B66, 1)</f>
        <v>0.33333333333333331</v>
      </c>
      <c r="K66" s="1"/>
    </row>
    <row r="67" spans="1:11">
      <c r="A67" s="1">
        <v>2</v>
      </c>
      <c r="B67" s="1">
        <f t="shared" ref="B67:B83" si="4">2 / 6 * A67</f>
        <v>0.66666666666666663</v>
      </c>
      <c r="C67" s="1">
        <f>MAX($B$66:B67)</f>
        <v>0.66666666666666663</v>
      </c>
      <c r="D67" s="1">
        <f t="shared" si="3"/>
        <v>3</v>
      </c>
      <c r="E67" s="1">
        <f>SUM($B$66:B67)/A67</f>
        <v>0.5</v>
      </c>
      <c r="F67" s="1">
        <f>MEDIAN($B$66:B67)</f>
        <v>0.5</v>
      </c>
      <c r="G67" s="1">
        <f>_xlfn.PERCENTILE.INC($B$66:B67, 0.95)</f>
        <v>0.64999999999999991</v>
      </c>
      <c r="H67" s="1">
        <f>_xlfn.PERCENTILE.INC($B$66:B67, 0.99)</f>
        <v>0.66333333333333333</v>
      </c>
      <c r="I67" s="1">
        <f>_xlfn.PERCENTILE.INC($B$66:B67, 1)</f>
        <v>0.66666666666666663</v>
      </c>
      <c r="K67" s="1"/>
    </row>
    <row r="68" spans="1:11">
      <c r="A68" s="1">
        <v>3</v>
      </c>
      <c r="B68" s="1">
        <f t="shared" si="4"/>
        <v>1</v>
      </c>
      <c r="C68" s="1">
        <f>MAX($B$66:B68)</f>
        <v>1</v>
      </c>
      <c r="D68" s="1">
        <f t="shared" si="3"/>
        <v>3</v>
      </c>
      <c r="E68" s="1">
        <f>SUM($B$66:B68)/A68</f>
        <v>0.66666666666666663</v>
      </c>
      <c r="F68" s="1">
        <f>MEDIAN($B$66:B68)</f>
        <v>0.66666666666666663</v>
      </c>
      <c r="G68" s="1">
        <f>_xlfn.PERCENTILE.INC($B$66:B68, 0.95)</f>
        <v>0.96666666666666656</v>
      </c>
      <c r="H68" s="1">
        <f>_xlfn.PERCENTILE.INC($B$66:B68, 0.99)</f>
        <v>0.9933333333333334</v>
      </c>
      <c r="I68" s="1">
        <f>_xlfn.PERCENTILE.INC($B$66:B68, 1)</f>
        <v>1</v>
      </c>
      <c r="K68" s="1"/>
    </row>
    <row r="69" spans="1:11">
      <c r="A69" s="1">
        <v>4</v>
      </c>
      <c r="B69" s="1">
        <f t="shared" si="4"/>
        <v>1.3333333333333333</v>
      </c>
      <c r="C69" s="1">
        <f>MAX($B$66:B69)</f>
        <v>1.3333333333333333</v>
      </c>
      <c r="D69" s="1">
        <f t="shared" si="3"/>
        <v>3</v>
      </c>
      <c r="E69" s="1">
        <f>SUM($B$66:B69)/A69</f>
        <v>0.83333333333333326</v>
      </c>
      <c r="F69" s="1">
        <f>MEDIAN($B$66:B69)</f>
        <v>0.83333333333333326</v>
      </c>
      <c r="G69" s="1">
        <f>_xlfn.PERCENTILE.INC($B$66:B69, 0.95)</f>
        <v>1.2833333333333332</v>
      </c>
      <c r="H69" s="1">
        <f>_xlfn.PERCENTILE.INC($B$66:B69, 0.99)</f>
        <v>1.3233333333333333</v>
      </c>
      <c r="I69" s="1">
        <f>_xlfn.PERCENTILE.INC($B$66:B69, 1)</f>
        <v>1.3333333333333333</v>
      </c>
      <c r="K69" s="1"/>
    </row>
    <row r="70" spans="1:11">
      <c r="A70" s="1">
        <v>5</v>
      </c>
      <c r="B70" s="1">
        <f t="shared" si="4"/>
        <v>1.6666666666666665</v>
      </c>
      <c r="C70" s="1">
        <f>MAX($B$66:B70)</f>
        <v>1.6666666666666665</v>
      </c>
      <c r="D70" s="1">
        <f t="shared" si="3"/>
        <v>3.0000000000000004</v>
      </c>
      <c r="E70" s="1">
        <f>SUM($B$66:B70)/A70</f>
        <v>1</v>
      </c>
      <c r="F70" s="1">
        <f>MEDIAN($B$66:B70)</f>
        <v>1</v>
      </c>
      <c r="G70" s="1">
        <f>_xlfn.PERCENTILE.INC($B$66:B70, 0.95)</f>
        <v>1.5999999999999999</v>
      </c>
      <c r="H70" s="1">
        <f>_xlfn.PERCENTILE.INC($B$66:B70, 0.99)</f>
        <v>1.6533333333333331</v>
      </c>
      <c r="I70" s="1">
        <f>_xlfn.PERCENTILE.INC($B$66:B70, 1)</f>
        <v>1.6666666666666665</v>
      </c>
      <c r="K70" s="1"/>
    </row>
    <row r="71" spans="1:11">
      <c r="A71" s="1">
        <v>6</v>
      </c>
      <c r="B71" s="1">
        <f t="shared" si="4"/>
        <v>2</v>
      </c>
      <c r="C71" s="1">
        <f>MAX($B$66:B71)</f>
        <v>2</v>
      </c>
      <c r="D71" s="1">
        <f t="shared" si="3"/>
        <v>3</v>
      </c>
      <c r="E71" s="1">
        <f>SUM($B$66:B71)/A71</f>
        <v>1.1666666666666667</v>
      </c>
      <c r="F71" s="1">
        <f>MEDIAN($B$66:B71)</f>
        <v>1.1666666666666665</v>
      </c>
      <c r="G71" s="1">
        <f>_xlfn.PERCENTILE.INC($B$66:B71, 0.95)</f>
        <v>1.9166666666666665</v>
      </c>
      <c r="H71" s="1">
        <f>_xlfn.PERCENTILE.INC($B$66:B71, 0.99)</f>
        <v>1.9833333333333334</v>
      </c>
      <c r="I71" s="1">
        <f>_xlfn.PERCENTILE.INC($B$66:B71, 1)</f>
        <v>2</v>
      </c>
      <c r="K71" s="1"/>
    </row>
    <row r="72" spans="1:11">
      <c r="A72" s="1">
        <v>7</v>
      </c>
      <c r="B72" s="1">
        <f t="shared" si="4"/>
        <v>2.333333333333333</v>
      </c>
      <c r="C72" s="1">
        <f>MAX($B$66:B72)</f>
        <v>2.333333333333333</v>
      </c>
      <c r="D72" s="1">
        <f t="shared" si="3"/>
        <v>3.0000000000000004</v>
      </c>
      <c r="E72" s="1">
        <f>SUM($B$66:B72)/A72</f>
        <v>1.3333333333333333</v>
      </c>
      <c r="F72" s="1">
        <f>MEDIAN($B$66:B72)</f>
        <v>1.3333333333333333</v>
      </c>
      <c r="G72" s="1">
        <f>_xlfn.PERCENTILE.INC($B$66:B72, 0.95)</f>
        <v>2.2333333333333329</v>
      </c>
      <c r="H72" s="1">
        <f>_xlfn.PERCENTILE.INC($B$66:B72, 0.99)</f>
        <v>2.313333333333333</v>
      </c>
      <c r="I72" s="1">
        <f>_xlfn.PERCENTILE.INC($B$66:B72, 1)</f>
        <v>2.333333333333333</v>
      </c>
      <c r="K72" s="1"/>
    </row>
    <row r="73" spans="1:11">
      <c r="A73" s="1">
        <v>8</v>
      </c>
      <c r="B73" s="1">
        <f t="shared" si="4"/>
        <v>2.6666666666666665</v>
      </c>
      <c r="C73" s="1">
        <f>MAX($B$66:B73)</f>
        <v>2.6666666666666665</v>
      </c>
      <c r="D73" s="1">
        <f t="shared" si="3"/>
        <v>3</v>
      </c>
      <c r="E73" s="1">
        <f>SUM($B$66:B73)/A73</f>
        <v>1.4999999999999998</v>
      </c>
      <c r="F73" s="1">
        <f>MEDIAN($B$66:B73)</f>
        <v>1.5</v>
      </c>
      <c r="G73" s="1">
        <f>_xlfn.PERCENTILE.INC($B$66:B73, 0.95)</f>
        <v>2.5499999999999998</v>
      </c>
      <c r="H73" s="1">
        <f>_xlfn.PERCENTILE.INC($B$66:B73, 0.99)</f>
        <v>2.6433333333333331</v>
      </c>
      <c r="I73" s="1">
        <f>_xlfn.PERCENTILE.INC($B$66:B73, 1)</f>
        <v>2.6666666666666665</v>
      </c>
      <c r="K73" s="1"/>
    </row>
    <row r="74" spans="1:11">
      <c r="A74" s="1">
        <v>9</v>
      </c>
      <c r="B74" s="1">
        <f t="shared" si="4"/>
        <v>3</v>
      </c>
      <c r="C74" s="1">
        <f>MAX($B$66:B74)</f>
        <v>3</v>
      </c>
      <c r="D74" s="1">
        <f t="shared" si="3"/>
        <v>3</v>
      </c>
      <c r="E74" s="1">
        <f>SUM($B$66:B74)/A74</f>
        <v>1.6666666666666665</v>
      </c>
      <c r="F74" s="1">
        <f>MEDIAN($B$66:B74)</f>
        <v>1.6666666666666665</v>
      </c>
      <c r="G74" s="1">
        <f>_xlfn.PERCENTILE.INC($B$66:B74, 0.95)</f>
        <v>2.8666666666666667</v>
      </c>
      <c r="H74" s="1">
        <f>_xlfn.PERCENTILE.INC($B$66:B74, 0.99)</f>
        <v>2.9733333333333332</v>
      </c>
      <c r="I74" s="1">
        <f>_xlfn.PERCENTILE.INC($B$66:B74, 1)</f>
        <v>3</v>
      </c>
      <c r="K74" s="1"/>
    </row>
    <row r="75" spans="1:11">
      <c r="A75" s="1">
        <v>10</v>
      </c>
      <c r="B75" s="1">
        <f t="shared" si="4"/>
        <v>3.333333333333333</v>
      </c>
      <c r="C75" s="1">
        <f>MAX($B$66:B75)</f>
        <v>3.333333333333333</v>
      </c>
      <c r="D75" s="1">
        <f t="shared" si="3"/>
        <v>3.0000000000000004</v>
      </c>
      <c r="E75" s="1">
        <f>SUM($B$66:B75)/A75</f>
        <v>1.8333333333333333</v>
      </c>
      <c r="F75" s="1">
        <f>MEDIAN($B$66:B75)</f>
        <v>1.8333333333333333</v>
      </c>
      <c r="G75" s="1">
        <f>_xlfn.PERCENTILE.INC($B$66:B75, 0.95)</f>
        <v>3.1833333333333327</v>
      </c>
      <c r="H75" s="1">
        <f>_xlfn.PERCENTILE.INC($B$66:B75, 0.99)</f>
        <v>3.3033333333333332</v>
      </c>
      <c r="I75" s="1">
        <f>_xlfn.PERCENTILE.INC($B$66:B75, 1)</f>
        <v>3.333333333333333</v>
      </c>
      <c r="K75" s="1"/>
    </row>
    <row r="76" spans="1:11">
      <c r="A76" s="1">
        <v>11</v>
      </c>
      <c r="B76" s="1">
        <f t="shared" si="4"/>
        <v>3.6666666666666665</v>
      </c>
      <c r="C76" s="1">
        <f>MAX($B$66:B76)</f>
        <v>3.6666666666666665</v>
      </c>
      <c r="D76" s="1">
        <f t="shared" si="3"/>
        <v>3</v>
      </c>
      <c r="E76" s="1">
        <f>SUM($B$66:B76)/A76</f>
        <v>2</v>
      </c>
      <c r="F76" s="1">
        <f>MEDIAN($B$66:B76)</f>
        <v>2</v>
      </c>
      <c r="G76" s="1">
        <f>_xlfn.PERCENTILE.INC($B$66:B76, 0.95)</f>
        <v>3.5</v>
      </c>
      <c r="H76" s="1">
        <f>_xlfn.PERCENTILE.INC($B$66:B76, 0.99)</f>
        <v>3.6333333333333333</v>
      </c>
      <c r="I76" s="1">
        <f>_xlfn.PERCENTILE.INC($B$66:B76, 1)</f>
        <v>3.6666666666666665</v>
      </c>
      <c r="K76" s="1"/>
    </row>
    <row r="77" spans="1:11">
      <c r="A77" s="1">
        <v>12</v>
      </c>
      <c r="B77" s="1">
        <f t="shared" si="4"/>
        <v>4</v>
      </c>
      <c r="C77" s="1">
        <f>MAX($B$66:B77)</f>
        <v>4</v>
      </c>
      <c r="D77" s="1">
        <f t="shared" si="3"/>
        <v>3</v>
      </c>
      <c r="E77" s="1">
        <f>SUM($B$66:B77)/A77</f>
        <v>2.1666666666666665</v>
      </c>
      <c r="F77" s="1">
        <f>MEDIAN($B$66:B77)</f>
        <v>2.1666666666666665</v>
      </c>
      <c r="G77" s="1">
        <f>_xlfn.PERCENTILE.INC($B$66:B77, 0.95)</f>
        <v>3.8166666666666664</v>
      </c>
      <c r="H77" s="1">
        <f>_xlfn.PERCENTILE.INC($B$66:B77, 0.99)</f>
        <v>3.9633333333333334</v>
      </c>
      <c r="I77" s="1">
        <f>_xlfn.PERCENTILE.INC($B$66:B77, 1)</f>
        <v>4</v>
      </c>
      <c r="K77" s="1"/>
    </row>
    <row r="78" spans="1:11">
      <c r="A78" s="1">
        <v>13</v>
      </c>
      <c r="B78" s="1">
        <f t="shared" si="4"/>
        <v>4.333333333333333</v>
      </c>
      <c r="C78" s="1">
        <f>MAX($B$66:B78)</f>
        <v>4.333333333333333</v>
      </c>
      <c r="D78" s="1">
        <f t="shared" si="3"/>
        <v>3</v>
      </c>
      <c r="E78" s="1">
        <f>SUM($B$66:B78)/A78</f>
        <v>2.333333333333333</v>
      </c>
      <c r="F78" s="1">
        <f>MEDIAN($B$66:B78)</f>
        <v>2.333333333333333</v>
      </c>
      <c r="G78" s="1">
        <f>_xlfn.PERCENTILE.INC($B$66:B78, 0.95)</f>
        <v>4.1333333333333329</v>
      </c>
      <c r="H78" s="1">
        <f>_xlfn.PERCENTILE.INC($B$66:B78, 0.99)</f>
        <v>4.293333333333333</v>
      </c>
      <c r="I78" s="1">
        <f>_xlfn.PERCENTILE.INC($B$66:B78, 1)</f>
        <v>4.333333333333333</v>
      </c>
      <c r="K78" s="1"/>
    </row>
    <row r="79" spans="1:11">
      <c r="A79" s="1">
        <v>14</v>
      </c>
      <c r="B79" s="1">
        <f t="shared" si="4"/>
        <v>4.6666666666666661</v>
      </c>
      <c r="C79" s="1">
        <f>MAX($B$66:B79)</f>
        <v>4.6666666666666661</v>
      </c>
      <c r="D79" s="1">
        <f t="shared" si="3"/>
        <v>3.0000000000000004</v>
      </c>
      <c r="E79" s="1">
        <f>SUM($B$66:B79)/A79</f>
        <v>2.5</v>
      </c>
      <c r="F79" s="1">
        <f>MEDIAN($B$66:B79)</f>
        <v>2.5</v>
      </c>
      <c r="G79" s="1">
        <f>_xlfn.PERCENTILE.INC($B$66:B79, 0.95)</f>
        <v>4.4499999999999993</v>
      </c>
      <c r="H79" s="1">
        <f>_xlfn.PERCENTILE.INC($B$66:B79, 0.99)</f>
        <v>4.6233333333333322</v>
      </c>
      <c r="I79" s="1">
        <f>_xlfn.PERCENTILE.INC($B$66:B79, 1)</f>
        <v>4.6666666666666661</v>
      </c>
      <c r="K79" s="1"/>
    </row>
    <row r="80" spans="1:11">
      <c r="A80" s="1">
        <v>15</v>
      </c>
      <c r="B80" s="1">
        <f t="shared" si="4"/>
        <v>5</v>
      </c>
      <c r="C80" s="1">
        <f>MAX($B$66:B80)</f>
        <v>5</v>
      </c>
      <c r="D80" s="1">
        <f t="shared" si="3"/>
        <v>3</v>
      </c>
      <c r="E80" s="1">
        <f>SUM($B$66:B80)/A80</f>
        <v>2.6666666666666665</v>
      </c>
      <c r="F80" s="1">
        <f>MEDIAN($B$66:B80)</f>
        <v>2.6666666666666665</v>
      </c>
      <c r="G80" s="1">
        <f>_xlfn.PERCENTILE.INC($B$66:B80, 0.95)</f>
        <v>4.7666666666666657</v>
      </c>
      <c r="H80" s="1">
        <f>_xlfn.PERCENTILE.INC($B$66:B80, 0.99)</f>
        <v>4.9533333333333331</v>
      </c>
      <c r="I80" s="1">
        <f>_xlfn.PERCENTILE.INC($B$66:B80, 1)</f>
        <v>5</v>
      </c>
      <c r="K80" s="1"/>
    </row>
    <row r="81" spans="1:11">
      <c r="A81" s="1">
        <v>16</v>
      </c>
      <c r="B81" s="1">
        <f t="shared" si="4"/>
        <v>5.333333333333333</v>
      </c>
      <c r="C81" s="1">
        <f>MAX($B$66:B81)</f>
        <v>5.333333333333333</v>
      </c>
      <c r="D81" s="1">
        <f t="shared" si="3"/>
        <v>3</v>
      </c>
      <c r="E81" s="1">
        <f>SUM($B$66:B81)/A81</f>
        <v>2.8333333333333335</v>
      </c>
      <c r="F81" s="1">
        <f>MEDIAN($B$66:B81)</f>
        <v>2.833333333333333</v>
      </c>
      <c r="G81" s="1">
        <f>_xlfn.PERCENTILE.INC($B$66:B81, 0.95)</f>
        <v>5.083333333333333</v>
      </c>
      <c r="H81" s="1">
        <f>_xlfn.PERCENTILE.INC($B$66:B81, 0.99)</f>
        <v>5.2833333333333332</v>
      </c>
      <c r="I81" s="1">
        <f>_xlfn.PERCENTILE.INC($B$66:B81, 1)</f>
        <v>5.333333333333333</v>
      </c>
      <c r="K81" s="1"/>
    </row>
    <row r="82" spans="1:11">
      <c r="A82" s="1">
        <v>17</v>
      </c>
      <c r="B82" s="1">
        <f t="shared" si="4"/>
        <v>5.6666666666666661</v>
      </c>
      <c r="C82" s="1">
        <f>MAX($B$66:B82)</f>
        <v>5.6666666666666661</v>
      </c>
      <c r="D82" s="1">
        <f t="shared" si="3"/>
        <v>3.0000000000000004</v>
      </c>
      <c r="E82" s="1">
        <f>SUM($B$66:B82)/A82</f>
        <v>3</v>
      </c>
      <c r="F82" s="1">
        <f>MEDIAN($B$66:B82)</f>
        <v>3</v>
      </c>
      <c r="G82" s="1">
        <f>_xlfn.PERCENTILE.INC($B$66:B82, 0.95)</f>
        <v>5.3999999999999995</v>
      </c>
      <c r="H82" s="1">
        <f>_xlfn.PERCENTILE.INC($B$66:B82, 0.99)</f>
        <v>5.6133333333333324</v>
      </c>
      <c r="I82" s="1">
        <f>_xlfn.PERCENTILE.INC($B$66:B82, 1)</f>
        <v>5.6666666666666661</v>
      </c>
      <c r="K82" s="1"/>
    </row>
    <row r="83" spans="1:11">
      <c r="A83" s="1">
        <v>18</v>
      </c>
      <c r="B83" s="1">
        <f t="shared" si="4"/>
        <v>6</v>
      </c>
      <c r="C83" s="1">
        <f>MAX($B$66:B83)</f>
        <v>6</v>
      </c>
      <c r="D83" s="1">
        <f t="shared" si="3"/>
        <v>3</v>
      </c>
      <c r="E83" s="1">
        <f>SUM($B$66:B83)/A83</f>
        <v>3.1666666666666665</v>
      </c>
      <c r="F83" s="1">
        <f>MEDIAN($B$66:B83)</f>
        <v>3.1666666666666665</v>
      </c>
      <c r="G83" s="1">
        <f>_xlfn.PERCENTILE.INC($B$66:B83, 0.95)</f>
        <v>5.7166666666666659</v>
      </c>
      <c r="H83" s="1">
        <f>_xlfn.PERCENTILE.INC($B$66:B83, 0.99)</f>
        <v>5.9433333333333325</v>
      </c>
      <c r="I83" s="1">
        <f>_xlfn.PERCENTILE.INC($B$66:B83, 1)</f>
        <v>6</v>
      </c>
      <c r="K83" s="1"/>
    </row>
    <row r="85" spans="1:11">
      <c r="A85" s="5" t="s">
        <v>10</v>
      </c>
      <c r="B85" s="5"/>
      <c r="C85" s="5"/>
      <c r="D85" s="5"/>
      <c r="E85" s="5"/>
      <c r="F85" s="5"/>
      <c r="G85" s="5"/>
      <c r="H85" s="5"/>
      <c r="I85" s="5"/>
    </row>
    <row r="86" spans="1:11">
      <c r="A86" s="4" t="s">
        <v>0</v>
      </c>
      <c r="B86" s="4" t="s">
        <v>1</v>
      </c>
      <c r="C86" s="4" t="s">
        <v>3</v>
      </c>
      <c r="D86" s="4" t="s">
        <v>2</v>
      </c>
      <c r="E86" s="4" t="s">
        <v>4</v>
      </c>
      <c r="F86" s="4" t="s">
        <v>5</v>
      </c>
      <c r="G86" s="3">
        <v>0.95</v>
      </c>
      <c r="H86" s="3">
        <v>0.99</v>
      </c>
      <c r="I86" s="3">
        <v>1</v>
      </c>
    </row>
    <row r="87" spans="1:11">
      <c r="A87" s="1">
        <v>1</v>
      </c>
      <c r="B87" s="1">
        <v>0.5</v>
      </c>
      <c r="C87" s="1">
        <f>MAX($B$87:B87)</f>
        <v>0.5</v>
      </c>
      <c r="D87" s="1">
        <f t="shared" ref="D87:D104" si="5">SUM(A87)/B87</f>
        <v>2</v>
      </c>
      <c r="E87" s="1">
        <f>SUM($B$87:B87)/A87</f>
        <v>0.5</v>
      </c>
      <c r="F87" s="1">
        <f>MEDIAN($B$87:B87)</f>
        <v>0.5</v>
      </c>
      <c r="G87" s="1">
        <f>_xlfn.PERCENTILE.INC($B$87:B87, 0.95)</f>
        <v>0.5</v>
      </c>
      <c r="H87" s="1">
        <f>_xlfn.PERCENTILE.INC($B$87:B87, 0.99)</f>
        <v>0.5</v>
      </c>
      <c r="I87" s="1">
        <f>_xlfn.PERCENTILE.INC($B$87:B87, 1)</f>
        <v>0.5</v>
      </c>
    </row>
    <row r="88" spans="1:11">
      <c r="A88" s="1">
        <v>2</v>
      </c>
      <c r="B88" s="1">
        <v>0.75</v>
      </c>
      <c r="C88" s="1">
        <f>MAX($B$87:B88)</f>
        <v>0.75</v>
      </c>
      <c r="D88" s="1">
        <f t="shared" si="5"/>
        <v>2.6666666666666665</v>
      </c>
      <c r="E88" s="1">
        <f>SUM($B$87:B88)/A88</f>
        <v>0.625</v>
      </c>
      <c r="F88" s="1">
        <f>MEDIAN($B$87:B88)</f>
        <v>0.625</v>
      </c>
      <c r="G88" s="1">
        <f>_xlfn.PERCENTILE.INC($B$87:B88, 0.95)</f>
        <v>0.73750000000000004</v>
      </c>
      <c r="H88" s="1">
        <f>_xlfn.PERCENTILE.INC($B$87:B88, 0.99)</f>
        <v>0.74750000000000005</v>
      </c>
      <c r="I88" s="1">
        <f>_xlfn.PERCENTILE.INC($B$87:B88, 1)</f>
        <v>0.75</v>
      </c>
    </row>
    <row r="89" spans="1:11">
      <c r="A89" s="1">
        <v>3</v>
      </c>
      <c r="B89" s="1">
        <v>1</v>
      </c>
      <c r="C89" s="1">
        <f>MAX($B$87:B89)</f>
        <v>1</v>
      </c>
      <c r="D89" s="1">
        <f t="shared" si="5"/>
        <v>3</v>
      </c>
      <c r="E89" s="1">
        <f>SUM($B$87:B89)/A89</f>
        <v>0.75</v>
      </c>
      <c r="F89" s="1">
        <f>MEDIAN($B$87:B89)</f>
        <v>0.75</v>
      </c>
      <c r="G89" s="1">
        <f>_xlfn.PERCENTILE.INC($B$87:B89, 0.95)</f>
        <v>0.97499999999999998</v>
      </c>
      <c r="H89" s="1">
        <f>_xlfn.PERCENTILE.INC($B$87:B89, 0.99)</f>
        <v>0.995</v>
      </c>
      <c r="I89" s="1">
        <f>_xlfn.PERCENTILE.INC($B$87:B89, 1)</f>
        <v>1</v>
      </c>
    </row>
    <row r="90" spans="1:11">
      <c r="A90" s="1">
        <v>4</v>
      </c>
      <c r="B90" s="1">
        <v>1.5</v>
      </c>
      <c r="C90" s="1">
        <f>MAX($B$87:B90)</f>
        <v>1.5</v>
      </c>
      <c r="D90" s="1">
        <f t="shared" si="5"/>
        <v>2.6666666666666665</v>
      </c>
      <c r="E90" s="1">
        <f>SUM($B$87:B90)/A90</f>
        <v>0.9375</v>
      </c>
      <c r="F90" s="1">
        <f>MEDIAN($B$87:B90)</f>
        <v>0.875</v>
      </c>
      <c r="G90" s="1">
        <f>_xlfn.PERCENTILE.INC($B$87:B90, 0.95)</f>
        <v>1.4249999999999998</v>
      </c>
      <c r="H90" s="1">
        <f>_xlfn.PERCENTILE.INC($B$87:B90, 0.99)</f>
        <v>1.4849999999999999</v>
      </c>
      <c r="I90" s="1">
        <f>_xlfn.PERCENTILE.INC($B$87:B90, 1)</f>
        <v>1.5</v>
      </c>
    </row>
    <row r="91" spans="1:11">
      <c r="A91" s="1">
        <v>5</v>
      </c>
      <c r="B91" s="1">
        <v>1.75</v>
      </c>
      <c r="C91" s="1">
        <f>MAX($B$87:B91)</f>
        <v>1.75</v>
      </c>
      <c r="D91" s="1">
        <f t="shared" si="5"/>
        <v>2.8571428571428572</v>
      </c>
      <c r="E91" s="1">
        <f>SUM($B$87:B91)/A91</f>
        <v>1.1000000000000001</v>
      </c>
      <c r="F91" s="1">
        <f>MEDIAN($B$87:B91)</f>
        <v>1</v>
      </c>
      <c r="G91" s="1">
        <f>_xlfn.PERCENTILE.INC($B$87:B91, 0.95)</f>
        <v>1.7</v>
      </c>
      <c r="H91" s="1">
        <f>_xlfn.PERCENTILE.INC($B$87:B91, 0.99)</f>
        <v>1.74</v>
      </c>
      <c r="I91" s="1">
        <f>_xlfn.PERCENTILE.INC($B$87:B91, 1)</f>
        <v>1.75</v>
      </c>
    </row>
    <row r="92" spans="1:11">
      <c r="A92" s="1">
        <v>6</v>
      </c>
      <c r="B92" s="1">
        <v>2</v>
      </c>
      <c r="C92" s="1">
        <f>MAX($B$87:B92)</f>
        <v>2</v>
      </c>
      <c r="D92" s="1">
        <f t="shared" si="5"/>
        <v>3</v>
      </c>
      <c r="E92" s="1">
        <f>SUM($B$87:B92)/A92</f>
        <v>1.25</v>
      </c>
      <c r="F92" s="1">
        <f>MEDIAN($B$87:B92)</f>
        <v>1.25</v>
      </c>
      <c r="G92" s="1">
        <f>_xlfn.PERCENTILE.INC($B$87:B92, 0.95)</f>
        <v>1.9375</v>
      </c>
      <c r="H92" s="1">
        <f>_xlfn.PERCENTILE.INC($B$87:B92, 0.99)</f>
        <v>1.9875</v>
      </c>
      <c r="I92" s="1">
        <f>_xlfn.PERCENTILE.INC($B$87:B92, 1)</f>
        <v>2</v>
      </c>
    </row>
    <row r="93" spans="1:11">
      <c r="A93" s="1">
        <v>7</v>
      </c>
      <c r="B93" s="1">
        <v>2.5</v>
      </c>
      <c r="C93" s="1">
        <f>MAX($B$87:B93)</f>
        <v>2.5</v>
      </c>
      <c r="D93" s="1">
        <f t="shared" si="5"/>
        <v>2.8</v>
      </c>
      <c r="E93" s="1">
        <f>SUM($B$87:B93)/A93</f>
        <v>1.4285714285714286</v>
      </c>
      <c r="F93" s="1">
        <f>MEDIAN($B$87:B93)</f>
        <v>1.5</v>
      </c>
      <c r="G93" s="1">
        <f>_xlfn.PERCENTILE.INC($B$87:B93, 0.95)</f>
        <v>2.3499999999999996</v>
      </c>
      <c r="H93" s="1">
        <f>_xlfn.PERCENTILE.INC($B$87:B93, 0.99)</f>
        <v>2.4699999999999998</v>
      </c>
      <c r="I93" s="1">
        <f>_xlfn.PERCENTILE.INC($B$87:B93, 1)</f>
        <v>2.5</v>
      </c>
    </row>
    <row r="94" spans="1:11">
      <c r="A94" s="1">
        <v>8</v>
      </c>
      <c r="B94" s="1">
        <v>2.75</v>
      </c>
      <c r="C94" s="1">
        <f>MAX($B$87:B94)</f>
        <v>2.75</v>
      </c>
      <c r="D94" s="1">
        <f t="shared" si="5"/>
        <v>2.9090909090909092</v>
      </c>
      <c r="E94" s="1">
        <f>SUM($B$87:B94)/A94</f>
        <v>1.59375</v>
      </c>
      <c r="F94" s="1">
        <f>MEDIAN($B$87:B94)</f>
        <v>1.625</v>
      </c>
      <c r="G94" s="1">
        <f>_xlfn.PERCENTILE.INC($B$87:B94, 0.95)</f>
        <v>2.6624999999999996</v>
      </c>
      <c r="H94" s="1">
        <f>_xlfn.PERCENTILE.INC($B$87:B94, 0.99)</f>
        <v>2.7324999999999999</v>
      </c>
      <c r="I94" s="1">
        <f>_xlfn.PERCENTILE.INC($B$87:B94, 1)</f>
        <v>2.75</v>
      </c>
    </row>
    <row r="95" spans="1:11">
      <c r="A95" s="1">
        <v>9</v>
      </c>
      <c r="B95" s="1">
        <v>3</v>
      </c>
      <c r="C95" s="1">
        <f>MAX($B$87:B95)</f>
        <v>3</v>
      </c>
      <c r="D95" s="1">
        <f t="shared" si="5"/>
        <v>3</v>
      </c>
      <c r="E95" s="1">
        <f>SUM($B$87:B95)/A95</f>
        <v>1.75</v>
      </c>
      <c r="F95" s="1">
        <f>MEDIAN($B$87:B95)</f>
        <v>1.75</v>
      </c>
      <c r="G95" s="1">
        <f>_xlfn.PERCENTILE.INC($B$87:B95, 0.95)</f>
        <v>2.9</v>
      </c>
      <c r="H95" s="1">
        <f>_xlfn.PERCENTILE.INC($B$87:B95, 0.99)</f>
        <v>2.98</v>
      </c>
      <c r="I95" s="1">
        <f>_xlfn.PERCENTILE.INC($B$87:B95, 1)</f>
        <v>3</v>
      </c>
    </row>
    <row r="96" spans="1:11">
      <c r="A96" s="1">
        <v>10</v>
      </c>
      <c r="B96" s="1">
        <v>3.5</v>
      </c>
      <c r="C96" s="1">
        <f>MAX($B$87:B96)</f>
        <v>3.5</v>
      </c>
      <c r="D96" s="1">
        <f t="shared" si="5"/>
        <v>2.8571428571428572</v>
      </c>
      <c r="E96" s="1">
        <f>SUM($B$87:B96)/A96</f>
        <v>1.925</v>
      </c>
      <c r="F96" s="1">
        <f>MEDIAN($B$87:B96)</f>
        <v>1.875</v>
      </c>
      <c r="G96" s="1">
        <f>_xlfn.PERCENTILE.INC($B$87:B96, 0.95)</f>
        <v>3.2749999999999995</v>
      </c>
      <c r="H96" s="1">
        <f>_xlfn.PERCENTILE.INC($B$87:B96, 0.99)</f>
        <v>3.4550000000000001</v>
      </c>
      <c r="I96" s="1">
        <f>_xlfn.PERCENTILE.INC($B$87:B96, 1)</f>
        <v>3.5</v>
      </c>
    </row>
    <row r="97" spans="1:9">
      <c r="A97" s="1">
        <v>11</v>
      </c>
      <c r="B97" s="1">
        <v>3.75</v>
      </c>
      <c r="C97" s="1">
        <f>MAX($B$87:B97)</f>
        <v>3.75</v>
      </c>
      <c r="D97" s="1">
        <f t="shared" si="5"/>
        <v>2.9333333333333331</v>
      </c>
      <c r="E97" s="1">
        <f>SUM($B$87:B97)/A97</f>
        <v>2.0909090909090908</v>
      </c>
      <c r="F97" s="1">
        <f>MEDIAN($B$87:B97)</f>
        <v>2</v>
      </c>
      <c r="G97" s="1">
        <f>_xlfn.PERCENTILE.INC($B$87:B97, 0.95)</f>
        <v>3.625</v>
      </c>
      <c r="H97" s="1">
        <f>_xlfn.PERCENTILE.INC($B$87:B97, 0.99)</f>
        <v>3.7250000000000001</v>
      </c>
      <c r="I97" s="1">
        <f>_xlfn.PERCENTILE.INC($B$87:B97, 1)</f>
        <v>3.75</v>
      </c>
    </row>
    <row r="98" spans="1:9">
      <c r="A98" s="1">
        <v>12</v>
      </c>
      <c r="B98" s="1">
        <v>4</v>
      </c>
      <c r="C98" s="1">
        <f>MAX($B$87:B98)</f>
        <v>4</v>
      </c>
      <c r="D98" s="1">
        <f t="shared" si="5"/>
        <v>3</v>
      </c>
      <c r="E98" s="1">
        <f>SUM($B$87:B98)/A98</f>
        <v>2.25</v>
      </c>
      <c r="F98" s="1">
        <f>MEDIAN($B$87:B98)</f>
        <v>2.25</v>
      </c>
      <c r="G98" s="1">
        <f>_xlfn.PERCENTILE.INC($B$87:B98, 0.95)</f>
        <v>3.8624999999999998</v>
      </c>
      <c r="H98" s="1">
        <f>_xlfn.PERCENTILE.INC($B$87:B98, 0.99)</f>
        <v>3.9725000000000001</v>
      </c>
      <c r="I98" s="1">
        <f>_xlfn.PERCENTILE.INC($B$87:B98, 1)</f>
        <v>4</v>
      </c>
    </row>
    <row r="99" spans="1:9">
      <c r="A99" s="1">
        <v>13</v>
      </c>
      <c r="B99" s="1">
        <v>4.5</v>
      </c>
      <c r="C99" s="1">
        <f>MAX($B$87:B99)</f>
        <v>4.5</v>
      </c>
      <c r="D99" s="1">
        <f t="shared" si="5"/>
        <v>2.8888888888888888</v>
      </c>
      <c r="E99" s="1">
        <f>SUM($B$87:B99)/A99</f>
        <v>2.4230769230769229</v>
      </c>
      <c r="F99" s="1">
        <f>MEDIAN($B$87:B99)</f>
        <v>2.5</v>
      </c>
      <c r="G99" s="1">
        <f>_xlfn.PERCENTILE.INC($B$87:B99, 0.95)</f>
        <v>4.1999999999999993</v>
      </c>
      <c r="H99" s="1">
        <f>_xlfn.PERCENTILE.INC($B$87:B99, 0.99)</f>
        <v>4.4399999999999995</v>
      </c>
      <c r="I99" s="1">
        <f>_xlfn.PERCENTILE.INC($B$87:B99, 1)</f>
        <v>4.5</v>
      </c>
    </row>
    <row r="100" spans="1:9">
      <c r="A100" s="1">
        <v>14</v>
      </c>
      <c r="B100" s="1">
        <v>4.75</v>
      </c>
      <c r="C100" s="1">
        <f>MAX($B$87:B100)</f>
        <v>4.75</v>
      </c>
      <c r="D100" s="1">
        <f t="shared" si="5"/>
        <v>2.9473684210526314</v>
      </c>
      <c r="E100" s="1">
        <f>SUM($B$87:B100)/A100</f>
        <v>2.5892857142857144</v>
      </c>
      <c r="F100" s="1">
        <f>MEDIAN($B$87:B100)</f>
        <v>2.625</v>
      </c>
      <c r="G100" s="1">
        <f>_xlfn.PERCENTILE.INC($B$87:B100, 0.95)</f>
        <v>4.5875000000000004</v>
      </c>
      <c r="H100" s="1">
        <f>_xlfn.PERCENTILE.INC($B$87:B100, 0.99)</f>
        <v>4.7174999999999994</v>
      </c>
      <c r="I100" s="1">
        <f>_xlfn.PERCENTILE.INC($B$87:B100, 1)</f>
        <v>4.75</v>
      </c>
    </row>
    <row r="101" spans="1:9">
      <c r="A101" s="1">
        <v>15</v>
      </c>
      <c r="B101" s="1">
        <v>5</v>
      </c>
      <c r="C101" s="1">
        <f>MAX($B$87:B101)</f>
        <v>5</v>
      </c>
      <c r="D101" s="1">
        <f t="shared" si="5"/>
        <v>3</v>
      </c>
      <c r="E101" s="1">
        <f>SUM($B$87:B101)/A101</f>
        <v>2.75</v>
      </c>
      <c r="F101" s="1">
        <f>MEDIAN($B$87:B101)</f>
        <v>2.75</v>
      </c>
      <c r="G101" s="1">
        <f>_xlfn.PERCENTILE.INC($B$87:B101, 0.95)</f>
        <v>4.8249999999999993</v>
      </c>
      <c r="H101" s="1">
        <f>_xlfn.PERCENTILE.INC($B$87:B101, 0.99)</f>
        <v>4.9649999999999999</v>
      </c>
      <c r="I101" s="1">
        <f>_xlfn.PERCENTILE.INC($B$87:B101, 1)</f>
        <v>5</v>
      </c>
    </row>
    <row r="102" spans="1:9">
      <c r="A102" s="1">
        <v>16</v>
      </c>
      <c r="B102" s="1">
        <v>5.5</v>
      </c>
      <c r="C102" s="1">
        <f>MAX($B$87:B102)</f>
        <v>5.5</v>
      </c>
      <c r="D102" s="1">
        <f t="shared" si="5"/>
        <v>2.9090909090909092</v>
      </c>
      <c r="E102" s="1">
        <f>SUM($B$87:B102)/A102</f>
        <v>2.921875</v>
      </c>
      <c r="F102" s="1">
        <f>MEDIAN($B$87:B102)</f>
        <v>2.875</v>
      </c>
      <c r="G102" s="1">
        <f>_xlfn.PERCENTILE.INC($B$87:B102, 0.95)</f>
        <v>5.125</v>
      </c>
      <c r="H102" s="1">
        <f>_xlfn.PERCENTILE.INC($B$87:B102, 0.99)</f>
        <v>5.4249999999999998</v>
      </c>
      <c r="I102" s="1">
        <f>_xlfn.PERCENTILE.INC($B$87:B102, 1)</f>
        <v>5.5</v>
      </c>
    </row>
    <row r="103" spans="1:9">
      <c r="A103" s="1">
        <v>17</v>
      </c>
      <c r="B103" s="1">
        <v>5.75</v>
      </c>
      <c r="C103" s="1">
        <f>MAX($B$87:B103)</f>
        <v>5.75</v>
      </c>
      <c r="D103" s="1">
        <f t="shared" si="5"/>
        <v>2.9565217391304346</v>
      </c>
      <c r="E103" s="1">
        <f>SUM($B$87:B103)/A103</f>
        <v>3.0882352941176472</v>
      </c>
      <c r="F103" s="1">
        <f>MEDIAN($B$87:B103)</f>
        <v>3</v>
      </c>
      <c r="G103" s="1">
        <f>_xlfn.PERCENTILE.INC($B$87:B103, 0.95)</f>
        <v>5.55</v>
      </c>
      <c r="H103" s="1">
        <f>_xlfn.PERCENTILE.INC($B$87:B103, 0.99)</f>
        <v>5.71</v>
      </c>
      <c r="I103" s="1">
        <f>_xlfn.PERCENTILE.INC($B$87:B103, 1)</f>
        <v>5.75</v>
      </c>
    </row>
    <row r="104" spans="1:9">
      <c r="A104" s="1">
        <v>18</v>
      </c>
      <c r="B104" s="1">
        <v>6</v>
      </c>
      <c r="C104" s="1">
        <f>MAX($B$87:B104)</f>
        <v>6</v>
      </c>
      <c r="D104" s="1">
        <f t="shared" si="5"/>
        <v>3</v>
      </c>
      <c r="E104" s="1">
        <f>SUM($B$87:B104)/A104</f>
        <v>3.25</v>
      </c>
      <c r="F104" s="1">
        <f>MEDIAN($B$87:B104)</f>
        <v>3.25</v>
      </c>
      <c r="G104" s="1">
        <f>_xlfn.PERCENTILE.INC($B$87:B104, 0.95)</f>
        <v>5.7874999999999996</v>
      </c>
      <c r="H104" s="1">
        <f>_xlfn.PERCENTILE.INC($B$87:B104, 0.99)</f>
        <v>5.9574999999999996</v>
      </c>
      <c r="I104" s="1">
        <f>_xlfn.PERCENTILE.INC($B$87:B104, 1)</f>
        <v>6</v>
      </c>
    </row>
    <row r="106" spans="1:9">
      <c r="A106" s="5" t="s">
        <v>11</v>
      </c>
      <c r="B106" s="5"/>
      <c r="C106" s="5"/>
      <c r="D106" s="5"/>
      <c r="E106" s="5"/>
      <c r="F106" s="5"/>
      <c r="G106" s="5"/>
      <c r="H106" s="5"/>
      <c r="I106" s="5"/>
    </row>
    <row r="107" spans="1:9">
      <c r="A107" s="4" t="s">
        <v>0</v>
      </c>
      <c r="B107" s="4" t="s">
        <v>1</v>
      </c>
      <c r="C107" s="4" t="s">
        <v>3</v>
      </c>
      <c r="D107" s="4" t="s">
        <v>2</v>
      </c>
      <c r="E107" s="4" t="s">
        <v>4</v>
      </c>
      <c r="F107" s="4" t="s">
        <v>5</v>
      </c>
      <c r="G107" s="3">
        <v>0.95</v>
      </c>
      <c r="H107" s="3">
        <v>0.99</v>
      </c>
      <c r="I107" s="3">
        <v>1</v>
      </c>
    </row>
    <row r="108" spans="1:9">
      <c r="A108" s="1">
        <v>1</v>
      </c>
      <c r="B108" s="1">
        <v>0.4</v>
      </c>
      <c r="C108" s="1">
        <f>MAX($B$108:B108)</f>
        <v>0.4</v>
      </c>
      <c r="D108" s="1">
        <f t="shared" ref="D108:D125" si="6">SUM(A108)/B108</f>
        <v>2.5</v>
      </c>
      <c r="E108" s="1">
        <f>SUM($B$108:B108)/A108</f>
        <v>0.4</v>
      </c>
      <c r="F108" s="1">
        <f>MEDIAN($B$108:B108)</f>
        <v>0.4</v>
      </c>
      <c r="G108" s="1">
        <f>_xlfn.PERCENTILE.INC($B$108:B108, 0.95)</f>
        <v>0.4</v>
      </c>
      <c r="H108" s="1">
        <f>_xlfn.PERCENTILE.INC($B$108:B108, 0.99)</f>
        <v>0.4</v>
      </c>
      <c r="I108" s="1">
        <f>_xlfn.PERCENTILE.INC($B$108:B108, 1)</f>
        <v>0.4</v>
      </c>
    </row>
    <row r="109" spans="1:9">
      <c r="A109" s="1">
        <v>2</v>
      </c>
      <c r="B109" s="1">
        <v>0.8</v>
      </c>
      <c r="C109" s="1">
        <f>MAX($B$108:B109)</f>
        <v>0.8</v>
      </c>
      <c r="D109" s="1">
        <f t="shared" si="6"/>
        <v>2.5</v>
      </c>
      <c r="E109" s="1">
        <f>SUM($B$108:B109)/A109</f>
        <v>0.60000000000000009</v>
      </c>
      <c r="F109" s="1">
        <f>MEDIAN($B$108:B109)</f>
        <v>0.60000000000000009</v>
      </c>
      <c r="G109" s="1">
        <f>_xlfn.PERCENTILE.INC($B$108:B109, 0.95)</f>
        <v>0.78</v>
      </c>
      <c r="H109" s="1">
        <f>_xlfn.PERCENTILE.INC($B$108:B109, 0.99)</f>
        <v>0.79600000000000004</v>
      </c>
      <c r="I109" s="1">
        <f>_xlfn.PERCENTILE.INC($B$108:B109, 1)</f>
        <v>0.8</v>
      </c>
    </row>
    <row r="110" spans="1:9">
      <c r="A110" s="1">
        <v>3</v>
      </c>
      <c r="B110" s="1">
        <v>1</v>
      </c>
      <c r="C110" s="1">
        <f>MAX($B$108:B110)</f>
        <v>1</v>
      </c>
      <c r="D110" s="1">
        <f t="shared" si="6"/>
        <v>3</v>
      </c>
      <c r="E110" s="1">
        <f>SUM($B$108:B110)/A110</f>
        <v>0.73333333333333339</v>
      </c>
      <c r="F110" s="1">
        <f>MEDIAN($B$108:B110)</f>
        <v>0.8</v>
      </c>
      <c r="G110" s="1">
        <f>_xlfn.PERCENTILE.INC($B$108:B110, 0.95)</f>
        <v>0.98</v>
      </c>
      <c r="H110" s="1">
        <f>_xlfn.PERCENTILE.INC($B$108:B110, 0.99)</f>
        <v>0.996</v>
      </c>
      <c r="I110" s="1">
        <f>_xlfn.PERCENTILE.INC($B$108:B110, 1)</f>
        <v>1</v>
      </c>
    </row>
    <row r="111" spans="1:9">
      <c r="A111" s="1">
        <v>4</v>
      </c>
      <c r="B111" s="1">
        <v>1.4</v>
      </c>
      <c r="C111" s="1">
        <f>MAX($B$108:B111)</f>
        <v>1.4</v>
      </c>
      <c r="D111" s="1">
        <f t="shared" si="6"/>
        <v>2.8571428571428572</v>
      </c>
      <c r="E111" s="1">
        <f>SUM($B$108:B111)/A111</f>
        <v>0.9</v>
      </c>
      <c r="F111" s="1">
        <f>MEDIAN($B$108:B111)</f>
        <v>0.9</v>
      </c>
      <c r="G111" s="1">
        <f>_xlfn.PERCENTILE.INC($B$108:B111, 0.95)</f>
        <v>1.3399999999999999</v>
      </c>
      <c r="H111" s="1">
        <f>_xlfn.PERCENTILE.INC($B$108:B111, 0.99)</f>
        <v>1.3879999999999999</v>
      </c>
      <c r="I111" s="1">
        <f>_xlfn.PERCENTILE.INC($B$108:B111, 1)</f>
        <v>1.4</v>
      </c>
    </row>
    <row r="112" spans="1:9">
      <c r="A112" s="1">
        <v>5</v>
      </c>
      <c r="B112" s="1">
        <v>1.8</v>
      </c>
      <c r="C112" s="1">
        <f>MAX($B$108:B112)</f>
        <v>1.8</v>
      </c>
      <c r="D112" s="1">
        <f t="shared" si="6"/>
        <v>2.7777777777777777</v>
      </c>
      <c r="E112" s="1">
        <f>SUM($B$108:B112)/A112</f>
        <v>1.08</v>
      </c>
      <c r="F112" s="1">
        <f>MEDIAN($B$108:B112)</f>
        <v>1</v>
      </c>
      <c r="G112" s="1">
        <f>_xlfn.PERCENTILE.INC($B$108:B112, 0.95)</f>
        <v>1.72</v>
      </c>
      <c r="H112" s="1">
        <f>_xlfn.PERCENTILE.INC($B$108:B112, 0.99)</f>
        <v>1.784</v>
      </c>
      <c r="I112" s="1">
        <f>_xlfn.PERCENTILE.INC($B$108:B112, 1)</f>
        <v>1.8</v>
      </c>
    </row>
    <row r="113" spans="1:9">
      <c r="A113" s="1">
        <v>6</v>
      </c>
      <c r="B113" s="1">
        <v>2</v>
      </c>
      <c r="C113" s="1">
        <f>MAX($B$108:B113)</f>
        <v>2</v>
      </c>
      <c r="D113" s="1">
        <f t="shared" si="6"/>
        <v>3</v>
      </c>
      <c r="E113" s="1">
        <f>SUM($B$108:B113)/A113</f>
        <v>1.2333333333333334</v>
      </c>
      <c r="F113" s="1">
        <f>MEDIAN($B$108:B113)</f>
        <v>1.2</v>
      </c>
      <c r="G113" s="1">
        <f>_xlfn.PERCENTILE.INC($B$108:B113, 0.95)</f>
        <v>1.95</v>
      </c>
      <c r="H113" s="1">
        <f>_xlfn.PERCENTILE.INC($B$108:B113, 0.99)</f>
        <v>1.99</v>
      </c>
      <c r="I113" s="1">
        <f>_xlfn.PERCENTILE.INC($B$108:B113, 1)</f>
        <v>2</v>
      </c>
    </row>
    <row r="114" spans="1:9">
      <c r="A114" s="1">
        <v>7</v>
      </c>
      <c r="B114" s="1">
        <v>2.4</v>
      </c>
      <c r="C114" s="1">
        <f>MAX($B$108:B114)</f>
        <v>2.4</v>
      </c>
      <c r="D114" s="1">
        <f t="shared" si="6"/>
        <v>2.916666666666667</v>
      </c>
      <c r="E114" s="1">
        <f>SUM($B$108:B114)/A114</f>
        <v>1.4000000000000001</v>
      </c>
      <c r="F114" s="1">
        <f>MEDIAN($B$108:B114)</f>
        <v>1.4</v>
      </c>
      <c r="G114" s="1">
        <f>_xlfn.PERCENTILE.INC($B$108:B114, 0.95)</f>
        <v>2.2799999999999998</v>
      </c>
      <c r="H114" s="1">
        <f>_xlfn.PERCENTILE.INC($B$108:B114, 0.99)</f>
        <v>2.3759999999999999</v>
      </c>
      <c r="I114" s="1">
        <f>_xlfn.PERCENTILE.INC($B$108:B114, 1)</f>
        <v>2.4</v>
      </c>
    </row>
    <row r="115" spans="1:9">
      <c r="A115" s="1">
        <v>8</v>
      </c>
      <c r="B115" s="1">
        <v>2.8</v>
      </c>
      <c r="C115" s="1">
        <f>MAX($B$108:B115)</f>
        <v>2.8</v>
      </c>
      <c r="D115" s="1">
        <f t="shared" si="6"/>
        <v>2.8571428571428572</v>
      </c>
      <c r="E115" s="1">
        <f>SUM($B$108:B115)/A115</f>
        <v>1.5750000000000002</v>
      </c>
      <c r="F115" s="1">
        <f>MEDIAN($B$108:B115)</f>
        <v>1.6</v>
      </c>
      <c r="G115" s="1">
        <f>_xlfn.PERCENTILE.INC($B$108:B115, 0.95)</f>
        <v>2.6599999999999997</v>
      </c>
      <c r="H115" s="1">
        <f>_xlfn.PERCENTILE.INC($B$108:B115, 0.99)</f>
        <v>2.7719999999999998</v>
      </c>
      <c r="I115" s="1">
        <f>_xlfn.PERCENTILE.INC($B$108:B115, 1)</f>
        <v>2.8</v>
      </c>
    </row>
    <row r="116" spans="1:9">
      <c r="A116" s="1">
        <v>9</v>
      </c>
      <c r="B116" s="1">
        <v>3</v>
      </c>
      <c r="C116" s="1">
        <f>MAX($B$108:B116)</f>
        <v>3</v>
      </c>
      <c r="D116" s="1">
        <f t="shared" si="6"/>
        <v>3</v>
      </c>
      <c r="E116" s="1">
        <f>SUM($B$108:B116)/A116</f>
        <v>1.7333333333333334</v>
      </c>
      <c r="F116" s="1">
        <f>MEDIAN($B$108:B116)</f>
        <v>1.8</v>
      </c>
      <c r="G116" s="1">
        <f>_xlfn.PERCENTILE.INC($B$108:B116, 0.95)</f>
        <v>2.92</v>
      </c>
      <c r="H116" s="1">
        <f>_xlfn.PERCENTILE.INC($B$108:B116, 0.99)</f>
        <v>2.984</v>
      </c>
      <c r="I116" s="1">
        <f>_xlfn.PERCENTILE.INC($B$108:B116, 1)</f>
        <v>3</v>
      </c>
    </row>
    <row r="117" spans="1:9">
      <c r="A117" s="1">
        <v>10</v>
      </c>
      <c r="B117" s="1">
        <v>3.4</v>
      </c>
      <c r="C117" s="1">
        <f>MAX($B$108:B117)</f>
        <v>3.4</v>
      </c>
      <c r="D117" s="1">
        <f t="shared" si="6"/>
        <v>2.9411764705882355</v>
      </c>
      <c r="E117" s="1">
        <f>SUM($B$108:B117)/A117</f>
        <v>1.9</v>
      </c>
      <c r="F117" s="1">
        <f>MEDIAN($B$108:B117)</f>
        <v>1.9</v>
      </c>
      <c r="G117" s="1">
        <f>_xlfn.PERCENTILE.INC($B$108:B117, 0.95)</f>
        <v>3.2199999999999998</v>
      </c>
      <c r="H117" s="1">
        <f>_xlfn.PERCENTILE.INC($B$108:B117, 0.99)</f>
        <v>3.3639999999999999</v>
      </c>
      <c r="I117" s="1">
        <f>_xlfn.PERCENTILE.INC($B$108:B117, 1)</f>
        <v>3.4</v>
      </c>
    </row>
    <row r="118" spans="1:9">
      <c r="A118" s="1">
        <v>11</v>
      </c>
      <c r="B118" s="1">
        <v>3.8</v>
      </c>
      <c r="C118" s="1">
        <f>MAX($B$108:B118)</f>
        <v>3.8</v>
      </c>
      <c r="D118" s="1">
        <f t="shared" si="6"/>
        <v>2.8947368421052633</v>
      </c>
      <c r="E118" s="1">
        <f>SUM($B$108:B118)/A118</f>
        <v>2.0727272727272728</v>
      </c>
      <c r="F118" s="1">
        <f>MEDIAN($B$108:B118)</f>
        <v>2</v>
      </c>
      <c r="G118" s="1">
        <f>_xlfn.PERCENTILE.INC($B$108:B118, 0.95)</f>
        <v>3.5999999999999996</v>
      </c>
      <c r="H118" s="1">
        <f>_xlfn.PERCENTILE.INC($B$108:B118, 0.99)</f>
        <v>3.76</v>
      </c>
      <c r="I118" s="1">
        <f>_xlfn.PERCENTILE.INC($B$108:B118, 1)</f>
        <v>3.8</v>
      </c>
    </row>
    <row r="119" spans="1:9">
      <c r="A119" s="1">
        <v>12</v>
      </c>
      <c r="B119" s="1">
        <v>4</v>
      </c>
      <c r="C119" s="1">
        <f>MAX($B$108:B119)</f>
        <v>4</v>
      </c>
      <c r="D119" s="1">
        <f t="shared" si="6"/>
        <v>3</v>
      </c>
      <c r="E119" s="1">
        <f>SUM($B$108:B119)/A119</f>
        <v>2.2333333333333334</v>
      </c>
      <c r="F119" s="1">
        <f>MEDIAN($B$108:B119)</f>
        <v>2.2000000000000002</v>
      </c>
      <c r="G119" s="1">
        <f>_xlfn.PERCENTILE.INC($B$108:B119, 0.95)</f>
        <v>3.8899999999999997</v>
      </c>
      <c r="H119" s="1">
        <f>_xlfn.PERCENTILE.INC($B$108:B119, 0.99)</f>
        <v>3.9780000000000002</v>
      </c>
      <c r="I119" s="1">
        <f>_xlfn.PERCENTILE.INC($B$108:B119, 1)</f>
        <v>4</v>
      </c>
    </row>
    <row r="120" spans="1:9">
      <c r="A120" s="1">
        <v>13</v>
      </c>
      <c r="B120" s="1">
        <v>4.4000000000000004</v>
      </c>
      <c r="C120" s="1">
        <f>MAX($B$108:B120)</f>
        <v>4.4000000000000004</v>
      </c>
      <c r="D120" s="1">
        <f t="shared" si="6"/>
        <v>2.9545454545454541</v>
      </c>
      <c r="E120" s="1">
        <f>SUM($B$108:B120)/A120</f>
        <v>2.4000000000000004</v>
      </c>
      <c r="F120" s="1">
        <f>MEDIAN($B$108:B120)</f>
        <v>2.4</v>
      </c>
      <c r="G120" s="1">
        <f>_xlfn.PERCENTILE.INC($B$108:B120, 0.95)</f>
        <v>4.1599999999999993</v>
      </c>
      <c r="H120" s="1">
        <f>_xlfn.PERCENTILE.INC($B$108:B120, 0.99)</f>
        <v>4.3520000000000003</v>
      </c>
      <c r="I120" s="1">
        <f>_xlfn.PERCENTILE.INC($B$108:B120, 1)</f>
        <v>4.4000000000000004</v>
      </c>
    </row>
    <row r="121" spans="1:9">
      <c r="A121" s="1">
        <v>14</v>
      </c>
      <c r="B121" s="1">
        <v>4.8</v>
      </c>
      <c r="C121" s="1">
        <f>MAX($B$108:B121)</f>
        <v>4.8</v>
      </c>
      <c r="D121" s="1">
        <f t="shared" si="6"/>
        <v>2.916666666666667</v>
      </c>
      <c r="E121" s="1">
        <f>SUM($B$108:B121)/A121</f>
        <v>2.5714285714285716</v>
      </c>
      <c r="F121" s="1">
        <f>MEDIAN($B$108:B121)</f>
        <v>2.5999999999999996</v>
      </c>
      <c r="G121" s="1">
        <f>_xlfn.PERCENTILE.INC($B$108:B121, 0.95)</f>
        <v>4.54</v>
      </c>
      <c r="H121" s="1">
        <f>_xlfn.PERCENTILE.INC($B$108:B121, 0.99)</f>
        <v>4.7479999999999993</v>
      </c>
      <c r="I121" s="1">
        <f>_xlfn.PERCENTILE.INC($B$108:B121, 1)</f>
        <v>4.8</v>
      </c>
    </row>
    <row r="122" spans="1:9">
      <c r="A122" s="1">
        <v>15</v>
      </c>
      <c r="B122" s="1">
        <v>5</v>
      </c>
      <c r="C122" s="1">
        <f>MAX($B$108:B122)</f>
        <v>5</v>
      </c>
      <c r="D122" s="1">
        <f t="shared" si="6"/>
        <v>3</v>
      </c>
      <c r="E122" s="1">
        <f>SUM($B$108:B122)/A122</f>
        <v>2.7333333333333334</v>
      </c>
      <c r="F122" s="1">
        <f>MEDIAN($B$108:B122)</f>
        <v>2.8</v>
      </c>
      <c r="G122" s="1">
        <f>_xlfn.PERCENTILE.INC($B$108:B122, 0.95)</f>
        <v>4.8599999999999994</v>
      </c>
      <c r="H122" s="1">
        <f>_xlfn.PERCENTILE.INC($B$108:B122, 0.99)</f>
        <v>4.9719999999999995</v>
      </c>
      <c r="I122" s="1">
        <f>_xlfn.PERCENTILE.INC($B$108:B122, 1)</f>
        <v>5</v>
      </c>
    </row>
    <row r="123" spans="1:9">
      <c r="A123" s="1">
        <v>16</v>
      </c>
      <c r="B123" s="1">
        <v>5.4</v>
      </c>
      <c r="C123" s="1">
        <f>MAX($B$108:B123)</f>
        <v>5.4</v>
      </c>
      <c r="D123" s="1">
        <f t="shared" si="6"/>
        <v>2.9629629629629628</v>
      </c>
      <c r="E123" s="1">
        <f>SUM($B$108:B123)/A123</f>
        <v>2.9</v>
      </c>
      <c r="F123" s="1">
        <f>MEDIAN($B$108:B123)</f>
        <v>2.9</v>
      </c>
      <c r="G123" s="1">
        <f>_xlfn.PERCENTILE.INC($B$108:B123, 0.95)</f>
        <v>5.0999999999999996</v>
      </c>
      <c r="H123" s="1">
        <f>_xlfn.PERCENTILE.INC($B$108:B123, 0.99)</f>
        <v>5.34</v>
      </c>
      <c r="I123" s="1">
        <f>_xlfn.PERCENTILE.INC($B$108:B123, 1)</f>
        <v>5.4</v>
      </c>
    </row>
    <row r="124" spans="1:9">
      <c r="A124" s="1">
        <v>17</v>
      </c>
      <c r="B124" s="1">
        <v>5.8</v>
      </c>
      <c r="C124" s="1">
        <f>MAX($B$108:B124)</f>
        <v>5.8</v>
      </c>
      <c r="D124" s="1">
        <f t="shared" si="6"/>
        <v>2.931034482758621</v>
      </c>
      <c r="E124" s="1">
        <f>SUM($B$108:B124)/A124</f>
        <v>3.0705882352941174</v>
      </c>
      <c r="F124" s="1">
        <f>MEDIAN($B$108:B124)</f>
        <v>3</v>
      </c>
      <c r="G124" s="1">
        <f>_xlfn.PERCENTILE.INC($B$108:B124, 0.95)</f>
        <v>5.4799999999999995</v>
      </c>
      <c r="H124" s="1">
        <f>_xlfn.PERCENTILE.INC($B$108:B124, 0.99)</f>
        <v>5.7359999999999998</v>
      </c>
      <c r="I124" s="1">
        <f>_xlfn.PERCENTILE.INC($B$108:B124, 1)</f>
        <v>5.8</v>
      </c>
    </row>
    <row r="125" spans="1:9">
      <c r="A125" s="1">
        <v>18</v>
      </c>
      <c r="B125" s="1">
        <v>6</v>
      </c>
      <c r="C125" s="1">
        <f>MAX($B$108:B125)</f>
        <v>6</v>
      </c>
      <c r="D125" s="1">
        <f t="shared" si="6"/>
        <v>3</v>
      </c>
      <c r="E125" s="1">
        <f>SUM($B$108:B125)/A125</f>
        <v>3.2333333333333329</v>
      </c>
      <c r="F125" s="1">
        <f>MEDIAN($B$108:B125)</f>
        <v>3.2</v>
      </c>
      <c r="G125" s="1">
        <f>_xlfn.PERCENTILE.INC($B$108:B125, 0.95)</f>
        <v>5.8299999999999992</v>
      </c>
      <c r="H125" s="1">
        <f>_xlfn.PERCENTILE.INC($B$108:B125, 0.99)</f>
        <v>5.9659999999999993</v>
      </c>
      <c r="I125" s="1">
        <f>_xlfn.PERCENTILE.INC($B$108:B125, 1)</f>
        <v>6</v>
      </c>
    </row>
  </sheetData>
  <mergeCells count="6">
    <mergeCell ref="A106:I106"/>
    <mergeCell ref="A22:I22"/>
    <mergeCell ref="A1:I1"/>
    <mergeCell ref="A43:I43"/>
    <mergeCell ref="A64:I64"/>
    <mergeCell ref="A85:I85"/>
  </mergeCells>
  <phoneticPr fontId="1" type="noConversion"/>
  <pageMargins left="0.7" right="0.7" top="0.75" bottom="0.75" header="0.3" footer="0.3"/>
  <ignoredErrors>
    <ignoredError sqref="E67:E83 F67:F83 G67:G83 H67:H83 I67:I83 F46:F61 E46:E61 G52 G46:G51 G53:G61 H46:H61 I46:I61 C25:C40 E25:E40 F25:F40 G25:G40 H25:H40 I25:I40 C4:C19 E4:E19 F4:F19 G4:G19 H4:H19 I4:I19 C67:C82 C88:C104 E88:E104 F88:F104 G88:G104 H88:H104 I88:I104 C46:C61 I109:I125 H109:H124 G109:G124 F109:F124 E109:E124 C109:C1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ECDD-6296-0C4A-8B9F-827EAC23B6F9}">
  <dimension ref="A1"/>
  <sheetViews>
    <sheetView tabSelected="1" topLeftCell="A125" zoomScaleNormal="100" workbookViewId="0">
      <selection activeCell="K128" sqref="K128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thread modes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2019-03-18T12:34:56Z</dcterms:created>
  <dcterms:modified xsi:type="dcterms:W3CDTF">2019-03-20T12:35:15Z</dcterms:modified>
</cp:coreProperties>
</file>