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MS\개발효율지표 관리\"/>
    </mc:Choice>
  </mc:AlternateContent>
  <bookViews>
    <workbookView xWindow="0" yWindow="0" windowWidth="18780" windowHeight="8115" activeTab="1"/>
  </bookViews>
  <sheets>
    <sheet name="Feature 진척율 및 FVT Pass율" sheetId="13" r:id="rId1"/>
    <sheet name="Test Category" sheetId="1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36" i="13" l="1"/>
  <c r="N36" i="13" s="1"/>
  <c r="N35" i="13"/>
  <c r="N34" i="13"/>
  <c r="N33" i="13"/>
  <c r="N32" i="13"/>
  <c r="J32" i="13"/>
  <c r="G32" i="13"/>
  <c r="L31" i="13"/>
  <c r="N31" i="13" s="1"/>
  <c r="N30" i="13"/>
  <c r="N29" i="13"/>
  <c r="N28" i="13"/>
  <c r="N27" i="13"/>
  <c r="J27" i="13"/>
  <c r="G27" i="13"/>
  <c r="L26" i="13"/>
  <c r="N26" i="13" s="1"/>
  <c r="N25" i="13"/>
  <c r="N24" i="13"/>
  <c r="N23" i="13"/>
  <c r="N22" i="13"/>
  <c r="J22" i="13"/>
  <c r="G22" i="13"/>
  <c r="L21" i="13"/>
  <c r="N21" i="13" s="1"/>
  <c r="N20" i="13"/>
  <c r="N19" i="13"/>
  <c r="N18" i="13"/>
  <c r="N17" i="13"/>
  <c r="J17" i="13"/>
  <c r="G17" i="13"/>
  <c r="L16" i="13"/>
  <c r="N16" i="13" s="1"/>
  <c r="N15" i="13"/>
  <c r="N14" i="13"/>
  <c r="N13" i="13"/>
  <c r="N12" i="13"/>
  <c r="J12" i="13"/>
  <c r="G12" i="13"/>
  <c r="L11" i="13"/>
  <c r="N11" i="13" s="1"/>
  <c r="AP9" i="13"/>
  <c r="N10" i="13"/>
  <c r="AP8" i="13"/>
  <c r="N9" i="13"/>
  <c r="AP7" i="13"/>
  <c r="N8" i="13"/>
  <c r="AP6" i="13"/>
  <c r="N7" i="13"/>
  <c r="J7" i="13"/>
  <c r="O11" i="13" s="1"/>
  <c r="G7" i="13"/>
  <c r="O36" i="13" l="1"/>
  <c r="O31" i="13"/>
  <c r="O26" i="13"/>
  <c r="O21" i="13"/>
  <c r="O16" i="13"/>
</calcChain>
</file>

<file path=xl/sharedStrings.xml><?xml version="1.0" encoding="utf-8"?>
<sst xmlns="http://schemas.openxmlformats.org/spreadsheetml/2006/main" count="290" uniqueCount="122">
  <si>
    <t>FW Version</t>
  </si>
  <si>
    <t>Total</t>
    <phoneticPr fontId="2" type="noConversion"/>
  </si>
  <si>
    <t>Pass</t>
    <phoneticPr fontId="2" type="noConversion"/>
  </si>
  <si>
    <t>Phase</t>
  </si>
  <si>
    <t>차수</t>
  </si>
  <si>
    <t>Category</t>
  </si>
  <si>
    <t>Pass</t>
  </si>
  <si>
    <t>Total</t>
  </si>
  <si>
    <r>
      <t>Pass</t>
    </r>
    <r>
      <rPr>
        <b/>
        <sz val="9"/>
        <color rgb="FFFFFFFF"/>
        <rFont val="Arial"/>
        <family val="2"/>
      </rPr>
      <t xml:space="preserve">율 </t>
    </r>
    <r>
      <rPr>
        <b/>
        <sz val="9"/>
        <color rgb="FFFFFFFF"/>
        <rFont val="맑은 고딕"/>
        <family val="3"/>
        <charset val="129"/>
      </rPr>
      <t>(%)</t>
    </r>
  </si>
  <si>
    <t>Protocol</t>
  </si>
  <si>
    <t>Functional Test</t>
  </si>
  <si>
    <t>SPOR Test</t>
  </si>
  <si>
    <t>Field Lesson Test</t>
  </si>
  <si>
    <t>M237-110C1-613-189735</t>
    <phoneticPr fontId="2" type="noConversion"/>
  </si>
  <si>
    <t>M237-112C0-619-192569</t>
    <phoneticPr fontId="2" type="noConversion"/>
  </si>
  <si>
    <t>M237-113C0-622-193351</t>
    <phoneticPr fontId="2" type="noConversion"/>
  </si>
  <si>
    <t>M237-111C1-615-191644</t>
    <phoneticPr fontId="2" type="noConversion"/>
  </si>
  <si>
    <r>
      <t>FVT 2</t>
    </r>
    <r>
      <rPr>
        <b/>
        <sz val="9"/>
        <color rgb="FF000000"/>
        <rFont val="Arial"/>
        <family val="2"/>
      </rPr>
      <t>차</t>
    </r>
  </si>
  <si>
    <t>P6S</t>
    <phoneticPr fontId="2" type="noConversion"/>
  </si>
  <si>
    <t>P7S</t>
    <phoneticPr fontId="2" type="noConversion"/>
  </si>
  <si>
    <t>P8S</t>
    <phoneticPr fontId="2" type="noConversion"/>
  </si>
  <si>
    <t>Project A</t>
    <phoneticPr fontId="2" type="noConversion"/>
  </si>
  <si>
    <t>Project B</t>
    <phoneticPr fontId="2" type="noConversion"/>
  </si>
  <si>
    <t>Project C</t>
    <phoneticPr fontId="2" type="noConversion"/>
  </si>
  <si>
    <t>Project D</t>
    <phoneticPr fontId="2" type="noConversion"/>
  </si>
  <si>
    <r>
      <t>FVT 3</t>
    </r>
    <r>
      <rPr>
        <b/>
        <sz val="9"/>
        <color rgb="FF000000"/>
        <rFont val="돋움"/>
        <family val="3"/>
        <charset val="129"/>
      </rPr>
      <t>차</t>
    </r>
    <phoneticPr fontId="2" type="noConversion"/>
  </si>
  <si>
    <r>
      <t>FVT 4</t>
    </r>
    <r>
      <rPr>
        <b/>
        <sz val="9"/>
        <color rgb="FF000000"/>
        <rFont val="돋움"/>
        <family val="3"/>
        <charset val="129"/>
      </rPr>
      <t>차</t>
    </r>
    <phoneticPr fontId="2" type="noConversion"/>
  </si>
  <si>
    <r>
      <t>FVT 5</t>
    </r>
    <r>
      <rPr>
        <b/>
        <sz val="9"/>
        <color rgb="FF000000"/>
        <rFont val="돋움"/>
        <family val="3"/>
        <charset val="129"/>
      </rPr>
      <t>차</t>
    </r>
    <phoneticPr fontId="2" type="noConversion"/>
  </si>
  <si>
    <r>
      <t>FVT 6</t>
    </r>
    <r>
      <rPr>
        <b/>
        <sz val="9"/>
        <color rgb="FF000000"/>
        <rFont val="돋움"/>
        <family val="3"/>
        <charset val="129"/>
      </rPr>
      <t>차</t>
    </r>
    <phoneticPr fontId="2" type="noConversion"/>
  </si>
  <si>
    <t>FVT 1차</t>
    <phoneticPr fontId="2" type="noConversion"/>
  </si>
  <si>
    <t>Feature 구현</t>
    <phoneticPr fontId="2" type="noConversion"/>
  </si>
  <si>
    <t>진척율(%)</t>
    <phoneticPr fontId="2" type="noConversion"/>
  </si>
  <si>
    <t>No-test</t>
    <phoneticPr fontId="2" type="noConversion"/>
  </si>
  <si>
    <r>
      <t>Pass</t>
    </r>
    <r>
      <rPr>
        <b/>
        <sz val="10"/>
        <color rgb="FF000000"/>
        <rFont val="돋움"/>
        <family val="3"/>
        <charset val="129"/>
      </rPr>
      <t>율</t>
    </r>
    <phoneticPr fontId="2" type="noConversion"/>
  </si>
  <si>
    <t>Fail</t>
    <phoneticPr fontId="2" type="noConversion"/>
  </si>
  <si>
    <t xml:space="preserve"> </t>
    <phoneticPr fontId="2" type="noConversion"/>
  </si>
  <si>
    <r>
      <t>[</t>
    </r>
    <r>
      <rPr>
        <b/>
        <sz val="11"/>
        <rFont val="돋움"/>
        <family val="3"/>
        <charset val="129"/>
      </rPr>
      <t>예시</t>
    </r>
    <r>
      <rPr>
        <b/>
        <sz val="11"/>
        <rFont val="Calibri"/>
        <family val="2"/>
      </rPr>
      <t>] Project A</t>
    </r>
    <phoneticPr fontId="2" type="noConversion"/>
  </si>
  <si>
    <t>RC1</t>
    <phoneticPr fontId="2" type="noConversion"/>
  </si>
  <si>
    <t>RC2</t>
    <phoneticPr fontId="2" type="noConversion"/>
  </si>
  <si>
    <t>RC3</t>
    <phoneticPr fontId="2" type="noConversion"/>
  </si>
  <si>
    <t>RC4</t>
    <phoneticPr fontId="2" type="noConversion"/>
  </si>
  <si>
    <t>RC5</t>
    <phoneticPr fontId="2" type="noConversion"/>
  </si>
  <si>
    <t>RC4</t>
    <phoneticPr fontId="2" type="noConversion"/>
  </si>
  <si>
    <t>RC5</t>
    <phoneticPr fontId="2" type="noConversion"/>
  </si>
  <si>
    <t>RC6</t>
    <phoneticPr fontId="2" type="noConversion"/>
  </si>
  <si>
    <t>RC7</t>
    <phoneticPr fontId="2" type="noConversion"/>
  </si>
  <si>
    <t>RC8</t>
    <phoneticPr fontId="2" type="noConversion"/>
  </si>
  <si>
    <t>RC9</t>
    <phoneticPr fontId="2" type="noConversion"/>
  </si>
  <si>
    <t>M237-114C0-704-197893</t>
    <phoneticPr fontId="2" type="noConversion"/>
  </si>
  <si>
    <t>M237-115C0-712-200359</t>
    <phoneticPr fontId="2" type="noConversion"/>
  </si>
  <si>
    <t>구현율</t>
    <phoneticPr fontId="2" type="noConversion"/>
  </si>
  <si>
    <t>P6_w26</t>
  </si>
  <si>
    <t>P6_w32</t>
  </si>
  <si>
    <t>P7_w38</t>
  </si>
  <si>
    <t>P6_w38</t>
  </si>
  <si>
    <t>P7_w43</t>
  </si>
  <si>
    <t>P7_w46</t>
  </si>
  <si>
    <t>P7_w4</t>
  </si>
  <si>
    <t>P7_w10</t>
  </si>
  <si>
    <t>P7_w11</t>
  </si>
  <si>
    <t>P7_w24</t>
  </si>
  <si>
    <t>P7_w25</t>
  </si>
  <si>
    <t>P7_w26</t>
  </si>
  <si>
    <t>P8_w51</t>
  </si>
  <si>
    <t>P6_w44</t>
  </si>
  <si>
    <t>P8_w11</t>
  </si>
  <si>
    <t>P6_w4</t>
  </si>
  <si>
    <t>P6_w5</t>
  </si>
  <si>
    <t>P6_w10</t>
  </si>
  <si>
    <t>P8_w26</t>
  </si>
  <si>
    <t>P6_w18</t>
  </si>
  <si>
    <t>P8_w28</t>
  </si>
  <si>
    <t>P8_w29</t>
  </si>
  <si>
    <t>P7_w52</t>
  </si>
  <si>
    <t>P7_w50</t>
  </si>
  <si>
    <t>P7_w53</t>
  </si>
  <si>
    <t>P6_w54</t>
  </si>
  <si>
    <t>P6_w47</t>
  </si>
  <si>
    <t>P6_m6</t>
    <phoneticPr fontId="2" type="noConversion"/>
  </si>
  <si>
    <t>P6_m7</t>
    <phoneticPr fontId="2" type="noConversion"/>
  </si>
  <si>
    <t>P6_m8</t>
    <phoneticPr fontId="2" type="noConversion"/>
  </si>
  <si>
    <t>P7_m8</t>
    <phoneticPr fontId="2" type="noConversion"/>
  </si>
  <si>
    <t>P7_m9</t>
    <phoneticPr fontId="2" type="noConversion"/>
  </si>
  <si>
    <t>P6_m9</t>
    <phoneticPr fontId="2" type="noConversion"/>
  </si>
  <si>
    <t>P7_m10</t>
    <phoneticPr fontId="2" type="noConversion"/>
  </si>
  <si>
    <t>P6_m10</t>
    <phoneticPr fontId="2" type="noConversion"/>
  </si>
  <si>
    <t>P7_m11</t>
    <phoneticPr fontId="2" type="noConversion"/>
  </si>
  <si>
    <t>P8_m11</t>
    <phoneticPr fontId="2" type="noConversion"/>
  </si>
  <si>
    <t>P7_m12</t>
    <phoneticPr fontId="2" type="noConversion"/>
  </si>
  <si>
    <t>P6_m12</t>
    <phoneticPr fontId="2" type="noConversion"/>
  </si>
  <si>
    <t>P7_m1</t>
    <phoneticPr fontId="2" type="noConversion"/>
  </si>
  <si>
    <t>P6_m1</t>
    <phoneticPr fontId="2" type="noConversion"/>
  </si>
  <si>
    <t>P7_m3</t>
    <phoneticPr fontId="2" type="noConversion"/>
  </si>
  <si>
    <t>P8_m3</t>
    <phoneticPr fontId="2" type="noConversion"/>
  </si>
  <si>
    <t>P6_m4</t>
    <phoneticPr fontId="2" type="noConversion"/>
  </si>
  <si>
    <t>P7_m5</t>
    <phoneticPr fontId="2" type="noConversion"/>
  </si>
  <si>
    <t>P7_m6</t>
    <phoneticPr fontId="2" type="noConversion"/>
  </si>
  <si>
    <t>P8_m6</t>
    <phoneticPr fontId="2" type="noConversion"/>
  </si>
  <si>
    <t>P8_m7</t>
    <phoneticPr fontId="2" type="noConversion"/>
  </si>
  <si>
    <t>P7_m2</t>
    <phoneticPr fontId="2" type="noConversion"/>
  </si>
  <si>
    <t>P6_m2</t>
    <phoneticPr fontId="2" type="noConversion"/>
  </si>
  <si>
    <r>
      <t>Total Pass</t>
    </r>
    <r>
      <rPr>
        <b/>
        <sz val="10"/>
        <color rgb="FF000000"/>
        <rFont val="돋움"/>
        <family val="3"/>
        <charset val="129"/>
      </rPr>
      <t>율</t>
    </r>
    <phoneticPr fontId="2" type="noConversion"/>
  </si>
  <si>
    <r>
      <t>* Total Pass</t>
    </r>
    <r>
      <rPr>
        <b/>
        <sz val="11"/>
        <rFont val="돋움"/>
        <family val="3"/>
        <charset val="129"/>
      </rPr>
      <t>율</t>
    </r>
    <r>
      <rPr>
        <b/>
        <sz val="11"/>
        <rFont val="Calibri"/>
        <family val="2"/>
      </rPr>
      <t xml:space="preserve">(%) = Feature </t>
    </r>
    <r>
      <rPr>
        <b/>
        <sz val="11"/>
        <rFont val="돋움"/>
        <family val="3"/>
        <charset val="129"/>
      </rPr>
      <t>구현율</t>
    </r>
    <r>
      <rPr>
        <b/>
        <sz val="11"/>
        <rFont val="Calibri"/>
        <family val="2"/>
      </rPr>
      <t xml:space="preserve"> X FVT Pass</t>
    </r>
    <r>
      <rPr>
        <b/>
        <sz val="11"/>
        <rFont val="돋움"/>
        <family val="3"/>
        <charset val="129"/>
      </rPr>
      <t>율</t>
    </r>
    <phoneticPr fontId="2" type="noConversion"/>
  </si>
  <si>
    <t>FVT 결과</t>
    <phoneticPr fontId="2" type="noConversion"/>
  </si>
  <si>
    <t>* Total Pass율 (%)</t>
    <phoneticPr fontId="2" type="noConversion"/>
  </si>
  <si>
    <t>PMS Dashboard 구성안</t>
    <phoneticPr fontId="2" type="noConversion"/>
  </si>
  <si>
    <t>FVT 결과 Rowdata Template (eMMC 기준)</t>
    <phoneticPr fontId="2" type="noConversion"/>
  </si>
  <si>
    <r>
      <t>* Total Pass</t>
    </r>
    <r>
      <rPr>
        <b/>
        <sz val="9"/>
        <color rgb="FF000000"/>
        <rFont val="돋움"/>
        <family val="3"/>
        <charset val="129"/>
      </rPr>
      <t>율</t>
    </r>
    <r>
      <rPr>
        <b/>
        <sz val="9"/>
        <color rgb="FF000000"/>
        <rFont val="Arial"/>
        <family val="2"/>
      </rPr>
      <t xml:space="preserve">(%) = Feature </t>
    </r>
    <r>
      <rPr>
        <b/>
        <sz val="9"/>
        <color rgb="FF000000"/>
        <rFont val="돋움"/>
        <family val="3"/>
        <charset val="129"/>
      </rPr>
      <t>구현율</t>
    </r>
    <r>
      <rPr>
        <b/>
        <sz val="9"/>
        <color rgb="FF000000"/>
        <rFont val="Arial"/>
        <family val="2"/>
      </rPr>
      <t xml:space="preserve"> X FVT Pass</t>
    </r>
    <r>
      <rPr>
        <b/>
        <sz val="9"/>
        <color rgb="FF000000"/>
        <rFont val="돋움"/>
        <family val="3"/>
        <charset val="129"/>
      </rPr>
      <t>율</t>
    </r>
    <phoneticPr fontId="2" type="noConversion"/>
  </si>
  <si>
    <t>Test Category</t>
    <phoneticPr fontId="2" type="noConversion"/>
  </si>
  <si>
    <t>Power</t>
  </si>
  <si>
    <t>SATA-IO</t>
  </si>
  <si>
    <t>Performance</t>
  </si>
  <si>
    <t>Compliance</t>
  </si>
  <si>
    <t>Reliability</t>
  </si>
  <si>
    <t>Customer Test</t>
  </si>
  <si>
    <t>Host FVT</t>
  </si>
  <si>
    <t>SATA Phy/ SI</t>
    <phoneticPr fontId="2" type="noConversion"/>
  </si>
  <si>
    <t>FW Feature &amp; Lesson</t>
  </si>
  <si>
    <t>Certification &amp; Comaptibility</t>
  </si>
  <si>
    <t>eMMC &amp; UFS</t>
    <phoneticPr fontId="2" type="noConversion"/>
  </si>
  <si>
    <t>SSD</t>
    <phoneticPr fontId="2" type="noConversion"/>
  </si>
  <si>
    <t>No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</si>
</sst>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1" formatCode="_-* #,##0_-;\-* #,##0_-;_-* &quot;-&quot;_-;_-@_-"/>
    <numFmt numFmtId="43" formatCode="_-* #,##0.00_-;\-* #,##0.00_-;_-* &quot;-&quot;??_-;_-@_-"/>
    <numFmt numFmtId="176" formatCode="0.0%"/>
    <numFmt numFmtId="177" formatCode="m&quot;/&quot;d;@"/>
    <numFmt numFmtId="178" formatCode="_-* #,##0_-;\-* #,##0_-;_-* &quot;-&quot;??_-;_-@_-"/>
    <numFmt numFmtId="179" formatCode="0.000000%"/>
    <numFmt numFmtId="180" formatCode="0.0000%"/>
  </numFmts>
  <fonts count="2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rgb="FF000000"/>
      <name val="Arial"/>
      <family val="2"/>
    </font>
    <font>
      <sz val="10"/>
      <color rgb="FF000000"/>
      <name val="맑은 고딕"/>
      <family val="3"/>
      <charset val="129"/>
    </font>
    <font>
      <b/>
      <sz val="10"/>
      <color rgb="FF000000"/>
      <name val="돋움"/>
      <family val="3"/>
      <charset val="129"/>
    </font>
    <font>
      <sz val="10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ajor"/>
    </font>
    <font>
      <b/>
      <sz val="10"/>
      <color theme="0"/>
      <name val="맑은 고딕"/>
      <family val="3"/>
      <charset val="129"/>
      <scheme val="major"/>
    </font>
    <font>
      <sz val="11"/>
      <name val="Calibri"/>
      <family val="2"/>
    </font>
    <font>
      <b/>
      <sz val="9"/>
      <color rgb="FFFFFFFF"/>
      <name val="맑은 고딕"/>
      <family val="3"/>
      <charset val="129"/>
    </font>
    <font>
      <b/>
      <sz val="9"/>
      <color rgb="FFFFFFFF"/>
      <name val="Arial"/>
      <family val="2"/>
    </font>
    <font>
      <sz val="9"/>
      <color rgb="FF000000"/>
      <name val="맑은 고딕"/>
      <family val="3"/>
      <charset val="129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b/>
      <sz val="9"/>
      <color rgb="FF000000"/>
      <name val="맑은 고딕"/>
      <family val="3"/>
      <charset val="129"/>
    </font>
    <font>
      <b/>
      <sz val="11"/>
      <name val="Calibri"/>
      <family val="2"/>
    </font>
    <font>
      <b/>
      <i/>
      <sz val="9"/>
      <color rgb="FF000000"/>
      <name val="Arial"/>
      <family val="2"/>
    </font>
    <font>
      <b/>
      <sz val="9"/>
      <color rgb="FF000000"/>
      <name val="돋움"/>
      <family val="3"/>
      <charset val="129"/>
    </font>
    <font>
      <b/>
      <sz val="11"/>
      <name val="돋움"/>
      <family val="3"/>
      <charset val="129"/>
    </font>
    <font>
      <sz val="10"/>
      <name val="맑은 고딕"/>
      <family val="3"/>
      <charset val="129"/>
    </font>
    <font>
      <b/>
      <i/>
      <sz val="9"/>
      <color rgb="FF0000FF"/>
      <name val="Arial"/>
      <family val="2"/>
    </font>
    <font>
      <sz val="11"/>
      <color rgb="FF0000FF"/>
      <name val="Calibri"/>
      <family val="2"/>
    </font>
    <font>
      <b/>
      <sz val="14"/>
      <name val="맑은 고딕"/>
      <family val="3"/>
      <charset val="129"/>
      <scheme val="major"/>
    </font>
    <font>
      <sz val="9"/>
      <color theme="1"/>
      <name val="맑은 고딕"/>
      <family val="3"/>
      <charset val="129"/>
      <scheme val="major"/>
    </font>
    <font>
      <b/>
      <sz val="9"/>
      <color theme="1"/>
      <name val="맑은 고딕"/>
      <family val="3"/>
      <charset val="129"/>
      <scheme val="major"/>
    </font>
    <font>
      <sz val="9"/>
      <name val="맑은 고딕"/>
      <family val="3"/>
      <charset val="129"/>
      <scheme val="major"/>
    </font>
    <font>
      <sz val="10"/>
      <name val="Arial"/>
      <family val="2"/>
    </font>
    <font>
      <b/>
      <u/>
      <sz val="11"/>
      <color theme="1"/>
      <name val="맑은 고딕"/>
      <family val="3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0" tint="-0.249977111117893"/>
        <bgColor indexed="64"/>
      </patternFill>
    </fill>
  </fills>
  <borders count="5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FFFFFF"/>
      </left>
      <right style="thin">
        <color rgb="FFFFFFFF"/>
      </right>
      <top/>
      <bottom style="medium">
        <color rgb="FF7F7F7F"/>
      </bottom>
      <diagonal/>
    </border>
    <border>
      <left style="thin">
        <color rgb="FFFFFFFF"/>
      </left>
      <right style="thin">
        <color rgb="FFFFFFFF"/>
      </right>
      <top/>
      <bottom style="medium">
        <color rgb="FF7F7F7F"/>
      </bottom>
      <diagonal/>
    </border>
    <border>
      <left style="medium">
        <color rgb="FFFFFFFF"/>
      </left>
      <right style="thin">
        <color theme="1" tint="0.499984740745262"/>
      </right>
      <top style="medium">
        <color rgb="FF7F7F7F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medium">
        <color rgb="FF7F7F7F"/>
      </top>
      <bottom style="thin">
        <color theme="1" tint="0.499984740745262"/>
      </bottom>
      <diagonal/>
    </border>
    <border>
      <left style="medium">
        <color rgb="FFFFFFFF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medium">
        <color rgb="FFFFFFFF"/>
      </right>
      <top style="thin">
        <color theme="1" tint="0.499984740745262"/>
      </top>
      <bottom style="thin">
        <color theme="1" tint="0.499984740745262"/>
      </bottom>
      <diagonal/>
    </border>
    <border>
      <left style="medium">
        <color rgb="FFFFFFFF"/>
      </left>
      <right style="thin">
        <color theme="1" tint="0.499984740745262"/>
      </right>
      <top style="thin">
        <color theme="1" tint="0.499984740745262"/>
      </top>
      <bottom style="medium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medium">
        <color theme="1" tint="0.499984740745262"/>
      </bottom>
      <diagonal/>
    </border>
    <border>
      <left style="thin">
        <color theme="1" tint="0.499984740745262"/>
      </left>
      <right style="medium">
        <color rgb="FFFFFFFF"/>
      </right>
      <top style="thin">
        <color theme="1" tint="0.499984740745262"/>
      </top>
      <bottom style="medium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 style="thin">
        <color theme="1" tint="0.499984740745262"/>
      </left>
      <right style="thin">
        <color theme="1" tint="0.499984740745262"/>
      </right>
      <top/>
      <bottom style="medium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medium">
        <color rgb="FF7F7F7F"/>
      </top>
      <bottom/>
      <diagonal/>
    </border>
    <border>
      <left style="medium">
        <color rgb="FFFFFFFF"/>
      </left>
      <right style="thin">
        <color theme="1" tint="0.499984740745262"/>
      </right>
      <top style="thin">
        <color theme="1" tint="0.499984740745262"/>
      </top>
      <bottom style="medium">
        <color rgb="FF7F7F7F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medium">
        <color rgb="FF7F7F7F"/>
      </bottom>
      <diagonal/>
    </border>
    <border>
      <left style="thin">
        <color theme="1" tint="0.499984740745262"/>
      </left>
      <right style="thin">
        <color theme="1" tint="0.499984740745262"/>
      </right>
      <top/>
      <bottom style="medium">
        <color rgb="FF7F7F7F"/>
      </bottom>
      <diagonal/>
    </border>
    <border>
      <left style="thin">
        <color theme="1" tint="0.499984740745262"/>
      </left>
      <right/>
      <top style="thin">
        <color theme="1" tint="0.499984740745262"/>
      </top>
      <bottom/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/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  <border>
      <left/>
      <right/>
      <top style="thin">
        <color theme="1" tint="0.499984740745262"/>
      </top>
      <bottom/>
      <diagonal/>
    </border>
    <border>
      <left style="thin">
        <color rgb="FFFFFFFF"/>
      </left>
      <right/>
      <top/>
      <bottom style="medium">
        <color rgb="FF7F7F7F"/>
      </bottom>
      <diagonal/>
    </border>
    <border>
      <left style="medium">
        <color rgb="FFFFFFFF"/>
      </left>
      <right style="thin">
        <color rgb="FFFFFFFF"/>
      </right>
      <top style="medium">
        <color theme="1" tint="0.499984740745262"/>
      </top>
      <bottom/>
      <diagonal/>
    </border>
    <border>
      <left style="thin">
        <color rgb="FFFFFFFF"/>
      </left>
      <right style="thin">
        <color rgb="FFFFFFFF"/>
      </right>
      <top style="medium">
        <color theme="1" tint="0.499984740745262"/>
      </top>
      <bottom/>
      <diagonal/>
    </border>
    <border>
      <left style="thin">
        <color rgb="FFFFFFFF"/>
      </left>
      <right/>
      <top style="medium">
        <color theme="1" tint="0.499984740745262"/>
      </top>
      <bottom style="thin">
        <color theme="0"/>
      </bottom>
      <diagonal/>
    </border>
    <border>
      <left/>
      <right/>
      <top style="medium">
        <color theme="1" tint="0.499984740745262"/>
      </top>
      <bottom style="thin">
        <color theme="0"/>
      </bottom>
      <diagonal/>
    </border>
    <border>
      <left/>
      <right style="thin">
        <color rgb="FFFFFFFF"/>
      </right>
      <top style="medium">
        <color theme="1" tint="0.499984740745262"/>
      </top>
      <bottom style="thin">
        <color theme="0"/>
      </bottom>
      <diagonal/>
    </border>
    <border>
      <left style="thin">
        <color theme="1" tint="0.499984740745262"/>
      </left>
      <right/>
      <top style="medium">
        <color rgb="FF7F7F7F"/>
      </top>
      <bottom/>
      <diagonal/>
    </border>
    <border>
      <left style="thin">
        <color theme="1" tint="0.499984740745262"/>
      </left>
      <right/>
      <top/>
      <bottom/>
      <diagonal/>
    </border>
    <border>
      <left style="thin">
        <color theme="0"/>
      </left>
      <right/>
      <top style="medium">
        <color theme="1" tint="0.499984740745262"/>
      </top>
      <bottom/>
      <diagonal/>
    </border>
    <border>
      <left style="thin">
        <color theme="0"/>
      </left>
      <right/>
      <top/>
      <bottom style="medium">
        <color rgb="FF7F7F7F"/>
      </bottom>
      <diagonal/>
    </border>
    <border>
      <left style="thin">
        <color theme="1" tint="0.499984740745262"/>
      </left>
      <right/>
      <top style="medium">
        <color rgb="FF7F7F7F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medium">
        <color rgb="FF7F7F7F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medium">
        <color theme="1" tint="0.499984740745262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/>
      <right/>
      <top style="medium">
        <color theme="1" tint="0.499984740745262"/>
      </top>
      <bottom style="double">
        <color auto="1"/>
      </bottom>
      <diagonal/>
    </border>
    <border>
      <left/>
      <right/>
      <top/>
      <bottom style="medium">
        <color theme="1" tint="0.499984740745262"/>
      </bottom>
      <diagonal/>
    </border>
  </borders>
  <cellStyleXfs count="4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7" fillId="0" borderId="0"/>
  </cellStyleXfs>
  <cellXfs count="149">
    <xf numFmtId="0" fontId="0" fillId="0" borderId="0" xfId="0">
      <alignment vertical="center"/>
    </xf>
    <xf numFmtId="0" fontId="9" fillId="0" borderId="0" xfId="0" applyFont="1">
      <alignment vertical="center"/>
    </xf>
    <xf numFmtId="0" fontId="12" fillId="0" borderId="8" xfId="0" applyFont="1" applyBorder="1" applyAlignment="1">
      <alignment horizontal="left" vertical="center" wrapText="1" readingOrder="1"/>
    </xf>
    <xf numFmtId="41" fontId="13" fillId="0" borderId="8" xfId="2" applyFont="1" applyBorder="1" applyAlignment="1">
      <alignment horizontal="center" vertical="center" wrapText="1" readingOrder="1"/>
    </xf>
    <xf numFmtId="0" fontId="12" fillId="0" borderId="2" xfId="0" applyFont="1" applyBorder="1" applyAlignment="1">
      <alignment horizontal="left" vertical="center" wrapText="1" readingOrder="1"/>
    </xf>
    <xf numFmtId="41" fontId="13" fillId="0" borderId="2" xfId="2" applyFont="1" applyBorder="1" applyAlignment="1">
      <alignment horizontal="center" vertical="center" wrapText="1" readingOrder="1"/>
    </xf>
    <xf numFmtId="41" fontId="13" fillId="8" borderId="2" xfId="2" applyFont="1" applyFill="1" applyBorder="1" applyAlignment="1">
      <alignment horizontal="center" vertical="center" wrapText="1" readingOrder="1"/>
    </xf>
    <xf numFmtId="41" fontId="13" fillId="8" borderId="12" xfId="2" applyFont="1" applyFill="1" applyBorder="1" applyAlignment="1">
      <alignment horizontal="center" vertical="center" wrapText="1" readingOrder="1"/>
    </xf>
    <xf numFmtId="0" fontId="9" fillId="0" borderId="0" xfId="0" applyFont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8" borderId="4" xfId="0" applyFont="1" applyFill="1" applyBorder="1">
      <alignment vertical="center"/>
    </xf>
    <xf numFmtId="0" fontId="9" fillId="8" borderId="1" xfId="0" applyFont="1" applyFill="1" applyBorder="1" applyAlignment="1">
      <alignment horizontal="center" vertical="center"/>
    </xf>
    <xf numFmtId="0" fontId="9" fillId="8" borderId="3" xfId="0" applyFont="1" applyFill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15" fillId="8" borderId="2" xfId="0" applyFont="1" applyFill="1" applyBorder="1" applyAlignment="1">
      <alignment horizontal="center" vertical="center" wrapText="1" readingOrder="1"/>
    </xf>
    <xf numFmtId="0" fontId="15" fillId="8" borderId="12" xfId="0" applyFont="1" applyFill="1" applyBorder="1" applyAlignment="1">
      <alignment horizontal="center" vertical="center" wrapText="1" readingOrder="1"/>
    </xf>
    <xf numFmtId="178" fontId="13" fillId="0" borderId="8" xfId="2" applyNumberFormat="1" applyFont="1" applyBorder="1" applyAlignment="1">
      <alignment horizontal="center" vertical="center" wrapText="1" readingOrder="1"/>
    </xf>
    <xf numFmtId="43" fontId="13" fillId="0" borderId="2" xfId="2" applyNumberFormat="1" applyFont="1" applyBorder="1" applyAlignment="1">
      <alignment horizontal="center" vertical="center" wrapText="1" readingOrder="1"/>
    </xf>
    <xf numFmtId="178" fontId="13" fillId="0" borderId="2" xfId="2" applyNumberFormat="1" applyFont="1" applyBorder="1" applyAlignment="1">
      <alignment horizontal="center" vertical="center" wrapText="1" readingOrder="1"/>
    </xf>
    <xf numFmtId="178" fontId="13" fillId="8" borderId="2" xfId="2" applyNumberFormat="1" applyFont="1" applyFill="1" applyBorder="1" applyAlignment="1">
      <alignment horizontal="center" vertical="center" wrapText="1" readingOrder="1"/>
    </xf>
    <xf numFmtId="178" fontId="13" fillId="8" borderId="20" xfId="2" applyNumberFormat="1" applyFont="1" applyFill="1" applyBorder="1" applyAlignment="1">
      <alignment horizontal="center" vertical="center" wrapText="1" readingOrder="1"/>
    </xf>
    <xf numFmtId="41" fontId="13" fillId="8" borderId="20" xfId="2" applyFont="1" applyFill="1" applyBorder="1" applyAlignment="1">
      <alignment horizontal="center" vertical="center" wrapText="1" readingOrder="1"/>
    </xf>
    <xf numFmtId="178" fontId="13" fillId="8" borderId="12" xfId="2" applyNumberFormat="1" applyFont="1" applyFill="1" applyBorder="1" applyAlignment="1">
      <alignment horizontal="center" vertical="center" wrapText="1" readingOrder="1"/>
    </xf>
    <xf numFmtId="0" fontId="5" fillId="2" borderId="2" xfId="0" applyFont="1" applyFill="1" applyBorder="1" applyAlignment="1">
      <alignment horizontal="center" vertical="center" wrapText="1" readingOrder="1"/>
    </xf>
    <xf numFmtId="177" fontId="4" fillId="4" borderId="2" xfId="0" applyNumberFormat="1" applyFont="1" applyFill="1" applyBorder="1" applyAlignment="1">
      <alignment horizontal="center" vertical="center" wrapText="1" readingOrder="1"/>
    </xf>
    <xf numFmtId="177" fontId="20" fillId="4" borderId="2" xfId="0" applyNumberFormat="1" applyFont="1" applyFill="1" applyBorder="1" applyAlignment="1">
      <alignment horizontal="center" vertical="center" wrapText="1" readingOrder="1"/>
    </xf>
    <xf numFmtId="176" fontId="6" fillId="4" borderId="2" xfId="1" applyNumberFormat="1" applyFont="1" applyFill="1" applyBorder="1" applyAlignment="1">
      <alignment horizontal="center" vertical="center" wrapText="1"/>
    </xf>
    <xf numFmtId="0" fontId="0" fillId="0" borderId="2" xfId="0" applyBorder="1">
      <alignment vertical="center"/>
    </xf>
    <xf numFmtId="177" fontId="20" fillId="3" borderId="2" xfId="0" applyNumberFormat="1" applyFont="1" applyFill="1" applyBorder="1" applyAlignment="1">
      <alignment horizontal="center" vertical="center" wrapText="1" readingOrder="1"/>
    </xf>
    <xf numFmtId="176" fontId="7" fillId="3" borderId="2" xfId="1" applyNumberFormat="1" applyFont="1" applyFill="1" applyBorder="1" applyAlignment="1">
      <alignment horizontal="center" vertical="center"/>
    </xf>
    <xf numFmtId="0" fontId="9" fillId="9" borderId="2" xfId="0" applyFont="1" applyFill="1" applyBorder="1" applyAlignment="1">
      <alignment horizontal="center" vertical="center"/>
    </xf>
    <xf numFmtId="177" fontId="20" fillId="9" borderId="2" xfId="0" applyNumberFormat="1" applyFont="1" applyFill="1" applyBorder="1" applyAlignment="1">
      <alignment horizontal="center" vertical="center" wrapText="1" readingOrder="1"/>
    </xf>
    <xf numFmtId="0" fontId="9" fillId="5" borderId="2" xfId="0" applyFont="1" applyFill="1" applyBorder="1" applyAlignment="1">
      <alignment horizontal="center" vertical="center"/>
    </xf>
    <xf numFmtId="177" fontId="20" fillId="5" borderId="2" xfId="0" applyNumberFormat="1" applyFont="1" applyFill="1" applyBorder="1" applyAlignment="1">
      <alignment horizontal="center" vertical="center" wrapText="1" readingOrder="1"/>
    </xf>
    <xf numFmtId="0" fontId="0" fillId="3" borderId="2" xfId="0" applyFill="1" applyBorder="1">
      <alignment vertical="center"/>
    </xf>
    <xf numFmtId="0" fontId="9" fillId="3" borderId="2" xfId="0" applyFont="1" applyFill="1" applyBorder="1">
      <alignment vertical="center"/>
    </xf>
    <xf numFmtId="176" fontId="9" fillId="0" borderId="2" xfId="1" applyNumberFormat="1" applyFont="1" applyBorder="1">
      <alignment vertical="center"/>
    </xf>
    <xf numFmtId="0" fontId="9" fillId="9" borderId="2" xfId="0" applyFont="1" applyFill="1" applyBorder="1">
      <alignment vertical="center"/>
    </xf>
    <xf numFmtId="176" fontId="9" fillId="9" borderId="2" xfId="1" applyNumberFormat="1" applyFont="1" applyFill="1" applyBorder="1">
      <alignment vertical="center"/>
    </xf>
    <xf numFmtId="0" fontId="9" fillId="5" borderId="2" xfId="0" applyFont="1" applyFill="1" applyBorder="1">
      <alignment vertical="center"/>
    </xf>
    <xf numFmtId="176" fontId="9" fillId="5" borderId="2" xfId="1" applyNumberFormat="1" applyFont="1" applyFill="1" applyBorder="1">
      <alignment vertical="center"/>
    </xf>
    <xf numFmtId="179" fontId="9" fillId="0" borderId="0" xfId="0" applyNumberFormat="1" applyFont="1">
      <alignment vertical="center"/>
    </xf>
    <xf numFmtId="0" fontId="3" fillId="2" borderId="2" xfId="0" applyFont="1" applyFill="1" applyBorder="1" applyAlignment="1">
      <alignment horizontal="center" vertical="center" wrapText="1" readingOrder="1"/>
    </xf>
    <xf numFmtId="0" fontId="10" fillId="7" borderId="6" xfId="0" applyFont="1" applyFill="1" applyBorder="1" applyAlignment="1">
      <alignment horizontal="center" vertical="center" wrapText="1" readingOrder="1"/>
    </xf>
    <xf numFmtId="0" fontId="9" fillId="0" borderId="2" xfId="0" applyFont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177" fontId="20" fillId="0" borderId="0" xfId="0" applyNumberFormat="1" applyFont="1" applyFill="1" applyBorder="1" applyAlignment="1">
      <alignment horizontal="center" vertical="center" wrapText="1" readingOrder="1"/>
    </xf>
    <xf numFmtId="0" fontId="9" fillId="0" borderId="0" xfId="0" applyFont="1" applyFill="1" applyBorder="1">
      <alignment vertical="center"/>
    </xf>
    <xf numFmtId="176" fontId="9" fillId="0" borderId="0" xfId="1" applyNumberFormat="1" applyFont="1" applyFill="1" applyBorder="1">
      <alignment vertical="center"/>
    </xf>
    <xf numFmtId="0" fontId="10" fillId="7" borderId="28" xfId="0" applyFont="1" applyFill="1" applyBorder="1" applyAlignment="1">
      <alignment horizontal="center" vertical="center" wrapText="1" readingOrder="1"/>
    </xf>
    <xf numFmtId="0" fontId="8" fillId="0" borderId="0" xfId="0" applyFont="1" applyFill="1" applyBorder="1" applyAlignment="1">
      <alignment vertical="center" wrapText="1"/>
    </xf>
    <xf numFmtId="0" fontId="10" fillId="0" borderId="0" xfId="0" applyFont="1" applyFill="1" applyBorder="1" applyAlignment="1">
      <alignment horizontal="center" vertical="center" wrapText="1" readingOrder="1"/>
    </xf>
    <xf numFmtId="176" fontId="13" fillId="0" borderId="38" xfId="1" applyNumberFormat="1" applyFont="1" applyBorder="1" applyAlignment="1">
      <alignment horizontal="right" vertical="center" wrapText="1" readingOrder="1"/>
    </xf>
    <xf numFmtId="176" fontId="13" fillId="0" borderId="39" xfId="1" applyNumberFormat="1" applyFont="1" applyBorder="1" applyAlignment="1">
      <alignment horizontal="right" vertical="center" wrapText="1" readingOrder="1"/>
    </xf>
    <xf numFmtId="176" fontId="17" fillId="8" borderId="39" xfId="1" applyNumberFormat="1" applyFont="1" applyFill="1" applyBorder="1" applyAlignment="1">
      <alignment horizontal="right" vertical="center" wrapText="1" readingOrder="1"/>
    </xf>
    <xf numFmtId="176" fontId="17" fillId="8" borderId="40" xfId="1" applyNumberFormat="1" applyFont="1" applyFill="1" applyBorder="1" applyAlignment="1">
      <alignment horizontal="right" vertical="center" wrapText="1" readingOrder="1"/>
    </xf>
    <xf numFmtId="176" fontId="17" fillId="8" borderId="41" xfId="1" applyNumberFormat="1" applyFont="1" applyFill="1" applyBorder="1" applyAlignment="1">
      <alignment horizontal="right" vertical="center" wrapText="1" readingOrder="1"/>
    </xf>
    <xf numFmtId="9" fontId="22" fillId="0" borderId="34" xfId="1" applyFont="1" applyBorder="1">
      <alignment vertical="center"/>
    </xf>
    <xf numFmtId="9" fontId="22" fillId="0" borderId="35" xfId="1" applyFont="1" applyBorder="1">
      <alignment vertical="center"/>
    </xf>
    <xf numFmtId="176" fontId="21" fillId="8" borderId="10" xfId="1" applyNumberFormat="1" applyFont="1" applyFill="1" applyBorder="1" applyAlignment="1">
      <alignment horizontal="right" vertical="center" wrapText="1" readingOrder="1"/>
    </xf>
    <xf numFmtId="176" fontId="21" fillId="8" borderId="13" xfId="1" applyNumberFormat="1" applyFont="1" applyFill="1" applyBorder="1" applyAlignment="1">
      <alignment horizontal="right" vertical="center" wrapText="1" readingOrder="1"/>
    </xf>
    <xf numFmtId="0" fontId="9" fillId="0" borderId="42" xfId="0" applyFont="1" applyBorder="1">
      <alignment vertical="center"/>
    </xf>
    <xf numFmtId="0" fontId="9" fillId="0" borderId="43" xfId="0" applyFont="1" applyBorder="1">
      <alignment vertical="center"/>
    </xf>
    <xf numFmtId="0" fontId="9" fillId="0" borderId="43" xfId="0" applyFont="1" applyBorder="1" applyAlignment="1">
      <alignment horizontal="center" vertical="center"/>
    </xf>
    <xf numFmtId="0" fontId="9" fillId="0" borderId="44" xfId="0" applyFont="1" applyBorder="1" applyAlignment="1">
      <alignment horizontal="center" vertical="center"/>
    </xf>
    <xf numFmtId="0" fontId="9" fillId="0" borderId="0" xfId="0" applyFont="1" applyBorder="1">
      <alignment vertical="center"/>
    </xf>
    <xf numFmtId="0" fontId="9" fillId="0" borderId="46" xfId="0" applyFont="1" applyBorder="1" applyAlignment="1">
      <alignment horizontal="center" vertical="center"/>
    </xf>
    <xf numFmtId="9" fontId="9" fillId="0" borderId="0" xfId="1" applyFont="1" applyBorder="1">
      <alignment vertical="center"/>
    </xf>
    <xf numFmtId="180" fontId="9" fillId="0" borderId="0" xfId="0" applyNumberFormat="1" applyFont="1" applyBorder="1">
      <alignment vertical="center"/>
    </xf>
    <xf numFmtId="0" fontId="9" fillId="0" borderId="47" xfId="0" applyFont="1" applyBorder="1">
      <alignment vertical="center"/>
    </xf>
    <xf numFmtId="0" fontId="9" fillId="0" borderId="48" xfId="0" applyFont="1" applyBorder="1">
      <alignment vertical="center"/>
    </xf>
    <xf numFmtId="0" fontId="9" fillId="0" borderId="48" xfId="0" applyFont="1" applyBorder="1" applyAlignment="1">
      <alignment horizontal="center" vertical="center"/>
    </xf>
    <xf numFmtId="0" fontId="9" fillId="0" borderId="49" xfId="0" applyFont="1" applyBorder="1" applyAlignment="1">
      <alignment horizontal="center" vertical="center"/>
    </xf>
    <xf numFmtId="0" fontId="9" fillId="0" borderId="45" xfId="0" applyFont="1" applyBorder="1">
      <alignment vertical="center"/>
    </xf>
    <xf numFmtId="0" fontId="15" fillId="0" borderId="48" xfId="0" applyFont="1" applyFill="1" applyBorder="1" applyAlignment="1">
      <alignment horizontal="center" vertical="center" wrapText="1" readingOrder="1"/>
    </xf>
    <xf numFmtId="0" fontId="13" fillId="0" borderId="48" xfId="0" applyFont="1" applyFill="1" applyBorder="1" applyAlignment="1">
      <alignment horizontal="center" vertical="center" wrapText="1" readingOrder="1"/>
    </xf>
    <xf numFmtId="41" fontId="13" fillId="0" borderId="48" xfId="2" applyFont="1" applyFill="1" applyBorder="1" applyAlignment="1">
      <alignment horizontal="center" vertical="center" wrapText="1" readingOrder="1"/>
    </xf>
    <xf numFmtId="0" fontId="16" fillId="0" borderId="0" xfId="0" applyFont="1" applyBorder="1" applyAlignment="1">
      <alignment horizontal="left" vertical="center"/>
    </xf>
    <xf numFmtId="0" fontId="8" fillId="0" borderId="45" xfId="0" applyFont="1" applyFill="1" applyBorder="1" applyAlignment="1">
      <alignment vertical="center" wrapText="1"/>
    </xf>
    <xf numFmtId="0" fontId="10" fillId="0" borderId="45" xfId="0" applyFont="1" applyFill="1" applyBorder="1" applyAlignment="1">
      <alignment horizontal="center" vertical="center" wrapText="1" readingOrder="1"/>
    </xf>
    <xf numFmtId="9" fontId="9" fillId="0" borderId="45" xfId="1" applyFont="1" applyBorder="1">
      <alignment vertical="center"/>
    </xf>
    <xf numFmtId="180" fontId="9" fillId="0" borderId="45" xfId="0" applyNumberFormat="1" applyFont="1" applyBorder="1">
      <alignment vertical="center"/>
    </xf>
    <xf numFmtId="0" fontId="24" fillId="0" borderId="0" xfId="0" applyFont="1" applyBorder="1">
      <alignment vertical="center"/>
    </xf>
    <xf numFmtId="0" fontId="0" fillId="0" borderId="0" xfId="0" applyAlignment="1">
      <alignment horizontal="center" vertical="center"/>
    </xf>
    <xf numFmtId="0" fontId="24" fillId="0" borderId="0" xfId="0" applyFont="1" applyBorder="1" applyAlignment="1">
      <alignment horizontal="center" vertical="center"/>
    </xf>
    <xf numFmtId="0" fontId="24" fillId="0" borderId="2" xfId="0" applyFont="1" applyBorder="1" applyAlignment="1">
      <alignment horizontal="center" vertical="center"/>
    </xf>
    <xf numFmtId="0" fontId="25" fillId="10" borderId="2" xfId="0" applyFont="1" applyFill="1" applyBorder="1" applyAlignment="1">
      <alignment horizontal="center" vertical="center"/>
    </xf>
    <xf numFmtId="0" fontId="12" fillId="0" borderId="2" xfId="0" applyFont="1" applyFill="1" applyBorder="1" applyAlignment="1">
      <alignment horizontal="left" vertical="center" wrapText="1" readingOrder="1"/>
    </xf>
    <xf numFmtId="0" fontId="24" fillId="0" borderId="2" xfId="0" applyFont="1" applyFill="1" applyBorder="1">
      <alignment vertical="center"/>
    </xf>
    <xf numFmtId="0" fontId="24" fillId="0" borderId="2" xfId="0" applyFont="1" applyFill="1" applyBorder="1" applyAlignment="1">
      <alignment vertical="center" wrapText="1"/>
    </xf>
    <xf numFmtId="177" fontId="26" fillId="0" borderId="2" xfId="0" applyNumberFormat="1" applyFont="1" applyFill="1" applyBorder="1" applyAlignment="1">
      <alignment horizontal="left" vertical="center"/>
    </xf>
    <xf numFmtId="177" fontId="26" fillId="0" borderId="2" xfId="3" applyNumberFormat="1" applyFont="1" applyFill="1" applyBorder="1" applyAlignment="1">
      <alignment horizontal="left" vertical="center"/>
    </xf>
    <xf numFmtId="0" fontId="24" fillId="0" borderId="14" xfId="0" applyFont="1" applyFill="1" applyBorder="1">
      <alignment vertical="center"/>
    </xf>
    <xf numFmtId="0" fontId="24" fillId="0" borderId="16" xfId="0" applyFont="1" applyFill="1" applyBorder="1">
      <alignment vertical="center"/>
    </xf>
    <xf numFmtId="0" fontId="24" fillId="0" borderId="15" xfId="0" applyFont="1" applyFill="1" applyBorder="1">
      <alignment vertical="center"/>
    </xf>
    <xf numFmtId="0" fontId="10" fillId="7" borderId="36" xfId="0" applyFont="1" applyFill="1" applyBorder="1" applyAlignment="1">
      <alignment horizontal="center" vertical="center" wrapText="1"/>
    </xf>
    <xf numFmtId="0" fontId="10" fillId="7" borderId="37" xfId="0" applyFont="1" applyFill="1" applyBorder="1" applyAlignment="1">
      <alignment horizontal="center" vertical="center" wrapText="1"/>
    </xf>
    <xf numFmtId="0" fontId="16" fillId="0" borderId="51" xfId="0" applyFont="1" applyBorder="1" applyAlignment="1">
      <alignment horizontal="right" vertical="center" wrapText="1"/>
    </xf>
    <xf numFmtId="41" fontId="14" fillId="0" borderId="50" xfId="2" applyFont="1" applyFill="1" applyBorder="1" applyAlignment="1">
      <alignment horizontal="right" vertical="center" wrapText="1" readingOrder="1"/>
    </xf>
    <xf numFmtId="0" fontId="16" fillId="0" borderId="0" xfId="0" applyFont="1" applyBorder="1" applyAlignment="1">
      <alignment horizontal="right" vertical="center" wrapText="1"/>
    </xf>
    <xf numFmtId="0" fontId="9" fillId="6" borderId="22" xfId="0" applyFont="1" applyFill="1" applyBorder="1" applyAlignment="1">
      <alignment horizontal="center" vertical="center"/>
    </xf>
    <xf numFmtId="0" fontId="9" fillId="6" borderId="27" xfId="0" applyFont="1" applyFill="1" applyBorder="1" applyAlignment="1">
      <alignment horizontal="center" vertical="center"/>
    </xf>
    <xf numFmtId="0" fontId="9" fillId="6" borderId="23" xfId="0" applyFont="1" applyFill="1" applyBorder="1" applyAlignment="1">
      <alignment horizontal="center" vertical="center"/>
    </xf>
    <xf numFmtId="0" fontId="9" fillId="6" borderId="24" xfId="0" applyFont="1" applyFill="1" applyBorder="1" applyAlignment="1">
      <alignment horizontal="center" vertical="center"/>
    </xf>
    <xf numFmtId="0" fontId="9" fillId="6" borderId="26" xfId="0" applyFont="1" applyFill="1" applyBorder="1" applyAlignment="1">
      <alignment horizontal="center" vertical="center"/>
    </xf>
    <xf numFmtId="0" fontId="9" fillId="6" borderId="25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 readingOrder="1"/>
    </xf>
    <xf numFmtId="0" fontId="10" fillId="7" borderId="31" xfId="0" applyFont="1" applyFill="1" applyBorder="1" applyAlignment="1">
      <alignment horizontal="center" vertical="center" wrapText="1" readingOrder="1"/>
    </xf>
    <xf numFmtId="0" fontId="10" fillId="7" borderId="32" xfId="0" applyFont="1" applyFill="1" applyBorder="1" applyAlignment="1">
      <alignment horizontal="center" vertical="center" wrapText="1" readingOrder="1"/>
    </xf>
    <xf numFmtId="41" fontId="13" fillId="0" borderId="18" xfId="2" applyFont="1" applyBorder="1" applyAlignment="1">
      <alignment horizontal="center" vertical="center" wrapText="1" readingOrder="1"/>
    </xf>
    <xf numFmtId="41" fontId="13" fillId="0" borderId="16" xfId="2" applyFont="1" applyBorder="1" applyAlignment="1">
      <alignment horizontal="center" vertical="center" wrapText="1" readingOrder="1"/>
    </xf>
    <xf numFmtId="41" fontId="13" fillId="0" borderId="15" xfId="2" applyFont="1" applyBorder="1" applyAlignment="1">
      <alignment horizontal="center" vertical="center" wrapText="1" readingOrder="1"/>
    </xf>
    <xf numFmtId="176" fontId="21" fillId="0" borderId="18" xfId="1" applyNumberFormat="1" applyFont="1" applyBorder="1" applyAlignment="1">
      <alignment horizontal="center" vertical="center" wrapText="1" readingOrder="1"/>
    </xf>
    <xf numFmtId="176" fontId="21" fillId="0" borderId="16" xfId="1" applyNumberFormat="1" applyFont="1" applyBorder="1" applyAlignment="1">
      <alignment horizontal="center" vertical="center" wrapText="1" readingOrder="1"/>
    </xf>
    <xf numFmtId="176" fontId="21" fillId="0" borderId="15" xfId="1" applyNumberFormat="1" applyFont="1" applyBorder="1" applyAlignment="1">
      <alignment horizontal="center" vertical="center" wrapText="1" readingOrder="1"/>
    </xf>
    <xf numFmtId="41" fontId="13" fillId="0" borderId="14" xfId="2" applyFont="1" applyBorder="1" applyAlignment="1">
      <alignment horizontal="center" vertical="center" wrapText="1" readingOrder="1"/>
    </xf>
    <xf numFmtId="41" fontId="13" fillId="0" borderId="21" xfId="2" applyFont="1" applyBorder="1" applyAlignment="1">
      <alignment horizontal="center" vertical="center" wrapText="1" readingOrder="1"/>
    </xf>
    <xf numFmtId="176" fontId="21" fillId="0" borderId="14" xfId="1" applyNumberFormat="1" applyFont="1" applyBorder="1" applyAlignment="1">
      <alignment horizontal="center" vertical="center" wrapText="1" readingOrder="1"/>
    </xf>
    <xf numFmtId="176" fontId="21" fillId="0" borderId="21" xfId="1" applyNumberFormat="1" applyFont="1" applyBorder="1" applyAlignment="1">
      <alignment horizontal="center" vertical="center" wrapText="1" readingOrder="1"/>
    </xf>
    <xf numFmtId="0" fontId="9" fillId="6" borderId="2" xfId="0" applyFont="1" applyFill="1" applyBorder="1" applyAlignment="1">
      <alignment horizontal="center" vertical="center"/>
    </xf>
    <xf numFmtId="0" fontId="16" fillId="0" borderId="0" xfId="0" applyFont="1" applyBorder="1" applyAlignment="1">
      <alignment horizontal="left" vertical="center"/>
    </xf>
    <xf numFmtId="0" fontId="10" fillId="7" borderId="29" xfId="0" applyFont="1" applyFill="1" applyBorder="1" applyAlignment="1">
      <alignment horizontal="center" vertical="center" wrapText="1" readingOrder="1"/>
    </xf>
    <xf numFmtId="0" fontId="10" fillId="7" borderId="5" xfId="0" applyFont="1" applyFill="1" applyBorder="1" applyAlignment="1">
      <alignment horizontal="center" vertical="center" wrapText="1" readingOrder="1"/>
    </xf>
    <xf numFmtId="0" fontId="11" fillId="7" borderId="30" xfId="0" applyFont="1" applyFill="1" applyBorder="1" applyAlignment="1">
      <alignment horizontal="center" vertical="center" wrapText="1" readingOrder="1"/>
    </xf>
    <xf numFmtId="0" fontId="11" fillId="7" borderId="6" xfId="0" applyFont="1" applyFill="1" applyBorder="1" applyAlignment="1">
      <alignment horizontal="center" vertical="center" wrapText="1" readingOrder="1"/>
    </xf>
    <xf numFmtId="0" fontId="10" fillId="7" borderId="30" xfId="0" applyFont="1" applyFill="1" applyBorder="1" applyAlignment="1">
      <alignment horizontal="center" vertical="center" wrapText="1" readingOrder="1"/>
    </xf>
    <xf numFmtId="0" fontId="10" fillId="7" borderId="6" xfId="0" applyFont="1" applyFill="1" applyBorder="1" applyAlignment="1">
      <alignment horizontal="center" vertical="center" wrapText="1" readingOrder="1"/>
    </xf>
    <xf numFmtId="0" fontId="10" fillId="7" borderId="33" xfId="0" applyFont="1" applyFill="1" applyBorder="1" applyAlignment="1">
      <alignment horizontal="center" vertical="center" wrapText="1" readingOrder="1"/>
    </xf>
    <xf numFmtId="0" fontId="15" fillId="0" borderId="7" xfId="0" applyFont="1" applyBorder="1" applyAlignment="1">
      <alignment horizontal="center" vertical="center" wrapText="1" readingOrder="1"/>
    </xf>
    <xf numFmtId="0" fontId="15" fillId="0" borderId="9" xfId="0" applyFont="1" applyBorder="1" applyAlignment="1">
      <alignment horizontal="center" vertical="center" wrapText="1" readingOrder="1"/>
    </xf>
    <xf numFmtId="0" fontId="15" fillId="0" borderId="19" xfId="0" applyFont="1" applyBorder="1" applyAlignment="1">
      <alignment horizontal="center" vertical="center" wrapText="1" readingOrder="1"/>
    </xf>
    <xf numFmtId="0" fontId="15" fillId="0" borderId="18" xfId="0" applyFont="1" applyBorder="1" applyAlignment="1">
      <alignment horizontal="center" vertical="center" wrapText="1" readingOrder="1"/>
    </xf>
    <xf numFmtId="0" fontId="15" fillId="0" borderId="16" xfId="0" applyFont="1" applyBorder="1" applyAlignment="1">
      <alignment horizontal="center" vertical="center" wrapText="1" readingOrder="1"/>
    </xf>
    <xf numFmtId="0" fontId="15" fillId="0" borderId="15" xfId="0" applyFont="1" applyBorder="1" applyAlignment="1">
      <alignment horizontal="center" vertical="center" wrapText="1" readingOrder="1"/>
    </xf>
    <xf numFmtId="0" fontId="13" fillId="0" borderId="18" xfId="0" applyFont="1" applyBorder="1" applyAlignment="1">
      <alignment horizontal="center" vertical="center" wrapText="1" readingOrder="1"/>
    </xf>
    <xf numFmtId="0" fontId="13" fillId="0" borderId="16" xfId="0" applyFont="1" applyBorder="1" applyAlignment="1">
      <alignment horizontal="center" vertical="center" wrapText="1" readingOrder="1"/>
    </xf>
    <xf numFmtId="0" fontId="13" fillId="0" borderId="15" xfId="0" applyFont="1" applyBorder="1" applyAlignment="1">
      <alignment horizontal="center" vertical="center" wrapText="1" readingOrder="1"/>
    </xf>
    <xf numFmtId="0" fontId="15" fillId="0" borderId="14" xfId="0" applyFont="1" applyBorder="1" applyAlignment="1">
      <alignment horizontal="center" vertical="center" wrapText="1" readingOrder="1"/>
    </xf>
    <xf numFmtId="0" fontId="15" fillId="0" borderId="21" xfId="0" applyFont="1" applyBorder="1" applyAlignment="1">
      <alignment horizontal="center" vertical="center" wrapText="1" readingOrder="1"/>
    </xf>
    <xf numFmtId="0" fontId="13" fillId="0" borderId="14" xfId="0" applyFont="1" applyBorder="1" applyAlignment="1">
      <alignment horizontal="center" vertical="center" wrapText="1" readingOrder="1"/>
    </xf>
    <xf numFmtId="0" fontId="13" fillId="0" borderId="21" xfId="0" applyFont="1" applyBorder="1" applyAlignment="1">
      <alignment horizontal="center" vertical="center" wrapText="1" readingOrder="1"/>
    </xf>
    <xf numFmtId="0" fontId="15" fillId="0" borderId="11" xfId="0" applyFont="1" applyBorder="1" applyAlignment="1">
      <alignment horizontal="center" vertical="center" wrapText="1" readingOrder="1"/>
    </xf>
    <xf numFmtId="0" fontId="15" fillId="0" borderId="17" xfId="0" applyFont="1" applyBorder="1" applyAlignment="1">
      <alignment horizontal="center" vertical="center" wrapText="1" readingOrder="1"/>
    </xf>
    <xf numFmtId="0" fontId="13" fillId="0" borderId="17" xfId="0" applyFont="1" applyBorder="1" applyAlignment="1">
      <alignment horizontal="center" vertical="center" wrapText="1" readingOrder="1"/>
    </xf>
    <xf numFmtId="41" fontId="13" fillId="0" borderId="17" xfId="2" applyFont="1" applyBorder="1" applyAlignment="1">
      <alignment horizontal="center" vertical="center" wrapText="1" readingOrder="1"/>
    </xf>
    <xf numFmtId="176" fontId="21" fillId="0" borderId="17" xfId="1" applyNumberFormat="1" applyFont="1" applyBorder="1" applyAlignment="1">
      <alignment horizontal="center" vertical="center" wrapText="1" readingOrder="1"/>
    </xf>
    <xf numFmtId="0" fontId="23" fillId="6" borderId="0" xfId="0" applyFont="1" applyFill="1" applyBorder="1" applyAlignment="1">
      <alignment horizontal="center" vertical="center"/>
    </xf>
    <xf numFmtId="0" fontId="28" fillId="0" borderId="26" xfId="0" applyFont="1" applyBorder="1" applyAlignment="1">
      <alignment horizontal="left" vertical="center"/>
    </xf>
  </cellXfs>
  <cellStyles count="4">
    <cellStyle name="백분율" xfId="1" builtinId="5"/>
    <cellStyle name="쉼표 [0]" xfId="2" builtinId="6"/>
    <cellStyle name="표준" xfId="0" builtinId="0"/>
    <cellStyle name="표준 2" xfId="3"/>
  </cellStyles>
  <dxfs count="2">
    <dxf>
      <font>
        <b/>
        <i val="0"/>
        <color auto="1"/>
      </font>
    </dxf>
    <dxf>
      <font>
        <b/>
        <i val="0"/>
        <color auto="1"/>
      </font>
    </dxf>
  </dxfs>
  <tableStyles count="0" defaultTableStyle="TableStyleMedium2" defaultPivotStyle="PivotStyleLight16"/>
  <colors>
    <mruColors>
      <color rgb="FF0000FF"/>
      <color rgb="FFFF66FF"/>
      <color rgb="FFFFCCFF"/>
      <color rgb="FF3399FF"/>
      <color rgb="FFFF9933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'Feature 진척율 및 FVT Pass율'!$AL$5</c:f>
              <c:strCache>
                <c:ptCount val="1"/>
                <c:pt idx="0">
                  <c:v>P6S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'Feature 진척율 및 FVT Pass율'!$AK$6:$AK$9</c:f>
              <c:strCache>
                <c:ptCount val="4"/>
                <c:pt idx="0">
                  <c:v>Project A</c:v>
                </c:pt>
                <c:pt idx="1">
                  <c:v>Project B</c:v>
                </c:pt>
                <c:pt idx="2">
                  <c:v>Project C</c:v>
                </c:pt>
                <c:pt idx="3">
                  <c:v>Project D</c:v>
                </c:pt>
              </c:strCache>
            </c:strRef>
          </c:cat>
          <c:val>
            <c:numRef>
              <c:f>'Feature 진척율 및 FVT Pass율'!$AL$6:$AL$9</c:f>
              <c:numCache>
                <c:formatCode>General</c:formatCode>
                <c:ptCount val="4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2</c:v>
                </c:pt>
              </c:numCache>
            </c:numRef>
          </c:val>
        </c:ser>
        <c:ser>
          <c:idx val="1"/>
          <c:order val="1"/>
          <c:tx>
            <c:strRef>
              <c:f>'Feature 진척율 및 FVT Pass율'!$AM$5</c:f>
              <c:strCache>
                <c:ptCount val="1"/>
                <c:pt idx="0">
                  <c:v>P7S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'Feature 진척율 및 FVT Pass율'!$AK$6:$AK$9</c:f>
              <c:strCache>
                <c:ptCount val="4"/>
                <c:pt idx="0">
                  <c:v>Project A</c:v>
                </c:pt>
                <c:pt idx="1">
                  <c:v>Project B</c:v>
                </c:pt>
                <c:pt idx="2">
                  <c:v>Project C</c:v>
                </c:pt>
                <c:pt idx="3">
                  <c:v>Project D</c:v>
                </c:pt>
              </c:strCache>
            </c:strRef>
          </c:cat>
          <c:val>
            <c:numRef>
              <c:f>'Feature 진척율 및 FVT Pass율'!$AM$6:$AM$9</c:f>
              <c:numCache>
                <c:formatCode>General</c:formatCode>
                <c:ptCount val="4"/>
                <c:pt idx="0">
                  <c:v>3</c:v>
                </c:pt>
                <c:pt idx="1">
                  <c:v>5</c:v>
                </c:pt>
                <c:pt idx="2">
                  <c:v>3</c:v>
                </c:pt>
                <c:pt idx="3">
                  <c:v>2</c:v>
                </c:pt>
              </c:numCache>
            </c:numRef>
          </c:val>
        </c:ser>
        <c:ser>
          <c:idx val="2"/>
          <c:order val="2"/>
          <c:tx>
            <c:strRef>
              <c:f>'Feature 진척율 및 FVT Pass율'!$AN$5</c:f>
              <c:strCache>
                <c:ptCount val="1"/>
                <c:pt idx="0">
                  <c:v>P8S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'Feature 진척율 및 FVT Pass율'!$AK$6:$AK$9</c:f>
              <c:strCache>
                <c:ptCount val="4"/>
                <c:pt idx="0">
                  <c:v>Project A</c:v>
                </c:pt>
                <c:pt idx="1">
                  <c:v>Project B</c:v>
                </c:pt>
                <c:pt idx="2">
                  <c:v>Project C</c:v>
                </c:pt>
                <c:pt idx="3">
                  <c:v>Project D</c:v>
                </c:pt>
              </c:strCache>
            </c:strRef>
          </c:cat>
          <c:val>
            <c:numRef>
              <c:f>'Feature 진척율 및 FVT Pass율'!$AN$6:$AN$9</c:f>
              <c:numCache>
                <c:formatCode>General</c:formatCode>
                <c:ptCount val="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</c:numCache>
            </c:numRef>
          </c:val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247943664"/>
        <c:axId val="247944056"/>
      </c:barChart>
      <c:catAx>
        <c:axId val="247943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47944056"/>
        <c:crosses val="autoZero"/>
        <c:auto val="1"/>
        <c:lblAlgn val="ctr"/>
        <c:lblOffset val="100"/>
        <c:noMultiLvlLbl val="0"/>
      </c:catAx>
      <c:valAx>
        <c:axId val="247944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47943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0029549177936823E-2"/>
          <c:y val="4.3010752688172046E-2"/>
          <c:w val="0.90795525680506217"/>
          <c:h val="0.76644510006968736"/>
        </c:manualLayout>
      </c:layout>
      <c:lineChart>
        <c:grouping val="standard"/>
        <c:varyColors val="0"/>
        <c:ser>
          <c:idx val="0"/>
          <c:order val="0"/>
          <c:tx>
            <c:strRef>
              <c:f>'Feature 진척율 및 FVT Pass율'!$AM$18:$AM$19</c:f>
              <c:strCache>
                <c:ptCount val="2"/>
                <c:pt idx="0">
                  <c:v>Project A</c:v>
                </c:pt>
                <c:pt idx="1">
                  <c:v>구현율</c:v>
                </c:pt>
              </c:strCache>
            </c:strRef>
          </c:tx>
          <c:spPr>
            <a:ln w="15875" cap="rnd">
              <a:solidFill>
                <a:srgbClr val="FF9933"/>
              </a:solidFill>
              <a:round/>
            </a:ln>
            <a:effectLst/>
          </c:spPr>
          <c:marker>
            <c:symbol val="square"/>
            <c:size val="4"/>
            <c:spPr>
              <a:solidFill>
                <a:srgbClr val="FF9933"/>
              </a:solidFill>
              <a:ln w="9525">
                <a:solidFill>
                  <a:srgbClr val="FFC000"/>
                </a:solidFill>
              </a:ln>
              <a:effectLst/>
            </c:spPr>
          </c:marker>
          <c:cat>
            <c:numRef>
              <c:f>'Feature 진척율 및 FVT Pass율'!$AL$20:$AL$48</c:f>
              <c:numCache>
                <c:formatCode>m"/"d;@</c:formatCode>
                <c:ptCount val="29"/>
                <c:pt idx="0">
                  <c:v>42168</c:v>
                </c:pt>
                <c:pt idx="1">
                  <c:v>42200</c:v>
                </c:pt>
                <c:pt idx="2">
                  <c:v>42233</c:v>
                </c:pt>
                <c:pt idx="3">
                  <c:v>42235</c:v>
                </c:pt>
                <c:pt idx="4">
                  <c:v>42269</c:v>
                </c:pt>
                <c:pt idx="5">
                  <c:v>42277</c:v>
                </c:pt>
                <c:pt idx="6">
                  <c:v>42281</c:v>
                </c:pt>
                <c:pt idx="7">
                  <c:v>42284</c:v>
                </c:pt>
                <c:pt idx="8">
                  <c:v>42317</c:v>
                </c:pt>
                <c:pt idx="9">
                  <c:v>42320</c:v>
                </c:pt>
                <c:pt idx="10">
                  <c:v>42324</c:v>
                </c:pt>
                <c:pt idx="11">
                  <c:v>42354</c:v>
                </c:pt>
                <c:pt idx="12">
                  <c:v>42357</c:v>
                </c:pt>
                <c:pt idx="13">
                  <c:v>42391</c:v>
                </c:pt>
                <c:pt idx="14">
                  <c:v>42393</c:v>
                </c:pt>
                <c:pt idx="15">
                  <c:v>42399</c:v>
                </c:pt>
                <c:pt idx="16">
                  <c:v>42426</c:v>
                </c:pt>
                <c:pt idx="17">
                  <c:v>42428</c:v>
                </c:pt>
                <c:pt idx="18">
                  <c:v>42439</c:v>
                </c:pt>
                <c:pt idx="19">
                  <c:v>42443</c:v>
                </c:pt>
                <c:pt idx="20">
                  <c:v>42479</c:v>
                </c:pt>
                <c:pt idx="21">
                  <c:v>42482</c:v>
                </c:pt>
                <c:pt idx="22">
                  <c:v>42516</c:v>
                </c:pt>
                <c:pt idx="23">
                  <c:v>42520</c:v>
                </c:pt>
                <c:pt idx="24">
                  <c:v>42525</c:v>
                </c:pt>
                <c:pt idx="25">
                  <c:v>42529</c:v>
                </c:pt>
                <c:pt idx="26">
                  <c:v>42531</c:v>
                </c:pt>
                <c:pt idx="27">
                  <c:v>42545</c:v>
                </c:pt>
                <c:pt idx="28">
                  <c:v>42552</c:v>
                </c:pt>
              </c:numCache>
            </c:numRef>
          </c:cat>
          <c:val>
            <c:numRef>
              <c:f>'Feature 진척율 및 FVT Pass율'!$AM$20:$AM$48</c:f>
              <c:numCache>
                <c:formatCode>0.0%</c:formatCode>
                <c:ptCount val="29"/>
                <c:pt idx="0">
                  <c:v>0.69099999999999995</c:v>
                </c:pt>
                <c:pt idx="1">
                  <c:v>0.73699999999999999</c:v>
                </c:pt>
                <c:pt idx="3">
                  <c:v>0.82499999999999996</c:v>
                </c:pt>
                <c:pt idx="4">
                  <c:v>0.95799999999999996</c:v>
                </c:pt>
                <c:pt idx="6">
                  <c:v>1</c:v>
                </c:pt>
                <c:pt idx="9">
                  <c:v>1</c:v>
                </c:pt>
              </c:numCache>
            </c:numRef>
          </c:val>
          <c:smooth val="1"/>
        </c:ser>
        <c:ser>
          <c:idx val="1"/>
          <c:order val="1"/>
          <c:tx>
            <c:strRef>
              <c:f>'Feature 진척율 및 FVT Pass율'!$AN$18:$AN$19</c:f>
              <c:strCache>
                <c:ptCount val="2"/>
                <c:pt idx="0">
                  <c:v>Project A</c:v>
                </c:pt>
                <c:pt idx="1">
                  <c:v>Total Pass율</c:v>
                </c:pt>
              </c:strCache>
            </c:strRef>
          </c:tx>
          <c:spPr>
            <a:ln w="15875" cap="rnd">
              <a:solidFill>
                <a:srgbClr val="FF9933"/>
              </a:solidFill>
              <a:prstDash val="sysDot"/>
              <a:round/>
            </a:ln>
            <a:effectLst/>
          </c:spPr>
          <c:marker>
            <c:symbol val="square"/>
            <c:size val="4"/>
            <c:spPr>
              <a:solidFill>
                <a:srgbClr val="FF9933"/>
              </a:solidFill>
              <a:ln w="9525">
                <a:solidFill>
                  <a:srgbClr val="FFC000"/>
                </a:solidFill>
                <a:prstDash val="sysDash"/>
              </a:ln>
              <a:effectLst/>
            </c:spPr>
          </c:marker>
          <c:cat>
            <c:numRef>
              <c:f>'Feature 진척율 및 FVT Pass율'!$AL$20:$AL$48</c:f>
              <c:numCache>
                <c:formatCode>m"/"d;@</c:formatCode>
                <c:ptCount val="29"/>
                <c:pt idx="0">
                  <c:v>42168</c:v>
                </c:pt>
                <c:pt idx="1">
                  <c:v>42200</c:v>
                </c:pt>
                <c:pt idx="2">
                  <c:v>42233</c:v>
                </c:pt>
                <c:pt idx="3">
                  <c:v>42235</c:v>
                </c:pt>
                <c:pt idx="4">
                  <c:v>42269</c:v>
                </c:pt>
                <c:pt idx="5">
                  <c:v>42277</c:v>
                </c:pt>
                <c:pt idx="6">
                  <c:v>42281</c:v>
                </c:pt>
                <c:pt idx="7">
                  <c:v>42284</c:v>
                </c:pt>
                <c:pt idx="8">
                  <c:v>42317</c:v>
                </c:pt>
                <c:pt idx="9">
                  <c:v>42320</c:v>
                </c:pt>
                <c:pt idx="10">
                  <c:v>42324</c:v>
                </c:pt>
                <c:pt idx="11">
                  <c:v>42354</c:v>
                </c:pt>
                <c:pt idx="12">
                  <c:v>42357</c:v>
                </c:pt>
                <c:pt idx="13">
                  <c:v>42391</c:v>
                </c:pt>
                <c:pt idx="14">
                  <c:v>42393</c:v>
                </c:pt>
                <c:pt idx="15">
                  <c:v>42399</c:v>
                </c:pt>
                <c:pt idx="16">
                  <c:v>42426</c:v>
                </c:pt>
                <c:pt idx="17">
                  <c:v>42428</c:v>
                </c:pt>
                <c:pt idx="18">
                  <c:v>42439</c:v>
                </c:pt>
                <c:pt idx="19">
                  <c:v>42443</c:v>
                </c:pt>
                <c:pt idx="20">
                  <c:v>42479</c:v>
                </c:pt>
                <c:pt idx="21">
                  <c:v>42482</c:v>
                </c:pt>
                <c:pt idx="22">
                  <c:v>42516</c:v>
                </c:pt>
                <c:pt idx="23">
                  <c:v>42520</c:v>
                </c:pt>
                <c:pt idx="24">
                  <c:v>42525</c:v>
                </c:pt>
                <c:pt idx="25">
                  <c:v>42529</c:v>
                </c:pt>
                <c:pt idx="26">
                  <c:v>42531</c:v>
                </c:pt>
                <c:pt idx="27">
                  <c:v>42545</c:v>
                </c:pt>
                <c:pt idx="28">
                  <c:v>42552</c:v>
                </c:pt>
              </c:numCache>
            </c:numRef>
          </c:cat>
          <c:val>
            <c:numRef>
              <c:f>'Feature 진척율 및 FVT Pass율'!$AN$20:$AN$48</c:f>
              <c:numCache>
                <c:formatCode>0.0%</c:formatCode>
                <c:ptCount val="29"/>
                <c:pt idx="0">
                  <c:v>0.44054498119757013</c:v>
                </c:pt>
                <c:pt idx="1">
                  <c:v>0.52631434770816388</c:v>
                </c:pt>
                <c:pt idx="3">
                  <c:v>0.67154999999999987</c:v>
                </c:pt>
                <c:pt idx="4">
                  <c:v>0.91584799999999988</c:v>
                </c:pt>
                <c:pt idx="6">
                  <c:v>1</c:v>
                </c:pt>
                <c:pt idx="9">
                  <c:v>1</c:v>
                </c:pt>
              </c:numCache>
            </c:numRef>
          </c:val>
          <c:smooth val="1"/>
        </c:ser>
        <c:ser>
          <c:idx val="2"/>
          <c:order val="2"/>
          <c:tx>
            <c:strRef>
              <c:f>'Feature 진척율 및 FVT Pass율'!$AO$18:$AO$19</c:f>
              <c:strCache>
                <c:ptCount val="2"/>
                <c:pt idx="0">
                  <c:v>Project B</c:v>
                </c:pt>
                <c:pt idx="1">
                  <c:v>구현율</c:v>
                </c:pt>
              </c:strCache>
            </c:strRef>
          </c:tx>
          <c:spPr>
            <a:ln w="19050" cap="rnd">
              <a:solidFill>
                <a:srgbClr val="3399FF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3399FF"/>
              </a:solidFill>
              <a:ln w="9525">
                <a:noFill/>
              </a:ln>
              <a:effectLst/>
            </c:spPr>
          </c:marker>
          <c:cat>
            <c:numRef>
              <c:f>'Feature 진척율 및 FVT Pass율'!$AL$20:$AL$48</c:f>
              <c:numCache>
                <c:formatCode>m"/"d;@</c:formatCode>
                <c:ptCount val="29"/>
                <c:pt idx="0">
                  <c:v>42168</c:v>
                </c:pt>
                <c:pt idx="1">
                  <c:v>42200</c:v>
                </c:pt>
                <c:pt idx="2">
                  <c:v>42233</c:v>
                </c:pt>
                <c:pt idx="3">
                  <c:v>42235</c:v>
                </c:pt>
                <c:pt idx="4">
                  <c:v>42269</c:v>
                </c:pt>
                <c:pt idx="5">
                  <c:v>42277</c:v>
                </c:pt>
                <c:pt idx="6">
                  <c:v>42281</c:v>
                </c:pt>
                <c:pt idx="7">
                  <c:v>42284</c:v>
                </c:pt>
                <c:pt idx="8">
                  <c:v>42317</c:v>
                </c:pt>
                <c:pt idx="9">
                  <c:v>42320</c:v>
                </c:pt>
                <c:pt idx="10">
                  <c:v>42324</c:v>
                </c:pt>
                <c:pt idx="11">
                  <c:v>42354</c:v>
                </c:pt>
                <c:pt idx="12">
                  <c:v>42357</c:v>
                </c:pt>
                <c:pt idx="13">
                  <c:v>42391</c:v>
                </c:pt>
                <c:pt idx="14">
                  <c:v>42393</c:v>
                </c:pt>
                <c:pt idx="15">
                  <c:v>42399</c:v>
                </c:pt>
                <c:pt idx="16">
                  <c:v>42426</c:v>
                </c:pt>
                <c:pt idx="17">
                  <c:v>42428</c:v>
                </c:pt>
                <c:pt idx="18">
                  <c:v>42439</c:v>
                </c:pt>
                <c:pt idx="19">
                  <c:v>42443</c:v>
                </c:pt>
                <c:pt idx="20">
                  <c:v>42479</c:v>
                </c:pt>
                <c:pt idx="21">
                  <c:v>42482</c:v>
                </c:pt>
                <c:pt idx="22">
                  <c:v>42516</c:v>
                </c:pt>
                <c:pt idx="23">
                  <c:v>42520</c:v>
                </c:pt>
                <c:pt idx="24">
                  <c:v>42525</c:v>
                </c:pt>
                <c:pt idx="25">
                  <c:v>42529</c:v>
                </c:pt>
                <c:pt idx="26">
                  <c:v>42531</c:v>
                </c:pt>
                <c:pt idx="27">
                  <c:v>42545</c:v>
                </c:pt>
                <c:pt idx="28">
                  <c:v>42552</c:v>
                </c:pt>
              </c:numCache>
            </c:numRef>
          </c:cat>
          <c:val>
            <c:numRef>
              <c:f>'Feature 진척율 및 FVT Pass율'!$AO$20:$AO$48</c:f>
              <c:numCache>
                <c:formatCode>General</c:formatCode>
                <c:ptCount val="29"/>
                <c:pt idx="2" formatCode="0.0%">
                  <c:v>0.57899999999999996</c:v>
                </c:pt>
                <c:pt idx="5" formatCode="0.0%">
                  <c:v>0.64800000000000002</c:v>
                </c:pt>
                <c:pt idx="7" formatCode="0.0%">
                  <c:v>0.74099999999999999</c:v>
                </c:pt>
                <c:pt idx="8" formatCode="0.0%">
                  <c:v>0.92100000000000004</c:v>
                </c:pt>
                <c:pt idx="10" formatCode="0.0%">
                  <c:v>0.94199999999999995</c:v>
                </c:pt>
                <c:pt idx="11" formatCode="0.0%">
                  <c:v>0.98799999999999999</c:v>
                </c:pt>
                <c:pt idx="13" formatCode="0.0%">
                  <c:v>1</c:v>
                </c:pt>
                <c:pt idx="16" formatCode="0.0%">
                  <c:v>1</c:v>
                </c:pt>
                <c:pt idx="18" formatCode="0.0%">
                  <c:v>1</c:v>
                </c:pt>
              </c:numCache>
            </c:numRef>
          </c:val>
          <c:smooth val="1"/>
        </c:ser>
        <c:ser>
          <c:idx val="3"/>
          <c:order val="3"/>
          <c:tx>
            <c:strRef>
              <c:f>'Feature 진척율 및 FVT Pass율'!$AP$18:$AP$19</c:f>
              <c:strCache>
                <c:ptCount val="2"/>
                <c:pt idx="0">
                  <c:v>Project B</c:v>
                </c:pt>
                <c:pt idx="1">
                  <c:v>Total Pass율</c:v>
                </c:pt>
              </c:strCache>
            </c:strRef>
          </c:tx>
          <c:spPr>
            <a:ln w="19050" cap="rnd">
              <a:solidFill>
                <a:srgbClr val="3399FF"/>
              </a:solidFill>
              <a:prstDash val="sysDot"/>
              <a:round/>
            </a:ln>
            <a:effectLst/>
          </c:spPr>
          <c:marker>
            <c:symbol val="square"/>
            <c:size val="3"/>
            <c:spPr>
              <a:solidFill>
                <a:srgbClr val="3399FF"/>
              </a:solidFill>
              <a:ln w="9525">
                <a:noFill/>
              </a:ln>
              <a:effectLst/>
            </c:spPr>
          </c:marker>
          <c:cat>
            <c:numRef>
              <c:f>'Feature 진척율 및 FVT Pass율'!$AL$20:$AL$48</c:f>
              <c:numCache>
                <c:formatCode>m"/"d;@</c:formatCode>
                <c:ptCount val="29"/>
                <c:pt idx="0">
                  <c:v>42168</c:v>
                </c:pt>
                <c:pt idx="1">
                  <c:v>42200</c:v>
                </c:pt>
                <c:pt idx="2">
                  <c:v>42233</c:v>
                </c:pt>
                <c:pt idx="3">
                  <c:v>42235</c:v>
                </c:pt>
                <c:pt idx="4">
                  <c:v>42269</c:v>
                </c:pt>
                <c:pt idx="5">
                  <c:v>42277</c:v>
                </c:pt>
                <c:pt idx="6">
                  <c:v>42281</c:v>
                </c:pt>
                <c:pt idx="7">
                  <c:v>42284</c:v>
                </c:pt>
                <c:pt idx="8">
                  <c:v>42317</c:v>
                </c:pt>
                <c:pt idx="9">
                  <c:v>42320</c:v>
                </c:pt>
                <c:pt idx="10">
                  <c:v>42324</c:v>
                </c:pt>
                <c:pt idx="11">
                  <c:v>42354</c:v>
                </c:pt>
                <c:pt idx="12">
                  <c:v>42357</c:v>
                </c:pt>
                <c:pt idx="13">
                  <c:v>42391</c:v>
                </c:pt>
                <c:pt idx="14">
                  <c:v>42393</c:v>
                </c:pt>
                <c:pt idx="15">
                  <c:v>42399</c:v>
                </c:pt>
                <c:pt idx="16">
                  <c:v>42426</c:v>
                </c:pt>
                <c:pt idx="17">
                  <c:v>42428</c:v>
                </c:pt>
                <c:pt idx="18">
                  <c:v>42439</c:v>
                </c:pt>
                <c:pt idx="19">
                  <c:v>42443</c:v>
                </c:pt>
                <c:pt idx="20">
                  <c:v>42479</c:v>
                </c:pt>
                <c:pt idx="21">
                  <c:v>42482</c:v>
                </c:pt>
                <c:pt idx="22">
                  <c:v>42516</c:v>
                </c:pt>
                <c:pt idx="23">
                  <c:v>42520</c:v>
                </c:pt>
                <c:pt idx="24">
                  <c:v>42525</c:v>
                </c:pt>
                <c:pt idx="25">
                  <c:v>42529</c:v>
                </c:pt>
                <c:pt idx="26">
                  <c:v>42531</c:v>
                </c:pt>
                <c:pt idx="27">
                  <c:v>42545</c:v>
                </c:pt>
                <c:pt idx="28">
                  <c:v>42552</c:v>
                </c:pt>
              </c:numCache>
            </c:numRef>
          </c:cat>
          <c:val>
            <c:numRef>
              <c:f>'Feature 진척율 및 FVT Pass율'!$AP$20:$AP$48</c:f>
              <c:numCache>
                <c:formatCode>General</c:formatCode>
                <c:ptCount val="29"/>
                <c:pt idx="2" formatCode="0.0%">
                  <c:v>0.31381799999999999</c:v>
                </c:pt>
                <c:pt idx="5" formatCode="0.0%">
                  <c:v>0.397872</c:v>
                </c:pt>
                <c:pt idx="7" formatCode="0.0%">
                  <c:v>0.52166400000000002</c:v>
                </c:pt>
                <c:pt idx="8" formatCode="0.0%">
                  <c:v>0.74048400000000003</c:v>
                </c:pt>
                <c:pt idx="10" formatCode="0.0%">
                  <c:v>0.80635199999999996</c:v>
                </c:pt>
                <c:pt idx="11" formatCode="0.0%">
                  <c:v>0.95638400000000001</c:v>
                </c:pt>
                <c:pt idx="13" formatCode="0.0%">
                  <c:v>0.98699999999999999</c:v>
                </c:pt>
                <c:pt idx="16" formatCode="0.0%">
                  <c:v>1</c:v>
                </c:pt>
                <c:pt idx="18" formatCode="0.0%">
                  <c:v>1</c:v>
                </c:pt>
              </c:numCache>
            </c:numRef>
          </c:val>
          <c:smooth val="1"/>
        </c:ser>
        <c:ser>
          <c:idx val="4"/>
          <c:order val="4"/>
          <c:tx>
            <c:strRef>
              <c:f>'Feature 진척율 및 FVT Pass율'!$AQ$18:$AQ$19</c:f>
              <c:strCache>
                <c:ptCount val="2"/>
                <c:pt idx="0">
                  <c:v>Project C</c:v>
                </c:pt>
                <c:pt idx="1">
                  <c:v>구현율</c:v>
                </c:pt>
              </c:strCache>
            </c:strRef>
          </c:tx>
          <c:spPr>
            <a:ln w="15875" cap="rnd">
              <a:solidFill>
                <a:srgbClr val="FF66FF"/>
              </a:solidFill>
              <a:round/>
            </a:ln>
            <a:effectLst/>
          </c:spPr>
          <c:marker>
            <c:symbol val="square"/>
            <c:size val="4"/>
            <c:spPr>
              <a:solidFill>
                <a:srgbClr val="FF66FF"/>
              </a:solidFill>
              <a:ln w="9525">
                <a:noFill/>
              </a:ln>
              <a:effectLst/>
            </c:spPr>
          </c:marker>
          <c:cat>
            <c:numRef>
              <c:f>'Feature 진척율 및 FVT Pass율'!$AL$20:$AL$48</c:f>
              <c:numCache>
                <c:formatCode>m"/"d;@</c:formatCode>
                <c:ptCount val="29"/>
                <c:pt idx="0">
                  <c:v>42168</c:v>
                </c:pt>
                <c:pt idx="1">
                  <c:v>42200</c:v>
                </c:pt>
                <c:pt idx="2">
                  <c:v>42233</c:v>
                </c:pt>
                <c:pt idx="3">
                  <c:v>42235</c:v>
                </c:pt>
                <c:pt idx="4">
                  <c:v>42269</c:v>
                </c:pt>
                <c:pt idx="5">
                  <c:v>42277</c:v>
                </c:pt>
                <c:pt idx="6">
                  <c:v>42281</c:v>
                </c:pt>
                <c:pt idx="7">
                  <c:v>42284</c:v>
                </c:pt>
                <c:pt idx="8">
                  <c:v>42317</c:v>
                </c:pt>
                <c:pt idx="9">
                  <c:v>42320</c:v>
                </c:pt>
                <c:pt idx="10">
                  <c:v>42324</c:v>
                </c:pt>
                <c:pt idx="11">
                  <c:v>42354</c:v>
                </c:pt>
                <c:pt idx="12">
                  <c:v>42357</c:v>
                </c:pt>
                <c:pt idx="13">
                  <c:v>42391</c:v>
                </c:pt>
                <c:pt idx="14">
                  <c:v>42393</c:v>
                </c:pt>
                <c:pt idx="15">
                  <c:v>42399</c:v>
                </c:pt>
                <c:pt idx="16">
                  <c:v>42426</c:v>
                </c:pt>
                <c:pt idx="17">
                  <c:v>42428</c:v>
                </c:pt>
                <c:pt idx="18">
                  <c:v>42439</c:v>
                </c:pt>
                <c:pt idx="19">
                  <c:v>42443</c:v>
                </c:pt>
                <c:pt idx="20">
                  <c:v>42479</c:v>
                </c:pt>
                <c:pt idx="21">
                  <c:v>42482</c:v>
                </c:pt>
                <c:pt idx="22">
                  <c:v>42516</c:v>
                </c:pt>
                <c:pt idx="23">
                  <c:v>42520</c:v>
                </c:pt>
                <c:pt idx="24">
                  <c:v>42525</c:v>
                </c:pt>
                <c:pt idx="25">
                  <c:v>42529</c:v>
                </c:pt>
                <c:pt idx="26">
                  <c:v>42531</c:v>
                </c:pt>
                <c:pt idx="27">
                  <c:v>42545</c:v>
                </c:pt>
                <c:pt idx="28">
                  <c:v>42552</c:v>
                </c:pt>
              </c:numCache>
            </c:numRef>
          </c:cat>
          <c:val>
            <c:numRef>
              <c:f>'Feature 진척율 및 FVT Pass율'!$AQ$20:$AQ$48</c:f>
              <c:numCache>
                <c:formatCode>0.0%</c:formatCode>
                <c:ptCount val="29"/>
                <c:pt idx="12">
                  <c:v>0.54100000000000004</c:v>
                </c:pt>
                <c:pt idx="14">
                  <c:v>0.64500000000000002</c:v>
                </c:pt>
                <c:pt idx="15">
                  <c:v>0.745</c:v>
                </c:pt>
                <c:pt idx="17">
                  <c:v>0.745</c:v>
                </c:pt>
                <c:pt idx="19">
                  <c:v>0.80100000000000005</c:v>
                </c:pt>
                <c:pt idx="22">
                  <c:v>0.90100000000000002</c:v>
                </c:pt>
                <c:pt idx="25">
                  <c:v>0.98499999999999999</c:v>
                </c:pt>
                <c:pt idx="26">
                  <c:v>1</c:v>
                </c:pt>
              </c:numCache>
            </c:numRef>
          </c:val>
          <c:smooth val="1"/>
        </c:ser>
        <c:ser>
          <c:idx val="5"/>
          <c:order val="5"/>
          <c:tx>
            <c:strRef>
              <c:f>'Feature 진척율 및 FVT Pass율'!$AR$18:$AR$19</c:f>
              <c:strCache>
                <c:ptCount val="2"/>
                <c:pt idx="0">
                  <c:v>Project C</c:v>
                </c:pt>
                <c:pt idx="1">
                  <c:v>Total Pass율</c:v>
                </c:pt>
              </c:strCache>
            </c:strRef>
          </c:tx>
          <c:spPr>
            <a:ln w="15875" cap="rnd">
              <a:solidFill>
                <a:srgbClr val="FF66FF"/>
              </a:solidFill>
              <a:prstDash val="sysDot"/>
              <a:round/>
            </a:ln>
            <a:effectLst/>
          </c:spPr>
          <c:marker>
            <c:symbol val="square"/>
            <c:size val="4"/>
            <c:spPr>
              <a:solidFill>
                <a:srgbClr val="FF66FF"/>
              </a:solidFill>
              <a:ln w="9525">
                <a:noFill/>
              </a:ln>
              <a:effectLst/>
            </c:spPr>
          </c:marker>
          <c:cat>
            <c:numRef>
              <c:f>'Feature 진척율 및 FVT Pass율'!$AL$20:$AL$48</c:f>
              <c:numCache>
                <c:formatCode>m"/"d;@</c:formatCode>
                <c:ptCount val="29"/>
                <c:pt idx="0">
                  <c:v>42168</c:v>
                </c:pt>
                <c:pt idx="1">
                  <c:v>42200</c:v>
                </c:pt>
                <c:pt idx="2">
                  <c:v>42233</c:v>
                </c:pt>
                <c:pt idx="3">
                  <c:v>42235</c:v>
                </c:pt>
                <c:pt idx="4">
                  <c:v>42269</c:v>
                </c:pt>
                <c:pt idx="5">
                  <c:v>42277</c:v>
                </c:pt>
                <c:pt idx="6">
                  <c:v>42281</c:v>
                </c:pt>
                <c:pt idx="7">
                  <c:v>42284</c:v>
                </c:pt>
                <c:pt idx="8">
                  <c:v>42317</c:v>
                </c:pt>
                <c:pt idx="9">
                  <c:v>42320</c:v>
                </c:pt>
                <c:pt idx="10">
                  <c:v>42324</c:v>
                </c:pt>
                <c:pt idx="11">
                  <c:v>42354</c:v>
                </c:pt>
                <c:pt idx="12">
                  <c:v>42357</c:v>
                </c:pt>
                <c:pt idx="13">
                  <c:v>42391</c:v>
                </c:pt>
                <c:pt idx="14">
                  <c:v>42393</c:v>
                </c:pt>
                <c:pt idx="15">
                  <c:v>42399</c:v>
                </c:pt>
                <c:pt idx="16">
                  <c:v>42426</c:v>
                </c:pt>
                <c:pt idx="17">
                  <c:v>42428</c:v>
                </c:pt>
                <c:pt idx="18">
                  <c:v>42439</c:v>
                </c:pt>
                <c:pt idx="19">
                  <c:v>42443</c:v>
                </c:pt>
                <c:pt idx="20">
                  <c:v>42479</c:v>
                </c:pt>
                <c:pt idx="21">
                  <c:v>42482</c:v>
                </c:pt>
                <c:pt idx="22">
                  <c:v>42516</c:v>
                </c:pt>
                <c:pt idx="23">
                  <c:v>42520</c:v>
                </c:pt>
                <c:pt idx="24">
                  <c:v>42525</c:v>
                </c:pt>
                <c:pt idx="25">
                  <c:v>42529</c:v>
                </c:pt>
                <c:pt idx="26">
                  <c:v>42531</c:v>
                </c:pt>
                <c:pt idx="27">
                  <c:v>42545</c:v>
                </c:pt>
                <c:pt idx="28">
                  <c:v>42552</c:v>
                </c:pt>
              </c:numCache>
            </c:numRef>
          </c:cat>
          <c:val>
            <c:numRef>
              <c:f>'Feature 진척율 및 FVT Pass율'!$AR$20:$AR$48</c:f>
              <c:numCache>
                <c:formatCode>0.0%</c:formatCode>
                <c:ptCount val="29"/>
                <c:pt idx="12">
                  <c:v>0.21694100000000002</c:v>
                </c:pt>
                <c:pt idx="14">
                  <c:v>0.32766000000000001</c:v>
                </c:pt>
                <c:pt idx="15">
                  <c:v>0.51405000000000001</c:v>
                </c:pt>
                <c:pt idx="17">
                  <c:v>0.53193000000000001</c:v>
                </c:pt>
                <c:pt idx="19">
                  <c:v>0.59674500000000008</c:v>
                </c:pt>
                <c:pt idx="22">
                  <c:v>0.80549400000000004</c:v>
                </c:pt>
                <c:pt idx="25">
                  <c:v>0.98499999999999999</c:v>
                </c:pt>
                <c:pt idx="26">
                  <c:v>1</c:v>
                </c:pt>
              </c:numCache>
            </c:numRef>
          </c:val>
          <c:smooth val="1"/>
        </c:ser>
        <c:ser>
          <c:idx val="6"/>
          <c:order val="6"/>
          <c:tx>
            <c:strRef>
              <c:f>'Feature 진척율 및 FVT Pass율'!$AS$18:$AS$19</c:f>
              <c:strCache>
                <c:ptCount val="2"/>
                <c:pt idx="0">
                  <c:v>Project D</c:v>
                </c:pt>
                <c:pt idx="1">
                  <c:v>구현율</c:v>
                </c:pt>
              </c:strCache>
            </c:strRef>
          </c:tx>
          <c:spPr>
            <a:ln w="15875" cap="rnd">
              <a:solidFill>
                <a:schemeClr val="bg1">
                  <a:lumMod val="50000"/>
                </a:schemeClr>
              </a:solidFill>
              <a:round/>
            </a:ln>
            <a:effectLst/>
          </c:spPr>
          <c:marker>
            <c:symbol val="square"/>
            <c:size val="4"/>
            <c:spPr>
              <a:solidFill>
                <a:schemeClr val="tx1">
                  <a:lumMod val="50000"/>
                  <a:lumOff val="50000"/>
                </a:schemeClr>
              </a:solidFill>
              <a:ln w="9525">
                <a:noFill/>
              </a:ln>
              <a:effectLst/>
            </c:spPr>
          </c:marker>
          <c:cat>
            <c:numRef>
              <c:f>'Feature 진척율 및 FVT Pass율'!$AL$20:$AL$48</c:f>
              <c:numCache>
                <c:formatCode>m"/"d;@</c:formatCode>
                <c:ptCount val="29"/>
                <c:pt idx="0">
                  <c:v>42168</c:v>
                </c:pt>
                <c:pt idx="1">
                  <c:v>42200</c:v>
                </c:pt>
                <c:pt idx="2">
                  <c:v>42233</c:v>
                </c:pt>
                <c:pt idx="3">
                  <c:v>42235</c:v>
                </c:pt>
                <c:pt idx="4">
                  <c:v>42269</c:v>
                </c:pt>
                <c:pt idx="5">
                  <c:v>42277</c:v>
                </c:pt>
                <c:pt idx="6">
                  <c:v>42281</c:v>
                </c:pt>
                <c:pt idx="7">
                  <c:v>42284</c:v>
                </c:pt>
                <c:pt idx="8">
                  <c:v>42317</c:v>
                </c:pt>
                <c:pt idx="9">
                  <c:v>42320</c:v>
                </c:pt>
                <c:pt idx="10">
                  <c:v>42324</c:v>
                </c:pt>
                <c:pt idx="11">
                  <c:v>42354</c:v>
                </c:pt>
                <c:pt idx="12">
                  <c:v>42357</c:v>
                </c:pt>
                <c:pt idx="13">
                  <c:v>42391</c:v>
                </c:pt>
                <c:pt idx="14">
                  <c:v>42393</c:v>
                </c:pt>
                <c:pt idx="15">
                  <c:v>42399</c:v>
                </c:pt>
                <c:pt idx="16">
                  <c:v>42426</c:v>
                </c:pt>
                <c:pt idx="17">
                  <c:v>42428</c:v>
                </c:pt>
                <c:pt idx="18">
                  <c:v>42439</c:v>
                </c:pt>
                <c:pt idx="19">
                  <c:v>42443</c:v>
                </c:pt>
                <c:pt idx="20">
                  <c:v>42479</c:v>
                </c:pt>
                <c:pt idx="21">
                  <c:v>42482</c:v>
                </c:pt>
                <c:pt idx="22">
                  <c:v>42516</c:v>
                </c:pt>
                <c:pt idx="23">
                  <c:v>42520</c:v>
                </c:pt>
                <c:pt idx="24">
                  <c:v>42525</c:v>
                </c:pt>
                <c:pt idx="25">
                  <c:v>42529</c:v>
                </c:pt>
                <c:pt idx="26">
                  <c:v>42531</c:v>
                </c:pt>
                <c:pt idx="27">
                  <c:v>42545</c:v>
                </c:pt>
                <c:pt idx="28">
                  <c:v>42552</c:v>
                </c:pt>
              </c:numCache>
            </c:numRef>
          </c:cat>
          <c:val>
            <c:numRef>
              <c:f>'Feature 진척율 및 FVT Pass율'!$AS$20:$AS$48</c:f>
              <c:numCache>
                <c:formatCode>0.0%</c:formatCode>
                <c:ptCount val="29"/>
                <c:pt idx="20">
                  <c:v>0.60799999999999998</c:v>
                </c:pt>
                <c:pt idx="21">
                  <c:v>0.85</c:v>
                </c:pt>
                <c:pt idx="23">
                  <c:v>0.89700000000000002</c:v>
                </c:pt>
                <c:pt idx="24">
                  <c:v>1</c:v>
                </c:pt>
                <c:pt idx="27">
                  <c:v>1</c:v>
                </c:pt>
                <c:pt idx="28">
                  <c:v>1</c:v>
                </c:pt>
              </c:numCache>
            </c:numRef>
          </c:val>
          <c:smooth val="1"/>
        </c:ser>
        <c:ser>
          <c:idx val="7"/>
          <c:order val="7"/>
          <c:tx>
            <c:strRef>
              <c:f>'Feature 진척율 및 FVT Pass율'!$AT$18:$AT$19</c:f>
              <c:strCache>
                <c:ptCount val="2"/>
                <c:pt idx="0">
                  <c:v>Project D</c:v>
                </c:pt>
                <c:pt idx="1">
                  <c:v>Total Pass율</c:v>
                </c:pt>
              </c:strCache>
            </c:strRef>
          </c:tx>
          <c:spPr>
            <a:ln w="15875" cap="rnd">
              <a:solidFill>
                <a:schemeClr val="bg1">
                  <a:lumMod val="50000"/>
                </a:schemeClr>
              </a:solidFill>
              <a:prstDash val="sysDot"/>
              <a:round/>
            </a:ln>
            <a:effectLst/>
          </c:spPr>
          <c:marker>
            <c:symbol val="square"/>
            <c:size val="4"/>
            <c:spPr>
              <a:solidFill>
                <a:schemeClr val="tx1">
                  <a:lumMod val="50000"/>
                  <a:lumOff val="50000"/>
                </a:schemeClr>
              </a:solidFill>
              <a:ln w="9525">
                <a:noFill/>
              </a:ln>
              <a:effectLst/>
            </c:spPr>
          </c:marker>
          <c:cat>
            <c:numRef>
              <c:f>'Feature 진척율 및 FVT Pass율'!$AL$20:$AL$48</c:f>
              <c:numCache>
                <c:formatCode>m"/"d;@</c:formatCode>
                <c:ptCount val="29"/>
                <c:pt idx="0">
                  <c:v>42168</c:v>
                </c:pt>
                <c:pt idx="1">
                  <c:v>42200</c:v>
                </c:pt>
                <c:pt idx="2">
                  <c:v>42233</c:v>
                </c:pt>
                <c:pt idx="3">
                  <c:v>42235</c:v>
                </c:pt>
                <c:pt idx="4">
                  <c:v>42269</c:v>
                </c:pt>
                <c:pt idx="5">
                  <c:v>42277</c:v>
                </c:pt>
                <c:pt idx="6">
                  <c:v>42281</c:v>
                </c:pt>
                <c:pt idx="7">
                  <c:v>42284</c:v>
                </c:pt>
                <c:pt idx="8">
                  <c:v>42317</c:v>
                </c:pt>
                <c:pt idx="9">
                  <c:v>42320</c:v>
                </c:pt>
                <c:pt idx="10">
                  <c:v>42324</c:v>
                </c:pt>
                <c:pt idx="11">
                  <c:v>42354</c:v>
                </c:pt>
                <c:pt idx="12">
                  <c:v>42357</c:v>
                </c:pt>
                <c:pt idx="13">
                  <c:v>42391</c:v>
                </c:pt>
                <c:pt idx="14">
                  <c:v>42393</c:v>
                </c:pt>
                <c:pt idx="15">
                  <c:v>42399</c:v>
                </c:pt>
                <c:pt idx="16">
                  <c:v>42426</c:v>
                </c:pt>
                <c:pt idx="17">
                  <c:v>42428</c:v>
                </c:pt>
                <c:pt idx="18">
                  <c:v>42439</c:v>
                </c:pt>
                <c:pt idx="19">
                  <c:v>42443</c:v>
                </c:pt>
                <c:pt idx="20">
                  <c:v>42479</c:v>
                </c:pt>
                <c:pt idx="21">
                  <c:v>42482</c:v>
                </c:pt>
                <c:pt idx="22">
                  <c:v>42516</c:v>
                </c:pt>
                <c:pt idx="23">
                  <c:v>42520</c:v>
                </c:pt>
                <c:pt idx="24">
                  <c:v>42525</c:v>
                </c:pt>
                <c:pt idx="25">
                  <c:v>42529</c:v>
                </c:pt>
                <c:pt idx="26">
                  <c:v>42531</c:v>
                </c:pt>
                <c:pt idx="27">
                  <c:v>42545</c:v>
                </c:pt>
                <c:pt idx="28">
                  <c:v>42552</c:v>
                </c:pt>
              </c:numCache>
            </c:numRef>
          </c:cat>
          <c:val>
            <c:numRef>
              <c:f>'Feature 진척율 및 FVT Pass율'!$AT$20:$AT$48</c:f>
              <c:numCache>
                <c:formatCode>0.0%</c:formatCode>
                <c:ptCount val="29"/>
                <c:pt idx="20">
                  <c:v>0.30947200000000002</c:v>
                </c:pt>
                <c:pt idx="21">
                  <c:v>0.63324999999999998</c:v>
                </c:pt>
                <c:pt idx="23">
                  <c:v>0.766038</c:v>
                </c:pt>
                <c:pt idx="24">
                  <c:v>0.95</c:v>
                </c:pt>
                <c:pt idx="27">
                  <c:v>1</c:v>
                </c:pt>
                <c:pt idx="28">
                  <c:v>1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7944840"/>
        <c:axId val="247945232"/>
      </c:lineChart>
      <c:dateAx>
        <c:axId val="247944840"/>
        <c:scaling>
          <c:orientation val="minMax"/>
          <c:max val="42552"/>
          <c:min val="42156"/>
        </c:scaling>
        <c:delete val="0"/>
        <c:axPos val="b"/>
        <c:numFmt formatCode="m&quot;/&quot;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47945232"/>
        <c:crosses val="autoZero"/>
        <c:auto val="1"/>
        <c:lblOffset val="100"/>
        <c:baseTimeUnit val="days"/>
      </c:dateAx>
      <c:valAx>
        <c:axId val="247945232"/>
        <c:scaling>
          <c:orientation val="minMax"/>
          <c:max val="1.100000000000000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479448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2.2522654632551087E-2"/>
          <c:y val="0.90873983183863816"/>
          <c:w val="0.9529055228676504"/>
          <c:h val="7.973444822199761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span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9525</xdr:colOff>
      <xdr:row>4</xdr:row>
      <xdr:rowOff>9525</xdr:rowOff>
    </xdr:from>
    <xdr:to>
      <xdr:col>30</xdr:col>
      <xdr:colOff>134470</xdr:colOff>
      <xdr:row>17</xdr:row>
      <xdr:rowOff>66675</xdr:rowOff>
    </xdr:to>
    <xdr:graphicFrame macro="">
      <xdr:nvGraphicFramePr>
        <xdr:cNvPr id="2" name="차트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19050</xdr:colOff>
      <xdr:row>17</xdr:row>
      <xdr:rowOff>163607</xdr:rowOff>
    </xdr:from>
    <xdr:to>
      <xdr:col>30</xdr:col>
      <xdr:colOff>156882</xdr:colOff>
      <xdr:row>36</xdr:row>
      <xdr:rowOff>9526</xdr:rowOff>
    </xdr:to>
    <xdr:graphicFrame macro="">
      <xdr:nvGraphicFramePr>
        <xdr:cNvPr id="3" name="차트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476250</xdr:colOff>
      <xdr:row>22</xdr:row>
      <xdr:rowOff>114301</xdr:rowOff>
    </xdr:from>
    <xdr:to>
      <xdr:col>18</xdr:col>
      <xdr:colOff>219075</xdr:colOff>
      <xdr:row>23</xdr:row>
      <xdr:rowOff>66675</xdr:rowOff>
    </xdr:to>
    <xdr:sp macro="" textlink="">
      <xdr:nvSpPr>
        <xdr:cNvPr id="5" name="TextBox 4"/>
        <xdr:cNvSpPr txBox="1"/>
      </xdr:nvSpPr>
      <xdr:spPr>
        <a:xfrm>
          <a:off x="9134475" y="4343401"/>
          <a:ext cx="428625" cy="16192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pPr algn="ctr"/>
          <a:r>
            <a:rPr lang="en-US" altLang="ko-KR" sz="900">
              <a:latin typeface="+mj-ea"/>
              <a:ea typeface="+mj-ea"/>
            </a:rPr>
            <a:t>6/13</a:t>
          </a:r>
          <a:endParaRPr lang="ko-KR" altLang="en-US" sz="900">
            <a:latin typeface="+mj-ea"/>
            <a:ea typeface="+mj-ea"/>
          </a:endParaRPr>
        </a:p>
      </xdr:txBody>
    </xdr:sp>
    <xdr:clientData/>
  </xdr:twoCellAnchor>
  <xdr:twoCellAnchor>
    <xdr:from>
      <xdr:col>18</xdr:col>
      <xdr:colOff>238125</xdr:colOff>
      <xdr:row>21</xdr:row>
      <xdr:rowOff>190501</xdr:rowOff>
    </xdr:from>
    <xdr:to>
      <xdr:col>18</xdr:col>
      <xdr:colOff>666750</xdr:colOff>
      <xdr:row>22</xdr:row>
      <xdr:rowOff>142875</xdr:rowOff>
    </xdr:to>
    <xdr:sp macro="" textlink="">
      <xdr:nvSpPr>
        <xdr:cNvPr id="6" name="TextBox 5"/>
        <xdr:cNvSpPr txBox="1"/>
      </xdr:nvSpPr>
      <xdr:spPr>
        <a:xfrm>
          <a:off x="9582150" y="4210051"/>
          <a:ext cx="428625" cy="16192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pPr algn="ctr"/>
          <a:r>
            <a:rPr lang="en-US" altLang="ko-KR" sz="900">
              <a:latin typeface="+mj-ea"/>
              <a:ea typeface="+mj-ea"/>
            </a:rPr>
            <a:t>7/15</a:t>
          </a:r>
          <a:endParaRPr lang="ko-KR" altLang="en-US" sz="900">
            <a:latin typeface="+mj-ea"/>
            <a:ea typeface="+mj-ea"/>
          </a:endParaRPr>
        </a:p>
      </xdr:txBody>
    </xdr:sp>
    <xdr:clientData/>
  </xdr:twoCellAnchor>
  <xdr:twoCellAnchor>
    <xdr:from>
      <xdr:col>19</xdr:col>
      <xdr:colOff>28575</xdr:colOff>
      <xdr:row>20</xdr:row>
      <xdr:rowOff>190501</xdr:rowOff>
    </xdr:from>
    <xdr:to>
      <xdr:col>19</xdr:col>
      <xdr:colOff>457200</xdr:colOff>
      <xdr:row>21</xdr:row>
      <xdr:rowOff>133350</xdr:rowOff>
    </xdr:to>
    <xdr:sp macro="" textlink="">
      <xdr:nvSpPr>
        <xdr:cNvPr id="7" name="TextBox 6"/>
        <xdr:cNvSpPr txBox="1"/>
      </xdr:nvSpPr>
      <xdr:spPr>
        <a:xfrm>
          <a:off x="10058400" y="3990976"/>
          <a:ext cx="428625" cy="16192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pPr algn="ctr"/>
          <a:r>
            <a:rPr lang="en-US" altLang="ko-KR" sz="900">
              <a:latin typeface="+mj-ea"/>
              <a:ea typeface="+mj-ea"/>
            </a:rPr>
            <a:t>8/19</a:t>
          </a:r>
          <a:endParaRPr lang="ko-KR" altLang="en-US" sz="900">
            <a:latin typeface="+mj-ea"/>
            <a:ea typeface="+mj-ea"/>
          </a:endParaRPr>
        </a:p>
      </xdr:txBody>
    </xdr:sp>
    <xdr:clientData/>
  </xdr:twoCellAnchor>
  <xdr:twoCellAnchor>
    <xdr:from>
      <xdr:col>19</xdr:col>
      <xdr:colOff>495300</xdr:colOff>
      <xdr:row>19</xdr:row>
      <xdr:rowOff>76201</xdr:rowOff>
    </xdr:from>
    <xdr:to>
      <xdr:col>20</xdr:col>
      <xdr:colOff>97500</xdr:colOff>
      <xdr:row>20</xdr:row>
      <xdr:rowOff>28575</xdr:rowOff>
    </xdr:to>
    <xdr:sp macro="" textlink="">
      <xdr:nvSpPr>
        <xdr:cNvPr id="8" name="TextBox 7"/>
        <xdr:cNvSpPr txBox="1"/>
      </xdr:nvSpPr>
      <xdr:spPr>
        <a:xfrm>
          <a:off x="10525125" y="3552826"/>
          <a:ext cx="288000" cy="16192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pPr algn="ctr"/>
          <a:r>
            <a:rPr lang="en-US" altLang="ko-KR" sz="900">
              <a:latin typeface="+mj-ea"/>
              <a:ea typeface="+mj-ea"/>
            </a:rPr>
            <a:t>9/22</a:t>
          </a:r>
          <a:endParaRPr lang="ko-KR" altLang="en-US" sz="900">
            <a:latin typeface="+mj-ea"/>
            <a:ea typeface="+mj-ea"/>
          </a:endParaRPr>
        </a:p>
      </xdr:txBody>
    </xdr:sp>
    <xdr:clientData/>
  </xdr:twoCellAnchor>
  <xdr:twoCellAnchor>
    <xdr:from>
      <xdr:col>20</xdr:col>
      <xdr:colOff>85725</xdr:colOff>
      <xdr:row>18</xdr:row>
      <xdr:rowOff>171451</xdr:rowOff>
    </xdr:from>
    <xdr:to>
      <xdr:col>20</xdr:col>
      <xdr:colOff>514350</xdr:colOff>
      <xdr:row>19</xdr:row>
      <xdr:rowOff>123825</xdr:rowOff>
    </xdr:to>
    <xdr:sp macro="" textlink="">
      <xdr:nvSpPr>
        <xdr:cNvPr id="9" name="TextBox 8"/>
        <xdr:cNvSpPr txBox="1"/>
      </xdr:nvSpPr>
      <xdr:spPr>
        <a:xfrm>
          <a:off x="10801350" y="3552826"/>
          <a:ext cx="428625" cy="16192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pPr algn="ctr"/>
          <a:r>
            <a:rPr lang="en-US" altLang="ko-KR" sz="900">
              <a:latin typeface="+mj-ea"/>
              <a:ea typeface="+mj-ea"/>
            </a:rPr>
            <a:t>10/4</a:t>
          </a:r>
          <a:endParaRPr lang="ko-KR" altLang="en-US" sz="900">
            <a:latin typeface="+mj-ea"/>
            <a:ea typeface="+mj-ea"/>
          </a:endParaRPr>
        </a:p>
      </xdr:txBody>
    </xdr:sp>
    <xdr:clientData/>
  </xdr:twoCellAnchor>
  <xdr:twoCellAnchor>
    <xdr:from>
      <xdr:col>20</xdr:col>
      <xdr:colOff>619125</xdr:colOff>
      <xdr:row>18</xdr:row>
      <xdr:rowOff>171451</xdr:rowOff>
    </xdr:from>
    <xdr:to>
      <xdr:col>21</xdr:col>
      <xdr:colOff>361950</xdr:colOff>
      <xdr:row>19</xdr:row>
      <xdr:rowOff>123825</xdr:rowOff>
    </xdr:to>
    <xdr:sp macro="" textlink="">
      <xdr:nvSpPr>
        <xdr:cNvPr id="10" name="TextBox 9"/>
        <xdr:cNvSpPr txBox="1"/>
      </xdr:nvSpPr>
      <xdr:spPr>
        <a:xfrm>
          <a:off x="11334750" y="3552826"/>
          <a:ext cx="428625" cy="16192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pPr algn="ctr"/>
          <a:r>
            <a:rPr lang="en-US" altLang="ko-KR" sz="900">
              <a:latin typeface="+mj-ea"/>
              <a:ea typeface="+mj-ea"/>
            </a:rPr>
            <a:t>11/12</a:t>
          </a:r>
          <a:endParaRPr lang="ko-KR" altLang="en-US" sz="900">
            <a:latin typeface="+mj-ea"/>
            <a:ea typeface="+mj-ea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U81"/>
  <sheetViews>
    <sheetView showGridLines="0" zoomScaleNormal="100" workbookViewId="0">
      <selection activeCell="M23" sqref="M23"/>
    </sheetView>
  </sheetViews>
  <sheetFormatPr defaultRowHeight="15" x14ac:dyDescent="0.3"/>
  <cols>
    <col min="1" max="1" width="2.375" style="1" customWidth="1"/>
    <col min="2" max="2" width="1.875" style="1" customWidth="1"/>
    <col min="3" max="3" width="5.75" style="1" bestFit="1" customWidth="1"/>
    <col min="4" max="4" width="7.75" style="1" bestFit="1" customWidth="1"/>
    <col min="5" max="5" width="10" style="1" bestFit="1" customWidth="1"/>
    <col min="6" max="9" width="6.5" style="1" customWidth="1"/>
    <col min="10" max="10" width="8.375" style="1" bestFit="1" customWidth="1"/>
    <col min="11" max="11" width="13.125" style="1" bestFit="1" customWidth="1"/>
    <col min="12" max="13" width="7.25" style="1" customWidth="1"/>
    <col min="14" max="14" width="9" style="1" bestFit="1" customWidth="1"/>
    <col min="15" max="15" width="13.625" style="1" bestFit="1" customWidth="1"/>
    <col min="16" max="17" width="1.75" style="1" customWidth="1"/>
    <col min="18" max="24" width="9" style="1"/>
    <col min="25" max="31" width="3" style="8" customWidth="1"/>
    <col min="32" max="32" width="26.5" style="8" customWidth="1"/>
    <col min="33" max="33" width="27" style="8" customWidth="1"/>
    <col min="34" max="34" width="3" style="8" customWidth="1"/>
    <col min="35" max="35" width="4.375" style="8" bestFit="1" customWidth="1"/>
    <col min="36" max="36" width="7.375" style="8" bestFit="1" customWidth="1"/>
    <col min="37" max="37" width="8.5" style="1" bestFit="1" customWidth="1"/>
    <col min="38" max="39" width="9" style="1"/>
    <col min="40" max="40" width="12.25" style="1" bestFit="1" customWidth="1"/>
    <col min="41" max="41" width="8.875" style="1" customWidth="1"/>
    <col min="42" max="42" width="12.25" style="1" bestFit="1" customWidth="1"/>
    <col min="43" max="43" width="8.875" style="1" customWidth="1"/>
    <col min="44" max="44" width="12.25" style="1" bestFit="1" customWidth="1"/>
    <col min="45" max="45" width="8.875" style="1" customWidth="1"/>
    <col min="46" max="46" width="12.25" style="1" bestFit="1" customWidth="1"/>
    <col min="47" max="47" width="10.375" style="1" bestFit="1" customWidth="1"/>
    <col min="48" max="16384" width="9" style="1"/>
  </cols>
  <sheetData>
    <row r="1" spans="2:42" ht="7.5" customHeight="1" thickBot="1" x14ac:dyDescent="0.35"/>
    <row r="2" spans="2:42" ht="6.75" customHeight="1" thickTop="1" x14ac:dyDescent="0.3">
      <c r="B2" s="62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2"/>
      <c r="R2" s="63"/>
      <c r="S2" s="63"/>
      <c r="T2" s="63"/>
      <c r="U2" s="63"/>
      <c r="V2" s="63"/>
      <c r="W2" s="63"/>
      <c r="X2" s="63"/>
      <c r="Y2" s="64"/>
      <c r="Z2" s="64"/>
      <c r="AA2" s="64"/>
      <c r="AB2" s="64"/>
      <c r="AC2" s="64"/>
      <c r="AD2" s="64"/>
      <c r="AE2" s="65"/>
    </row>
    <row r="3" spans="2:42" ht="27" customHeight="1" x14ac:dyDescent="0.3">
      <c r="B3" s="74"/>
      <c r="C3" s="147" t="s">
        <v>106</v>
      </c>
      <c r="D3" s="147"/>
      <c r="E3" s="147"/>
      <c r="F3" s="147"/>
      <c r="G3" s="147"/>
      <c r="H3" s="147"/>
      <c r="I3" s="147"/>
      <c r="J3" s="147"/>
      <c r="K3" s="147"/>
      <c r="L3" s="147"/>
      <c r="M3" s="147"/>
      <c r="N3" s="147"/>
      <c r="O3" s="147"/>
      <c r="P3" s="66"/>
      <c r="Q3" s="74"/>
      <c r="R3" s="147" t="s">
        <v>105</v>
      </c>
      <c r="S3" s="147"/>
      <c r="T3" s="147"/>
      <c r="U3" s="147"/>
      <c r="V3" s="147"/>
      <c r="W3" s="147"/>
      <c r="X3" s="147"/>
      <c r="Y3" s="147"/>
      <c r="Z3" s="147"/>
      <c r="AA3" s="147"/>
      <c r="AB3" s="147"/>
      <c r="AC3" s="147"/>
      <c r="AD3" s="147"/>
      <c r="AE3" s="67"/>
    </row>
    <row r="4" spans="2:42" ht="21.75" customHeight="1" thickBot="1" x14ac:dyDescent="0.35">
      <c r="B4" s="74"/>
      <c r="C4" s="121" t="s">
        <v>36</v>
      </c>
      <c r="D4" s="121"/>
      <c r="E4" s="121"/>
      <c r="F4" s="78"/>
      <c r="G4" s="98"/>
      <c r="H4" s="98"/>
      <c r="I4" s="98"/>
      <c r="J4" s="98"/>
      <c r="K4" s="98"/>
      <c r="L4" s="98"/>
      <c r="M4" s="98"/>
      <c r="N4" s="98"/>
      <c r="O4" s="98"/>
      <c r="P4" s="66"/>
      <c r="Q4" s="74"/>
      <c r="R4" s="66"/>
      <c r="S4" s="66"/>
      <c r="T4" s="66"/>
      <c r="U4" s="66"/>
      <c r="V4" s="66"/>
      <c r="W4" s="66"/>
      <c r="X4" s="66"/>
      <c r="Y4" s="14"/>
      <c r="Z4" s="14"/>
      <c r="AA4" s="14"/>
      <c r="AB4" s="14"/>
      <c r="AC4" s="14"/>
      <c r="AD4" s="14"/>
      <c r="AE4" s="67"/>
    </row>
    <row r="5" spans="2:42" ht="15.75" customHeight="1" x14ac:dyDescent="0.3">
      <c r="B5" s="74"/>
      <c r="C5" s="122" t="s">
        <v>3</v>
      </c>
      <c r="D5" s="124" t="s">
        <v>4</v>
      </c>
      <c r="E5" s="126" t="s">
        <v>0</v>
      </c>
      <c r="F5" s="108" t="s">
        <v>30</v>
      </c>
      <c r="G5" s="109"/>
      <c r="H5" s="109"/>
      <c r="I5" s="109"/>
      <c r="J5" s="128"/>
      <c r="K5" s="108" t="s">
        <v>103</v>
      </c>
      <c r="L5" s="109"/>
      <c r="M5" s="109"/>
      <c r="N5" s="109"/>
      <c r="O5" s="96" t="s">
        <v>104</v>
      </c>
      <c r="P5" s="51"/>
      <c r="Q5" s="79"/>
      <c r="R5" s="66"/>
      <c r="S5" s="66"/>
      <c r="T5" s="66"/>
      <c r="U5" s="66"/>
      <c r="V5" s="66"/>
      <c r="W5" s="66"/>
      <c r="X5" s="66"/>
      <c r="Y5" s="14"/>
      <c r="Z5" s="14"/>
      <c r="AA5" s="14"/>
      <c r="AB5" s="14"/>
      <c r="AC5" s="14"/>
      <c r="AD5" s="14"/>
      <c r="AE5" s="67"/>
      <c r="AK5" s="11"/>
      <c r="AL5" s="12" t="s">
        <v>18</v>
      </c>
      <c r="AM5" s="12" t="s">
        <v>19</v>
      </c>
      <c r="AN5" s="13" t="s">
        <v>20</v>
      </c>
      <c r="AP5" s="1" t="s">
        <v>1</v>
      </c>
    </row>
    <row r="6" spans="2:42" ht="15.75" thickBot="1" x14ac:dyDescent="0.35">
      <c r="B6" s="74"/>
      <c r="C6" s="123"/>
      <c r="D6" s="125"/>
      <c r="E6" s="127"/>
      <c r="F6" s="44" t="s">
        <v>2</v>
      </c>
      <c r="G6" s="44" t="s">
        <v>34</v>
      </c>
      <c r="H6" s="44" t="s">
        <v>32</v>
      </c>
      <c r="I6" s="44" t="s">
        <v>1</v>
      </c>
      <c r="J6" s="44" t="s">
        <v>31</v>
      </c>
      <c r="K6" s="44" t="s">
        <v>5</v>
      </c>
      <c r="L6" s="44" t="s">
        <v>6</v>
      </c>
      <c r="M6" s="44" t="s">
        <v>7</v>
      </c>
      <c r="N6" s="50" t="s">
        <v>8</v>
      </c>
      <c r="O6" s="97"/>
      <c r="P6" s="52"/>
      <c r="Q6" s="80"/>
      <c r="R6" s="66"/>
      <c r="S6" s="66"/>
      <c r="T6" s="66"/>
      <c r="U6" s="66"/>
      <c r="V6" s="66"/>
      <c r="W6" s="66"/>
      <c r="X6" s="66"/>
      <c r="Y6" s="14"/>
      <c r="Z6" s="14"/>
      <c r="AA6" s="14"/>
      <c r="AB6" s="14"/>
      <c r="AC6" s="14"/>
      <c r="AD6" s="14"/>
      <c r="AE6" s="67"/>
      <c r="AK6" s="11" t="s">
        <v>21</v>
      </c>
      <c r="AL6" s="9">
        <v>2</v>
      </c>
      <c r="AM6" s="9">
        <v>3</v>
      </c>
      <c r="AN6" s="10">
        <v>1</v>
      </c>
      <c r="AP6" s="1">
        <f>SUM(AL6:AN6)</f>
        <v>6</v>
      </c>
    </row>
    <row r="7" spans="2:42" ht="15" customHeight="1" x14ac:dyDescent="0.3">
      <c r="B7" s="74"/>
      <c r="C7" s="129" t="s">
        <v>18</v>
      </c>
      <c r="D7" s="132" t="s">
        <v>29</v>
      </c>
      <c r="E7" s="135" t="s">
        <v>13</v>
      </c>
      <c r="F7" s="110">
        <v>3457</v>
      </c>
      <c r="G7" s="110">
        <f>I7-F7-H7</f>
        <v>1023</v>
      </c>
      <c r="H7" s="110">
        <v>520</v>
      </c>
      <c r="I7" s="110">
        <v>5000</v>
      </c>
      <c r="J7" s="113">
        <f>F7/I7</f>
        <v>0.69140000000000001</v>
      </c>
      <c r="K7" s="2" t="s">
        <v>9</v>
      </c>
      <c r="L7" s="17">
        <v>1204</v>
      </c>
      <c r="M7" s="17">
        <v>1797.64</v>
      </c>
      <c r="N7" s="53">
        <f>L7/M7</f>
        <v>0.66976702788099951</v>
      </c>
      <c r="O7" s="58"/>
      <c r="P7" s="68"/>
      <c r="Q7" s="81"/>
      <c r="R7" s="66"/>
      <c r="S7" s="66"/>
      <c r="T7" s="66"/>
      <c r="U7" s="66"/>
      <c r="V7" s="66"/>
      <c r="W7" s="66"/>
      <c r="X7" s="66"/>
      <c r="Y7" s="14"/>
      <c r="Z7" s="14"/>
      <c r="AA7" s="14"/>
      <c r="AB7" s="14"/>
      <c r="AC7" s="14"/>
      <c r="AD7" s="14"/>
      <c r="AE7" s="67"/>
      <c r="AK7" s="11" t="s">
        <v>22</v>
      </c>
      <c r="AL7" s="9">
        <v>3</v>
      </c>
      <c r="AM7" s="9">
        <v>5</v>
      </c>
      <c r="AN7" s="10">
        <v>1</v>
      </c>
      <c r="AP7" s="1">
        <f t="shared" ref="AP7:AP9" si="0">SUM(AL7:AN7)</f>
        <v>9</v>
      </c>
    </row>
    <row r="8" spans="2:42" ht="16.5" customHeight="1" x14ac:dyDescent="0.3">
      <c r="B8" s="74"/>
      <c r="C8" s="130"/>
      <c r="D8" s="133"/>
      <c r="E8" s="136"/>
      <c r="F8" s="111"/>
      <c r="G8" s="111"/>
      <c r="H8" s="111"/>
      <c r="I8" s="111"/>
      <c r="J8" s="114"/>
      <c r="K8" s="4" t="s">
        <v>10</v>
      </c>
      <c r="L8" s="19">
        <v>489</v>
      </c>
      <c r="M8" s="19">
        <v>829.68</v>
      </c>
      <c r="N8" s="54">
        <f t="shared" ref="N8:N10" si="1">L8/M8</f>
        <v>0.58938385883714206</v>
      </c>
      <c r="O8" s="59"/>
      <c r="P8" s="68"/>
      <c r="Q8" s="81"/>
      <c r="R8" s="66"/>
      <c r="S8" s="66"/>
      <c r="T8" s="66"/>
      <c r="U8" s="66"/>
      <c r="V8" s="66"/>
      <c r="W8" s="66"/>
      <c r="X8" s="66"/>
      <c r="Y8" s="14"/>
      <c r="Z8" s="14"/>
      <c r="AA8" s="14"/>
      <c r="AB8" s="14"/>
      <c r="AC8" s="14"/>
      <c r="AD8" s="14"/>
      <c r="AE8" s="67"/>
      <c r="AK8" s="11" t="s">
        <v>23</v>
      </c>
      <c r="AL8" s="9">
        <v>4</v>
      </c>
      <c r="AM8" s="9">
        <v>3</v>
      </c>
      <c r="AN8" s="10">
        <v>1</v>
      </c>
      <c r="AP8" s="1">
        <f t="shared" si="0"/>
        <v>8</v>
      </c>
    </row>
    <row r="9" spans="2:42" ht="16.5" customHeight="1" x14ac:dyDescent="0.3">
      <c r="B9" s="74"/>
      <c r="C9" s="130"/>
      <c r="D9" s="133"/>
      <c r="E9" s="136"/>
      <c r="F9" s="111"/>
      <c r="G9" s="111"/>
      <c r="H9" s="111"/>
      <c r="I9" s="111"/>
      <c r="J9" s="114"/>
      <c r="K9" s="4" t="s">
        <v>11</v>
      </c>
      <c r="L9" s="19">
        <v>357</v>
      </c>
      <c r="M9" s="19">
        <v>483.98</v>
      </c>
      <c r="N9" s="54">
        <f t="shared" si="1"/>
        <v>0.73763378652010414</v>
      </c>
      <c r="O9" s="59"/>
      <c r="P9" s="68"/>
      <c r="Q9" s="81"/>
      <c r="R9" s="66"/>
      <c r="S9" s="66"/>
      <c r="T9" s="66"/>
      <c r="U9" s="66"/>
      <c r="V9" s="66"/>
      <c r="W9" s="66"/>
      <c r="X9" s="66"/>
      <c r="Y9" s="14"/>
      <c r="Z9" s="14"/>
      <c r="AA9" s="14"/>
      <c r="AB9" s="14"/>
      <c r="AC9" s="14"/>
      <c r="AD9" s="14"/>
      <c r="AE9" s="67"/>
      <c r="AK9" s="11" t="s">
        <v>24</v>
      </c>
      <c r="AL9" s="9">
        <v>2</v>
      </c>
      <c r="AM9" s="9">
        <v>2</v>
      </c>
      <c r="AN9" s="10">
        <v>2</v>
      </c>
      <c r="AP9" s="1">
        <f t="shared" si="0"/>
        <v>6</v>
      </c>
    </row>
    <row r="10" spans="2:42" ht="16.5" customHeight="1" x14ac:dyDescent="0.3">
      <c r="B10" s="74"/>
      <c r="C10" s="130"/>
      <c r="D10" s="133"/>
      <c r="E10" s="136"/>
      <c r="F10" s="111"/>
      <c r="G10" s="111"/>
      <c r="H10" s="111"/>
      <c r="I10" s="111"/>
      <c r="J10" s="114"/>
      <c r="K10" s="4" t="s">
        <v>12</v>
      </c>
      <c r="L10" s="19">
        <v>154</v>
      </c>
      <c r="M10" s="19">
        <v>345.70000000000005</v>
      </c>
      <c r="N10" s="54">
        <f t="shared" si="1"/>
        <v>0.44547295342782756</v>
      </c>
      <c r="O10" s="59"/>
      <c r="P10" s="68"/>
      <c r="Q10" s="81"/>
      <c r="R10" s="66"/>
      <c r="S10" s="66"/>
      <c r="T10" s="66"/>
      <c r="U10" s="66"/>
      <c r="V10" s="66"/>
      <c r="W10" s="66"/>
      <c r="X10" s="66"/>
      <c r="Y10" s="14"/>
      <c r="Z10" s="14"/>
      <c r="AA10" s="14"/>
      <c r="AB10" s="14"/>
      <c r="AC10" s="14"/>
      <c r="AD10" s="14"/>
      <c r="AE10" s="67"/>
    </row>
    <row r="11" spans="2:42" ht="16.5" customHeight="1" x14ac:dyDescent="0.3">
      <c r="B11" s="74"/>
      <c r="C11" s="130"/>
      <c r="D11" s="134"/>
      <c r="E11" s="137"/>
      <c r="F11" s="112"/>
      <c r="G11" s="112"/>
      <c r="H11" s="112"/>
      <c r="I11" s="112"/>
      <c r="J11" s="115"/>
      <c r="K11" s="15" t="s">
        <v>1</v>
      </c>
      <c r="L11" s="20">
        <f>SUM(L7:L10)</f>
        <v>2204</v>
      </c>
      <c r="M11" s="6">
        <v>3457</v>
      </c>
      <c r="N11" s="55">
        <f>L11/M11</f>
        <v>0.63754700607463122</v>
      </c>
      <c r="O11" s="60">
        <f>J7*N11</f>
        <v>0.44080000000000003</v>
      </c>
      <c r="P11" s="69"/>
      <c r="Q11" s="82"/>
      <c r="R11" s="66"/>
      <c r="S11" s="66"/>
      <c r="T11" s="66"/>
      <c r="U11" s="66"/>
      <c r="V11" s="66"/>
      <c r="W11" s="66"/>
      <c r="X11" s="66"/>
      <c r="Y11" s="14"/>
      <c r="Z11" s="14"/>
      <c r="AA11" s="14"/>
      <c r="AB11" s="14"/>
      <c r="AC11" s="14"/>
      <c r="AD11" s="14"/>
      <c r="AE11" s="67"/>
      <c r="AL11" s="14"/>
      <c r="AM11" s="14"/>
      <c r="AN11" s="14"/>
    </row>
    <row r="12" spans="2:42" ht="16.5" customHeight="1" x14ac:dyDescent="0.3">
      <c r="B12" s="74"/>
      <c r="C12" s="130"/>
      <c r="D12" s="138" t="s">
        <v>17</v>
      </c>
      <c r="E12" s="140" t="s">
        <v>16</v>
      </c>
      <c r="F12" s="116">
        <v>3687</v>
      </c>
      <c r="G12" s="116">
        <f>I12-F12-H12</f>
        <v>824</v>
      </c>
      <c r="H12" s="116">
        <v>489</v>
      </c>
      <c r="I12" s="116">
        <v>5000</v>
      </c>
      <c r="J12" s="118">
        <f>F12/I12</f>
        <v>0.73740000000000006</v>
      </c>
      <c r="K12" s="4" t="s">
        <v>9</v>
      </c>
      <c r="L12" s="19">
        <v>1240</v>
      </c>
      <c r="M12" s="19">
        <v>1917.24</v>
      </c>
      <c r="N12" s="54">
        <f>L12/M12</f>
        <v>0.6467630552252196</v>
      </c>
      <c r="O12" s="59"/>
      <c r="P12" s="68"/>
      <c r="Q12" s="81"/>
      <c r="R12" s="66"/>
      <c r="S12" s="66"/>
      <c r="T12" s="66"/>
      <c r="U12" s="66"/>
      <c r="V12" s="66"/>
      <c r="W12" s="66"/>
      <c r="X12" s="66"/>
      <c r="Y12" s="14"/>
      <c r="Z12" s="14"/>
      <c r="AA12" s="14"/>
      <c r="AB12" s="14"/>
      <c r="AC12" s="14"/>
      <c r="AD12" s="14"/>
      <c r="AE12" s="67"/>
    </row>
    <row r="13" spans="2:42" ht="16.5" customHeight="1" x14ac:dyDescent="0.3">
      <c r="B13" s="74"/>
      <c r="C13" s="130"/>
      <c r="D13" s="133"/>
      <c r="E13" s="136"/>
      <c r="F13" s="111"/>
      <c r="G13" s="111"/>
      <c r="H13" s="111"/>
      <c r="I13" s="111"/>
      <c r="J13" s="114"/>
      <c r="K13" s="4" t="s">
        <v>10</v>
      </c>
      <c r="L13" s="19">
        <v>750</v>
      </c>
      <c r="M13" s="19">
        <v>884.88</v>
      </c>
      <c r="N13" s="54">
        <f t="shared" ref="N13:N15" si="2">L13/M13</f>
        <v>0.84757255221046923</v>
      </c>
      <c r="O13" s="59"/>
      <c r="P13" s="68"/>
      <c r="Q13" s="81"/>
      <c r="R13" s="66"/>
      <c r="S13" s="66"/>
      <c r="T13" s="66"/>
      <c r="U13" s="66"/>
      <c r="V13" s="66"/>
      <c r="W13" s="66"/>
      <c r="X13" s="66"/>
      <c r="Y13" s="14"/>
      <c r="Z13" s="14"/>
      <c r="AA13" s="14"/>
      <c r="AB13" s="14"/>
      <c r="AC13" s="14"/>
      <c r="AD13" s="14"/>
      <c r="AE13" s="67"/>
    </row>
    <row r="14" spans="2:42" ht="16.5" customHeight="1" x14ac:dyDescent="0.3">
      <c r="B14" s="74"/>
      <c r="C14" s="130"/>
      <c r="D14" s="133"/>
      <c r="E14" s="136"/>
      <c r="F14" s="111"/>
      <c r="G14" s="111"/>
      <c r="H14" s="111"/>
      <c r="I14" s="111"/>
      <c r="J14" s="114"/>
      <c r="K14" s="4" t="s">
        <v>11</v>
      </c>
      <c r="L14" s="19">
        <v>398</v>
      </c>
      <c r="M14" s="19">
        <v>516.18000000000006</v>
      </c>
      <c r="N14" s="54">
        <f t="shared" si="2"/>
        <v>0.77104885892518105</v>
      </c>
      <c r="O14" s="59"/>
      <c r="P14" s="68"/>
      <c r="Q14" s="81"/>
      <c r="R14" s="66"/>
      <c r="S14" s="66"/>
      <c r="T14" s="66"/>
      <c r="U14" s="66"/>
      <c r="V14" s="66"/>
      <c r="W14" s="66"/>
      <c r="X14" s="66"/>
      <c r="Y14" s="14"/>
      <c r="Z14" s="14"/>
      <c r="AA14" s="14"/>
      <c r="AB14" s="14"/>
      <c r="AC14" s="14"/>
      <c r="AD14" s="14"/>
      <c r="AE14" s="67"/>
    </row>
    <row r="15" spans="2:42" ht="16.5" customHeight="1" x14ac:dyDescent="0.3">
      <c r="B15" s="74"/>
      <c r="C15" s="130"/>
      <c r="D15" s="133"/>
      <c r="E15" s="136"/>
      <c r="F15" s="111"/>
      <c r="G15" s="111"/>
      <c r="H15" s="111"/>
      <c r="I15" s="111"/>
      <c r="J15" s="114"/>
      <c r="K15" s="4" t="s">
        <v>12</v>
      </c>
      <c r="L15" s="19">
        <v>245</v>
      </c>
      <c r="M15" s="19">
        <v>368.70000000000005</v>
      </c>
      <c r="N15" s="54">
        <f t="shared" si="2"/>
        <v>0.66449688093300774</v>
      </c>
      <c r="O15" s="59"/>
      <c r="P15" s="68"/>
      <c r="Q15" s="81"/>
      <c r="R15" s="66"/>
      <c r="S15" s="66"/>
      <c r="T15" s="66"/>
      <c r="U15" s="66"/>
      <c r="V15" s="66"/>
      <c r="W15" s="66"/>
      <c r="X15" s="66"/>
      <c r="Y15" s="14"/>
      <c r="Z15" s="14"/>
      <c r="AA15" s="14"/>
      <c r="AB15" s="14"/>
      <c r="AC15" s="14"/>
      <c r="AD15" s="14"/>
      <c r="AE15" s="67"/>
    </row>
    <row r="16" spans="2:42" ht="17.25" customHeight="1" thickBot="1" x14ac:dyDescent="0.35">
      <c r="B16" s="74"/>
      <c r="C16" s="131"/>
      <c r="D16" s="139"/>
      <c r="E16" s="141"/>
      <c r="F16" s="117"/>
      <c r="G16" s="117"/>
      <c r="H16" s="117"/>
      <c r="I16" s="117"/>
      <c r="J16" s="119"/>
      <c r="K16" s="15" t="s">
        <v>1</v>
      </c>
      <c r="L16" s="21">
        <f>SUM(L12:L15)</f>
        <v>2633</v>
      </c>
      <c r="M16" s="22">
        <v>3687</v>
      </c>
      <c r="N16" s="56">
        <f>L16/M16</f>
        <v>0.71413072959045298</v>
      </c>
      <c r="O16" s="61">
        <f>J12*N16</f>
        <v>0.52660000000000007</v>
      </c>
      <c r="P16" s="66"/>
      <c r="Q16" s="74"/>
      <c r="R16" s="66"/>
      <c r="S16" s="66"/>
      <c r="T16" s="66"/>
      <c r="U16" s="66"/>
      <c r="V16" s="66"/>
      <c r="W16" s="66"/>
      <c r="X16" s="66"/>
      <c r="Y16" s="14"/>
      <c r="Z16" s="14"/>
      <c r="AA16" s="14"/>
      <c r="AB16" s="14"/>
      <c r="AC16" s="14"/>
      <c r="AD16" s="14"/>
      <c r="AE16" s="67"/>
    </row>
    <row r="17" spans="2:47" ht="16.5" customHeight="1" x14ac:dyDescent="0.3">
      <c r="B17" s="74"/>
      <c r="C17" s="129" t="s">
        <v>19</v>
      </c>
      <c r="D17" s="132" t="s">
        <v>25</v>
      </c>
      <c r="E17" s="135" t="s">
        <v>14</v>
      </c>
      <c r="F17" s="110">
        <v>4125</v>
      </c>
      <c r="G17" s="110">
        <f>I17-F17-H17</f>
        <v>521</v>
      </c>
      <c r="H17" s="110">
        <v>354</v>
      </c>
      <c r="I17" s="110">
        <v>5000</v>
      </c>
      <c r="J17" s="113">
        <f>F17/I17</f>
        <v>0.82499999999999996</v>
      </c>
      <c r="K17" s="2" t="s">
        <v>9</v>
      </c>
      <c r="L17" s="17">
        <v>1746.68</v>
      </c>
      <c r="M17" s="3">
        <v>2145</v>
      </c>
      <c r="N17" s="53">
        <f>L17/M17</f>
        <v>0.81430303030303031</v>
      </c>
      <c r="O17" s="59"/>
      <c r="P17" s="68"/>
      <c r="Q17" s="81"/>
      <c r="R17" s="66"/>
      <c r="S17" s="66"/>
      <c r="T17" s="66"/>
      <c r="U17" s="66"/>
      <c r="V17" s="66"/>
      <c r="W17" s="66"/>
      <c r="X17" s="66"/>
      <c r="Y17" s="14"/>
      <c r="Z17" s="14"/>
      <c r="AA17" s="14"/>
      <c r="AB17" s="14"/>
      <c r="AC17" s="14"/>
      <c r="AD17" s="14"/>
      <c r="AE17" s="67"/>
      <c r="AM17" s="100" t="s">
        <v>102</v>
      </c>
      <c r="AN17" s="100"/>
      <c r="AO17" s="100"/>
      <c r="AP17" s="100"/>
      <c r="AQ17" s="100"/>
      <c r="AR17" s="100"/>
      <c r="AS17" s="100"/>
      <c r="AT17" s="100"/>
    </row>
    <row r="18" spans="2:47" ht="16.5" customHeight="1" x14ac:dyDescent="0.3">
      <c r="B18" s="74"/>
      <c r="C18" s="130"/>
      <c r="D18" s="133"/>
      <c r="E18" s="136"/>
      <c r="F18" s="111"/>
      <c r="G18" s="111"/>
      <c r="H18" s="111"/>
      <c r="I18" s="111"/>
      <c r="J18" s="114"/>
      <c r="K18" s="4" t="s">
        <v>10</v>
      </c>
      <c r="L18" s="19">
        <v>806.16</v>
      </c>
      <c r="M18" s="5">
        <v>990</v>
      </c>
      <c r="N18" s="54">
        <f t="shared" ref="N18:N20" si="3">L18/M18</f>
        <v>0.81430303030303031</v>
      </c>
      <c r="O18" s="59"/>
      <c r="P18" s="68"/>
      <c r="Q18" s="81"/>
      <c r="R18" s="66"/>
      <c r="S18" s="66"/>
      <c r="T18" s="66"/>
      <c r="U18" s="66"/>
      <c r="V18" s="66"/>
      <c r="W18" s="66"/>
      <c r="X18" s="66"/>
      <c r="Y18" s="14"/>
      <c r="Z18" s="14"/>
      <c r="AA18" s="14"/>
      <c r="AB18" s="14"/>
      <c r="AC18" s="14"/>
      <c r="AD18" s="14"/>
      <c r="AE18" s="67"/>
      <c r="AH18" s="101"/>
      <c r="AI18" s="102"/>
      <c r="AJ18" s="102"/>
      <c r="AK18" s="102"/>
      <c r="AL18" s="103"/>
      <c r="AM18" s="107" t="s">
        <v>21</v>
      </c>
      <c r="AN18" s="107"/>
      <c r="AO18" s="107" t="s">
        <v>22</v>
      </c>
      <c r="AP18" s="107"/>
      <c r="AQ18" s="107" t="s">
        <v>23</v>
      </c>
      <c r="AR18" s="107"/>
      <c r="AS18" s="107" t="s">
        <v>24</v>
      </c>
      <c r="AT18" s="107"/>
    </row>
    <row r="19" spans="2:47" ht="16.5" customHeight="1" x14ac:dyDescent="0.3">
      <c r="B19" s="74"/>
      <c r="C19" s="130"/>
      <c r="D19" s="133"/>
      <c r="E19" s="136"/>
      <c r="F19" s="111"/>
      <c r="G19" s="111"/>
      <c r="H19" s="111"/>
      <c r="I19" s="111"/>
      <c r="J19" s="114"/>
      <c r="K19" s="4" t="s">
        <v>11</v>
      </c>
      <c r="L19" s="19">
        <v>470.26000000000005</v>
      </c>
      <c r="M19" s="5">
        <v>577.5</v>
      </c>
      <c r="N19" s="54">
        <f t="shared" si="3"/>
        <v>0.81430303030303042</v>
      </c>
      <c r="O19" s="59"/>
      <c r="P19" s="68"/>
      <c r="Q19" s="81"/>
      <c r="R19" s="66"/>
      <c r="S19" s="66"/>
      <c r="T19" s="66"/>
      <c r="U19" s="66"/>
      <c r="V19" s="66"/>
      <c r="W19" s="66"/>
      <c r="X19" s="66"/>
      <c r="Y19" s="14"/>
      <c r="Z19" s="14"/>
      <c r="AA19" s="14"/>
      <c r="AB19" s="14"/>
      <c r="AC19" s="14"/>
      <c r="AD19" s="14"/>
      <c r="AE19" s="67"/>
      <c r="AH19" s="104"/>
      <c r="AI19" s="105"/>
      <c r="AJ19" s="105"/>
      <c r="AK19" s="105"/>
      <c r="AL19" s="106"/>
      <c r="AM19" s="24" t="s">
        <v>50</v>
      </c>
      <c r="AN19" s="43" t="s">
        <v>101</v>
      </c>
      <c r="AO19" s="24" t="s">
        <v>50</v>
      </c>
      <c r="AP19" s="43" t="s">
        <v>101</v>
      </c>
      <c r="AQ19" s="24" t="s">
        <v>50</v>
      </c>
      <c r="AR19" s="43" t="s">
        <v>101</v>
      </c>
      <c r="AS19" s="24" t="s">
        <v>50</v>
      </c>
      <c r="AT19" s="43" t="s">
        <v>101</v>
      </c>
    </row>
    <row r="20" spans="2:47" ht="16.5" customHeight="1" x14ac:dyDescent="0.3">
      <c r="B20" s="74"/>
      <c r="C20" s="130"/>
      <c r="D20" s="133"/>
      <c r="E20" s="136"/>
      <c r="F20" s="111"/>
      <c r="G20" s="111"/>
      <c r="H20" s="111"/>
      <c r="I20" s="111"/>
      <c r="J20" s="114"/>
      <c r="K20" s="4" t="s">
        <v>12</v>
      </c>
      <c r="L20" s="19">
        <v>335.90000000000003</v>
      </c>
      <c r="M20" s="5">
        <v>412.5</v>
      </c>
      <c r="N20" s="54">
        <f t="shared" si="3"/>
        <v>0.81430303030303042</v>
      </c>
      <c r="O20" s="59"/>
      <c r="P20" s="68"/>
      <c r="Q20" s="81"/>
      <c r="R20" s="66"/>
      <c r="S20" s="66"/>
      <c r="T20" s="66"/>
      <c r="U20" s="66"/>
      <c r="V20" s="66"/>
      <c r="W20" s="66"/>
      <c r="X20" s="66"/>
      <c r="Y20" s="14"/>
      <c r="Z20" s="14"/>
      <c r="AA20" s="14"/>
      <c r="AB20" s="14"/>
      <c r="AC20" s="14"/>
      <c r="AD20" s="14"/>
      <c r="AE20" s="67"/>
      <c r="AH20" s="45">
        <v>1</v>
      </c>
      <c r="AI20" s="25" t="s">
        <v>37</v>
      </c>
      <c r="AJ20" s="25" t="s">
        <v>51</v>
      </c>
      <c r="AK20" s="25" t="s">
        <v>78</v>
      </c>
      <c r="AL20" s="26">
        <v>42168</v>
      </c>
      <c r="AM20" s="27">
        <v>0.69099999999999995</v>
      </c>
      <c r="AN20" s="27">
        <v>0.44054498119757013</v>
      </c>
      <c r="AO20" s="28"/>
      <c r="AP20" s="28"/>
      <c r="AQ20" s="37"/>
      <c r="AR20" s="37"/>
      <c r="AS20" s="37"/>
      <c r="AT20" s="37"/>
    </row>
    <row r="21" spans="2:47" ht="17.25" customHeight="1" x14ac:dyDescent="0.3">
      <c r="B21" s="74"/>
      <c r="C21" s="130"/>
      <c r="D21" s="134"/>
      <c r="E21" s="137"/>
      <c r="F21" s="112"/>
      <c r="G21" s="112"/>
      <c r="H21" s="112"/>
      <c r="I21" s="112"/>
      <c r="J21" s="115"/>
      <c r="K21" s="15" t="s">
        <v>1</v>
      </c>
      <c r="L21" s="20">
        <f>SUM(L17:L20)</f>
        <v>3359.0000000000005</v>
      </c>
      <c r="M21" s="6">
        <v>4125</v>
      </c>
      <c r="N21" s="55">
        <f>L21/M21</f>
        <v>0.81430303030303042</v>
      </c>
      <c r="O21" s="60">
        <f>J17*N21</f>
        <v>0.67180000000000006</v>
      </c>
      <c r="P21" s="66"/>
      <c r="Q21" s="74"/>
      <c r="R21" s="66"/>
      <c r="S21" s="66"/>
      <c r="T21" s="66"/>
      <c r="U21" s="66"/>
      <c r="V21" s="66"/>
      <c r="W21" s="66"/>
      <c r="X21" s="66"/>
      <c r="Y21" s="14"/>
      <c r="Z21" s="14"/>
      <c r="AA21" s="14"/>
      <c r="AB21" s="14"/>
      <c r="AC21" s="14"/>
      <c r="AD21" s="14"/>
      <c r="AE21" s="67"/>
      <c r="AH21" s="45">
        <v>2</v>
      </c>
      <c r="AI21" s="25" t="s">
        <v>38</v>
      </c>
      <c r="AJ21" s="25" t="s">
        <v>52</v>
      </c>
      <c r="AK21" s="25" t="s">
        <v>79</v>
      </c>
      <c r="AL21" s="26">
        <v>42200</v>
      </c>
      <c r="AM21" s="27">
        <v>0.73699999999999999</v>
      </c>
      <c r="AN21" s="27">
        <v>0.52631434770816388</v>
      </c>
      <c r="AO21" s="28"/>
      <c r="AP21" s="28"/>
      <c r="AQ21" s="37"/>
      <c r="AR21" s="37"/>
      <c r="AS21" s="37"/>
      <c r="AT21" s="37"/>
    </row>
    <row r="22" spans="2:47" ht="16.5" customHeight="1" x14ac:dyDescent="0.3">
      <c r="B22" s="74"/>
      <c r="C22" s="130"/>
      <c r="D22" s="138" t="s">
        <v>26</v>
      </c>
      <c r="E22" s="140" t="s">
        <v>15</v>
      </c>
      <c r="F22" s="116">
        <v>4789</v>
      </c>
      <c r="G22" s="116">
        <f>I22-F22-H22</f>
        <v>157</v>
      </c>
      <c r="H22" s="116">
        <v>54</v>
      </c>
      <c r="I22" s="116">
        <v>5000</v>
      </c>
      <c r="J22" s="118">
        <f>F22/I22</f>
        <v>0.95779999999999998</v>
      </c>
      <c r="K22" s="4" t="s">
        <v>9</v>
      </c>
      <c r="L22" s="19">
        <v>2289</v>
      </c>
      <c r="M22" s="19">
        <v>2394.5</v>
      </c>
      <c r="N22" s="54">
        <f>L22/M22</f>
        <v>0.95594069743161414</v>
      </c>
      <c r="O22" s="59"/>
      <c r="P22" s="68"/>
      <c r="Q22" s="81"/>
      <c r="R22" s="66"/>
      <c r="S22" s="66"/>
      <c r="T22" s="66"/>
      <c r="U22" s="66"/>
      <c r="V22" s="66"/>
      <c r="W22" s="66"/>
      <c r="X22" s="66"/>
      <c r="Y22" s="14"/>
      <c r="Z22" s="14"/>
      <c r="AA22" s="14"/>
      <c r="AB22" s="14"/>
      <c r="AC22" s="14"/>
      <c r="AD22" s="14"/>
      <c r="AE22" s="67"/>
      <c r="AH22" s="45">
        <v>3</v>
      </c>
      <c r="AI22" s="29" t="s">
        <v>37</v>
      </c>
      <c r="AJ22" s="29" t="s">
        <v>54</v>
      </c>
      <c r="AK22" s="29" t="s">
        <v>80</v>
      </c>
      <c r="AL22" s="29">
        <v>42233</v>
      </c>
      <c r="AM22" s="35"/>
      <c r="AN22" s="35"/>
      <c r="AO22" s="30">
        <v>0.57899999999999996</v>
      </c>
      <c r="AP22" s="30">
        <v>0.31381799999999999</v>
      </c>
      <c r="AQ22" s="37"/>
      <c r="AR22" s="37"/>
      <c r="AS22" s="37"/>
      <c r="AT22" s="37"/>
    </row>
    <row r="23" spans="2:47" ht="16.5" customHeight="1" x14ac:dyDescent="0.3">
      <c r="B23" s="74"/>
      <c r="C23" s="130"/>
      <c r="D23" s="133"/>
      <c r="E23" s="136"/>
      <c r="F23" s="111"/>
      <c r="G23" s="111"/>
      <c r="H23" s="111"/>
      <c r="I23" s="111"/>
      <c r="J23" s="114"/>
      <c r="K23" s="4" t="s">
        <v>10</v>
      </c>
      <c r="L23" s="19">
        <v>1190.28</v>
      </c>
      <c r="M23" s="19">
        <v>1245.1400000000001</v>
      </c>
      <c r="N23" s="54">
        <f t="shared" ref="N23:N25" si="4">L23/M23</f>
        <v>0.95594069743161403</v>
      </c>
      <c r="O23" s="59"/>
      <c r="P23" s="68"/>
      <c r="Q23" s="81"/>
      <c r="R23" s="66"/>
      <c r="S23" s="66"/>
      <c r="T23" s="66"/>
      <c r="U23" s="66"/>
      <c r="V23" s="66"/>
      <c r="W23" s="66"/>
      <c r="X23" s="66"/>
      <c r="Y23" s="14"/>
      <c r="Z23" s="14"/>
      <c r="AA23" s="14"/>
      <c r="AB23" s="14"/>
      <c r="AC23" s="14"/>
      <c r="AD23" s="14"/>
      <c r="AE23" s="67"/>
      <c r="AH23" s="45">
        <v>4</v>
      </c>
      <c r="AI23" s="26" t="s">
        <v>39</v>
      </c>
      <c r="AJ23" s="26" t="s">
        <v>53</v>
      </c>
      <c r="AK23" s="26" t="s">
        <v>81</v>
      </c>
      <c r="AL23" s="26">
        <v>42235</v>
      </c>
      <c r="AM23" s="27">
        <v>0.82499999999999996</v>
      </c>
      <c r="AN23" s="27">
        <v>0.67154999999999987</v>
      </c>
      <c r="AO23" s="28"/>
      <c r="AP23" s="28"/>
      <c r="AQ23" s="37"/>
      <c r="AR23" s="37"/>
      <c r="AS23" s="37"/>
      <c r="AT23" s="37"/>
    </row>
    <row r="24" spans="2:47" ht="16.5" customHeight="1" x14ac:dyDescent="0.3">
      <c r="B24" s="74"/>
      <c r="C24" s="130"/>
      <c r="D24" s="133"/>
      <c r="E24" s="136"/>
      <c r="F24" s="111"/>
      <c r="G24" s="111"/>
      <c r="H24" s="111"/>
      <c r="I24" s="111"/>
      <c r="J24" s="114"/>
      <c r="K24" s="4" t="s">
        <v>11</v>
      </c>
      <c r="L24" s="19">
        <v>640.92000000000007</v>
      </c>
      <c r="M24" s="18">
        <v>670.46</v>
      </c>
      <c r="N24" s="54">
        <f t="shared" si="4"/>
        <v>0.95594069743161414</v>
      </c>
      <c r="O24" s="59"/>
      <c r="P24" s="68"/>
      <c r="Q24" s="81"/>
      <c r="R24" s="66"/>
      <c r="S24" s="66"/>
      <c r="T24" s="66"/>
      <c r="U24" s="66"/>
      <c r="V24" s="66"/>
      <c r="W24" s="66"/>
      <c r="X24" s="66"/>
      <c r="Y24" s="14"/>
      <c r="Z24" s="14"/>
      <c r="AA24" s="14"/>
      <c r="AB24" s="14"/>
      <c r="AC24" s="14"/>
      <c r="AD24" s="14"/>
      <c r="AE24" s="67"/>
      <c r="AH24" s="45">
        <v>5</v>
      </c>
      <c r="AI24" s="26" t="s">
        <v>42</v>
      </c>
      <c r="AJ24" s="26" t="s">
        <v>55</v>
      </c>
      <c r="AK24" s="26" t="s">
        <v>82</v>
      </c>
      <c r="AL24" s="26">
        <v>42269</v>
      </c>
      <c r="AM24" s="27">
        <v>0.95799999999999996</v>
      </c>
      <c r="AN24" s="27">
        <v>0.91584799999999988</v>
      </c>
      <c r="AO24" s="28"/>
      <c r="AP24" s="28"/>
      <c r="AQ24" s="37"/>
      <c r="AR24" s="37"/>
      <c r="AS24" s="37"/>
      <c r="AT24" s="37"/>
    </row>
    <row r="25" spans="2:47" ht="16.5" customHeight="1" x14ac:dyDescent="0.3">
      <c r="B25" s="74"/>
      <c r="C25" s="130"/>
      <c r="D25" s="133"/>
      <c r="E25" s="136"/>
      <c r="F25" s="111"/>
      <c r="G25" s="111"/>
      <c r="H25" s="111"/>
      <c r="I25" s="111"/>
      <c r="J25" s="114"/>
      <c r="K25" s="4" t="s">
        <v>12</v>
      </c>
      <c r="L25" s="19">
        <v>457.8</v>
      </c>
      <c r="M25" s="18">
        <v>478.90000000000003</v>
      </c>
      <c r="N25" s="54">
        <f t="shared" si="4"/>
        <v>0.95594069743161403</v>
      </c>
      <c r="O25" s="59"/>
      <c r="P25" s="68"/>
      <c r="Q25" s="81"/>
      <c r="R25" s="66"/>
      <c r="S25" s="66"/>
      <c r="T25" s="66"/>
      <c r="U25" s="66"/>
      <c r="V25" s="66"/>
      <c r="W25" s="66"/>
      <c r="X25" s="66"/>
      <c r="Y25" s="14"/>
      <c r="Z25" s="14"/>
      <c r="AA25" s="14"/>
      <c r="AB25" s="14"/>
      <c r="AC25" s="14"/>
      <c r="AD25" s="14"/>
      <c r="AE25" s="67"/>
      <c r="AH25" s="45">
        <v>6</v>
      </c>
      <c r="AI25" s="29" t="s">
        <v>38</v>
      </c>
      <c r="AJ25" s="29" t="s">
        <v>64</v>
      </c>
      <c r="AK25" s="29" t="s">
        <v>83</v>
      </c>
      <c r="AL25" s="29">
        <v>42277</v>
      </c>
      <c r="AM25" s="35"/>
      <c r="AN25" s="35"/>
      <c r="AO25" s="30">
        <v>0.64800000000000002</v>
      </c>
      <c r="AP25" s="30">
        <v>0.397872</v>
      </c>
      <c r="AQ25" s="37"/>
      <c r="AR25" s="37"/>
      <c r="AS25" s="37"/>
      <c r="AT25" s="37"/>
    </row>
    <row r="26" spans="2:47" ht="16.5" customHeight="1" x14ac:dyDescent="0.3">
      <c r="B26" s="74"/>
      <c r="C26" s="130"/>
      <c r="D26" s="134"/>
      <c r="E26" s="137"/>
      <c r="F26" s="112"/>
      <c r="G26" s="112"/>
      <c r="H26" s="112"/>
      <c r="I26" s="112"/>
      <c r="J26" s="115"/>
      <c r="K26" s="15" t="s">
        <v>1</v>
      </c>
      <c r="L26" s="20">
        <f>SUM(L22:L25)</f>
        <v>4578</v>
      </c>
      <c r="M26" s="6">
        <v>4789</v>
      </c>
      <c r="N26" s="55">
        <f>L26/M26</f>
        <v>0.95594069743161414</v>
      </c>
      <c r="O26" s="60">
        <f>J22*N26</f>
        <v>0.91559999999999997</v>
      </c>
      <c r="P26" s="66"/>
      <c r="Q26" s="74"/>
      <c r="R26" s="66"/>
      <c r="S26" s="66"/>
      <c r="T26" s="66"/>
      <c r="U26" s="66"/>
      <c r="V26" s="66"/>
      <c r="W26" s="66"/>
      <c r="X26" s="66"/>
      <c r="Y26" s="14"/>
      <c r="Z26" s="14"/>
      <c r="AA26" s="14"/>
      <c r="AB26" s="14"/>
      <c r="AC26" s="14"/>
      <c r="AD26" s="14"/>
      <c r="AE26" s="67"/>
      <c r="AH26" s="45">
        <v>7</v>
      </c>
      <c r="AI26" s="26" t="s">
        <v>43</v>
      </c>
      <c r="AJ26" s="26" t="s">
        <v>56</v>
      </c>
      <c r="AK26" s="26" t="s">
        <v>84</v>
      </c>
      <c r="AL26" s="26">
        <v>42281</v>
      </c>
      <c r="AM26" s="27">
        <v>1</v>
      </c>
      <c r="AN26" s="27">
        <v>1</v>
      </c>
      <c r="AO26" s="28"/>
      <c r="AP26" s="28"/>
      <c r="AQ26" s="37"/>
      <c r="AR26" s="37"/>
      <c r="AS26" s="37"/>
      <c r="AT26" s="37"/>
    </row>
    <row r="27" spans="2:47" ht="16.5" customHeight="1" x14ac:dyDescent="0.3">
      <c r="B27" s="74"/>
      <c r="C27" s="130"/>
      <c r="D27" s="138" t="s">
        <v>27</v>
      </c>
      <c r="E27" s="140" t="s">
        <v>48</v>
      </c>
      <c r="F27" s="116">
        <v>5000</v>
      </c>
      <c r="G27" s="116">
        <f>I27-F27-H27</f>
        <v>0</v>
      </c>
      <c r="H27" s="116">
        <v>0</v>
      </c>
      <c r="I27" s="116">
        <v>5000</v>
      </c>
      <c r="J27" s="118">
        <f>F27/I27</f>
        <v>1</v>
      </c>
      <c r="K27" s="4" t="s">
        <v>9</v>
      </c>
      <c r="L27" s="19">
        <v>2500</v>
      </c>
      <c r="M27" s="5">
        <v>2500</v>
      </c>
      <c r="N27" s="54">
        <f>L27/M27</f>
        <v>1</v>
      </c>
      <c r="O27" s="59"/>
      <c r="P27" s="68"/>
      <c r="Q27" s="81"/>
      <c r="R27" s="66"/>
      <c r="S27" s="66"/>
      <c r="T27" s="66"/>
      <c r="U27" s="66"/>
      <c r="V27" s="66" t="s">
        <v>35</v>
      </c>
      <c r="W27" s="66"/>
      <c r="X27" s="66"/>
      <c r="Y27" s="14"/>
      <c r="Z27" s="14"/>
      <c r="AA27" s="14"/>
      <c r="AB27" s="14"/>
      <c r="AC27" s="14"/>
      <c r="AD27" s="14"/>
      <c r="AE27" s="67"/>
      <c r="AH27" s="45">
        <v>8</v>
      </c>
      <c r="AI27" s="29" t="s">
        <v>39</v>
      </c>
      <c r="AJ27" s="29" t="s">
        <v>77</v>
      </c>
      <c r="AK27" s="29" t="s">
        <v>85</v>
      </c>
      <c r="AL27" s="29">
        <v>42284</v>
      </c>
      <c r="AM27" s="35"/>
      <c r="AN27" s="35"/>
      <c r="AO27" s="30">
        <v>0.74099999999999999</v>
      </c>
      <c r="AP27" s="30">
        <v>0.52166400000000002</v>
      </c>
      <c r="AQ27" s="37"/>
      <c r="AR27" s="37"/>
      <c r="AS27" s="37"/>
      <c r="AT27" s="37"/>
      <c r="AU27" s="42"/>
    </row>
    <row r="28" spans="2:47" ht="16.5" customHeight="1" x14ac:dyDescent="0.3">
      <c r="B28" s="74"/>
      <c r="C28" s="130"/>
      <c r="D28" s="133"/>
      <c r="E28" s="136"/>
      <c r="F28" s="111"/>
      <c r="G28" s="111"/>
      <c r="H28" s="111"/>
      <c r="I28" s="111"/>
      <c r="J28" s="114"/>
      <c r="K28" s="4" t="s">
        <v>10</v>
      </c>
      <c r="L28" s="19">
        <v>1300</v>
      </c>
      <c r="M28" s="5">
        <v>1300</v>
      </c>
      <c r="N28" s="54">
        <f t="shared" ref="N28:N30" si="5">L28/M28</f>
        <v>1</v>
      </c>
      <c r="O28" s="59"/>
      <c r="P28" s="68"/>
      <c r="Q28" s="81"/>
      <c r="R28" s="66"/>
      <c r="S28" s="66"/>
      <c r="T28" s="66"/>
      <c r="U28" s="66"/>
      <c r="V28" s="66"/>
      <c r="W28" s="66"/>
      <c r="X28" s="66"/>
      <c r="Y28" s="14"/>
      <c r="Z28" s="14"/>
      <c r="AA28" s="14"/>
      <c r="AB28" s="14"/>
      <c r="AC28" s="14"/>
      <c r="AD28" s="14"/>
      <c r="AE28" s="67"/>
      <c r="AH28" s="45">
        <v>9</v>
      </c>
      <c r="AI28" s="29" t="s">
        <v>40</v>
      </c>
      <c r="AJ28" s="29" t="s">
        <v>74</v>
      </c>
      <c r="AK28" s="29" t="s">
        <v>86</v>
      </c>
      <c r="AL28" s="29">
        <v>42317</v>
      </c>
      <c r="AM28" s="35"/>
      <c r="AN28" s="35"/>
      <c r="AO28" s="30">
        <v>0.92100000000000004</v>
      </c>
      <c r="AP28" s="30">
        <v>0.74048400000000003</v>
      </c>
      <c r="AQ28" s="37"/>
      <c r="AR28" s="37"/>
      <c r="AS28" s="37"/>
      <c r="AT28" s="37"/>
    </row>
    <row r="29" spans="2:47" ht="16.5" customHeight="1" x14ac:dyDescent="0.3">
      <c r="B29" s="74"/>
      <c r="C29" s="130"/>
      <c r="D29" s="133"/>
      <c r="E29" s="136"/>
      <c r="F29" s="111"/>
      <c r="G29" s="111"/>
      <c r="H29" s="111"/>
      <c r="I29" s="111"/>
      <c r="J29" s="114"/>
      <c r="K29" s="4" t="s">
        <v>11</v>
      </c>
      <c r="L29" s="19">
        <v>600</v>
      </c>
      <c r="M29" s="5">
        <v>600</v>
      </c>
      <c r="N29" s="54">
        <f t="shared" si="5"/>
        <v>1</v>
      </c>
      <c r="O29" s="59"/>
      <c r="P29" s="68"/>
      <c r="Q29" s="81"/>
      <c r="R29" s="66"/>
      <c r="S29" s="66"/>
      <c r="T29" s="66"/>
      <c r="U29" s="66"/>
      <c r="V29" s="66"/>
      <c r="W29" s="66"/>
      <c r="X29" s="66"/>
      <c r="Y29" s="14"/>
      <c r="Z29" s="14"/>
      <c r="AA29" s="14"/>
      <c r="AB29" s="14"/>
      <c r="AC29" s="14"/>
      <c r="AD29" s="14"/>
      <c r="AE29" s="67"/>
      <c r="AH29" s="45">
        <v>10</v>
      </c>
      <c r="AI29" s="26" t="s">
        <v>44</v>
      </c>
      <c r="AJ29" s="26" t="s">
        <v>63</v>
      </c>
      <c r="AK29" s="26" t="s">
        <v>87</v>
      </c>
      <c r="AL29" s="26">
        <v>42320</v>
      </c>
      <c r="AM29" s="27">
        <v>1</v>
      </c>
      <c r="AN29" s="27">
        <v>1</v>
      </c>
      <c r="AO29" s="28"/>
      <c r="AP29" s="28"/>
      <c r="AQ29" s="37"/>
      <c r="AR29" s="37"/>
      <c r="AS29" s="37"/>
      <c r="AT29" s="37"/>
    </row>
    <row r="30" spans="2:47" ht="16.5" customHeight="1" x14ac:dyDescent="0.3">
      <c r="B30" s="74"/>
      <c r="C30" s="130"/>
      <c r="D30" s="133"/>
      <c r="E30" s="136"/>
      <c r="F30" s="111"/>
      <c r="G30" s="111"/>
      <c r="H30" s="111"/>
      <c r="I30" s="111"/>
      <c r="J30" s="114"/>
      <c r="K30" s="4" t="s">
        <v>12</v>
      </c>
      <c r="L30" s="19">
        <v>600</v>
      </c>
      <c r="M30" s="5">
        <v>600</v>
      </c>
      <c r="N30" s="54">
        <f t="shared" si="5"/>
        <v>1</v>
      </c>
      <c r="O30" s="59"/>
      <c r="P30" s="68"/>
      <c r="Q30" s="81"/>
      <c r="R30" s="66"/>
      <c r="S30" s="66"/>
      <c r="T30" s="66"/>
      <c r="U30" s="66"/>
      <c r="V30" s="66"/>
      <c r="W30" s="66"/>
      <c r="X30" s="66"/>
      <c r="Y30" s="14"/>
      <c r="Z30" s="14"/>
      <c r="AA30" s="14"/>
      <c r="AB30" s="14"/>
      <c r="AC30" s="14"/>
      <c r="AD30" s="14"/>
      <c r="AE30" s="67"/>
      <c r="AH30" s="45">
        <v>11</v>
      </c>
      <c r="AI30" s="29" t="s">
        <v>41</v>
      </c>
      <c r="AJ30" s="29" t="s">
        <v>73</v>
      </c>
      <c r="AK30" s="29" t="s">
        <v>86</v>
      </c>
      <c r="AL30" s="29">
        <v>42324</v>
      </c>
      <c r="AM30" s="36"/>
      <c r="AN30" s="36"/>
      <c r="AO30" s="30">
        <v>0.94199999999999995</v>
      </c>
      <c r="AP30" s="30">
        <v>0.80635199999999996</v>
      </c>
      <c r="AQ30" s="37"/>
      <c r="AR30" s="37"/>
      <c r="AS30" s="37"/>
      <c r="AT30" s="37"/>
    </row>
    <row r="31" spans="2:47" ht="17.25" customHeight="1" thickBot="1" x14ac:dyDescent="0.35">
      <c r="B31" s="74"/>
      <c r="C31" s="131"/>
      <c r="D31" s="139"/>
      <c r="E31" s="141"/>
      <c r="F31" s="117"/>
      <c r="G31" s="117"/>
      <c r="H31" s="117"/>
      <c r="I31" s="117"/>
      <c r="J31" s="119"/>
      <c r="K31" s="15" t="s">
        <v>1</v>
      </c>
      <c r="L31" s="21">
        <f>SUM(L27:L30)</f>
        <v>5000</v>
      </c>
      <c r="M31" s="22">
        <v>5000</v>
      </c>
      <c r="N31" s="56">
        <f>L31/M31</f>
        <v>1</v>
      </c>
      <c r="O31" s="61">
        <f>J27*N31</f>
        <v>1</v>
      </c>
      <c r="P31" s="66"/>
      <c r="Q31" s="74"/>
      <c r="R31" s="66"/>
      <c r="S31" s="66"/>
      <c r="T31" s="66"/>
      <c r="U31" s="66"/>
      <c r="V31" s="66"/>
      <c r="W31" s="66"/>
      <c r="X31" s="66"/>
      <c r="Y31" s="14"/>
      <c r="Z31" s="14"/>
      <c r="AA31" s="14"/>
      <c r="AB31" s="14"/>
      <c r="AC31" s="14"/>
      <c r="AD31" s="14"/>
      <c r="AE31" s="67"/>
      <c r="AH31" s="45">
        <v>12</v>
      </c>
      <c r="AI31" s="29" t="s">
        <v>44</v>
      </c>
      <c r="AJ31" s="29" t="s">
        <v>75</v>
      </c>
      <c r="AK31" s="29" t="s">
        <v>88</v>
      </c>
      <c r="AL31" s="29">
        <v>42354</v>
      </c>
      <c r="AM31" s="36"/>
      <c r="AN31" s="36"/>
      <c r="AO31" s="30">
        <v>0.98799999999999999</v>
      </c>
      <c r="AP31" s="30">
        <v>0.95638400000000001</v>
      </c>
      <c r="AQ31" s="37"/>
      <c r="AR31" s="37"/>
      <c r="AS31" s="37"/>
      <c r="AT31" s="37"/>
    </row>
    <row r="32" spans="2:47" x14ac:dyDescent="0.3">
      <c r="B32" s="74"/>
      <c r="C32" s="129" t="s">
        <v>20</v>
      </c>
      <c r="D32" s="132" t="s">
        <v>28</v>
      </c>
      <c r="E32" s="135" t="s">
        <v>49</v>
      </c>
      <c r="F32" s="110">
        <v>5000</v>
      </c>
      <c r="G32" s="110">
        <f>I32-F32-H32</f>
        <v>0</v>
      </c>
      <c r="H32" s="110">
        <v>0</v>
      </c>
      <c r="I32" s="110">
        <v>5000</v>
      </c>
      <c r="J32" s="113">
        <f>F32/I32</f>
        <v>1</v>
      </c>
      <c r="K32" s="2" t="s">
        <v>9</v>
      </c>
      <c r="L32" s="17">
        <v>2400</v>
      </c>
      <c r="M32" s="3">
        <v>2400</v>
      </c>
      <c r="N32" s="53">
        <f>L32/M32</f>
        <v>1</v>
      </c>
      <c r="O32" s="59"/>
      <c r="P32" s="68"/>
      <c r="Q32" s="81"/>
      <c r="R32" s="66"/>
      <c r="S32" s="66"/>
      <c r="T32" s="66"/>
      <c r="U32" s="66"/>
      <c r="V32" s="66"/>
      <c r="W32" s="66"/>
      <c r="X32" s="66"/>
      <c r="Y32" s="14"/>
      <c r="Z32" s="14"/>
      <c r="AA32" s="14"/>
      <c r="AB32" s="14"/>
      <c r="AC32" s="14"/>
      <c r="AD32" s="14"/>
      <c r="AE32" s="67"/>
      <c r="AH32" s="45">
        <v>13</v>
      </c>
      <c r="AI32" s="31" t="s">
        <v>37</v>
      </c>
      <c r="AJ32" s="31" t="s">
        <v>76</v>
      </c>
      <c r="AK32" s="31" t="s">
        <v>89</v>
      </c>
      <c r="AL32" s="32">
        <v>42357</v>
      </c>
      <c r="AM32" s="38"/>
      <c r="AN32" s="38"/>
      <c r="AO32" s="38"/>
      <c r="AP32" s="38"/>
      <c r="AQ32" s="39">
        <v>0.54100000000000004</v>
      </c>
      <c r="AR32" s="39">
        <v>0.21694100000000002</v>
      </c>
      <c r="AS32" s="37"/>
      <c r="AT32" s="37"/>
    </row>
    <row r="33" spans="2:46" ht="16.5" customHeight="1" x14ac:dyDescent="0.3">
      <c r="B33" s="74"/>
      <c r="C33" s="130"/>
      <c r="D33" s="133"/>
      <c r="E33" s="136"/>
      <c r="F33" s="111"/>
      <c r="G33" s="111"/>
      <c r="H33" s="111"/>
      <c r="I33" s="111"/>
      <c r="J33" s="114"/>
      <c r="K33" s="4" t="s">
        <v>10</v>
      </c>
      <c r="L33" s="19">
        <v>1100</v>
      </c>
      <c r="M33" s="5">
        <v>1100</v>
      </c>
      <c r="N33" s="54">
        <f t="shared" ref="N33:N35" si="6">L33/M33</f>
        <v>1</v>
      </c>
      <c r="O33" s="59"/>
      <c r="P33" s="68"/>
      <c r="Q33" s="81"/>
      <c r="R33" s="66"/>
      <c r="S33" s="66"/>
      <c r="T33" s="66"/>
      <c r="U33" s="66"/>
      <c r="V33" s="66"/>
      <c r="W33" s="66"/>
      <c r="X33" s="66"/>
      <c r="Y33" s="14"/>
      <c r="Z33" s="14"/>
      <c r="AA33" s="14"/>
      <c r="AB33" s="14"/>
      <c r="AC33" s="14"/>
      <c r="AD33" s="14"/>
      <c r="AE33" s="67"/>
      <c r="AH33" s="45">
        <v>14</v>
      </c>
      <c r="AI33" s="29" t="s">
        <v>45</v>
      </c>
      <c r="AJ33" s="29" t="s">
        <v>57</v>
      </c>
      <c r="AK33" s="29" t="s">
        <v>90</v>
      </c>
      <c r="AL33" s="29">
        <v>42391</v>
      </c>
      <c r="AM33" s="36"/>
      <c r="AN33" s="36"/>
      <c r="AO33" s="30">
        <v>1</v>
      </c>
      <c r="AP33" s="30">
        <v>0.98699999999999999</v>
      </c>
      <c r="AQ33" s="37"/>
      <c r="AR33" s="37"/>
      <c r="AS33" s="37"/>
      <c r="AT33" s="37"/>
    </row>
    <row r="34" spans="2:46" ht="16.5" customHeight="1" x14ac:dyDescent="0.3">
      <c r="B34" s="74"/>
      <c r="C34" s="130"/>
      <c r="D34" s="133"/>
      <c r="E34" s="136"/>
      <c r="F34" s="111"/>
      <c r="G34" s="111"/>
      <c r="H34" s="111"/>
      <c r="I34" s="111"/>
      <c r="J34" s="114"/>
      <c r="K34" s="4" t="s">
        <v>11</v>
      </c>
      <c r="L34" s="19">
        <v>900</v>
      </c>
      <c r="M34" s="5">
        <v>900</v>
      </c>
      <c r="N34" s="54">
        <f t="shared" si="6"/>
        <v>1</v>
      </c>
      <c r="O34" s="59"/>
      <c r="P34" s="68"/>
      <c r="Q34" s="81"/>
      <c r="R34" s="66"/>
      <c r="S34" s="66"/>
      <c r="T34" s="66"/>
      <c r="U34" s="66"/>
      <c r="V34" s="66"/>
      <c r="W34" s="66"/>
      <c r="X34" s="66"/>
      <c r="Y34" s="14"/>
      <c r="Z34" s="14"/>
      <c r="AA34" s="14"/>
      <c r="AB34" s="14"/>
      <c r="AC34" s="14"/>
      <c r="AD34" s="14"/>
      <c r="AE34" s="67"/>
      <c r="AH34" s="45">
        <v>15</v>
      </c>
      <c r="AI34" s="31" t="s">
        <v>38</v>
      </c>
      <c r="AJ34" s="31" t="s">
        <v>66</v>
      </c>
      <c r="AK34" s="31" t="s">
        <v>91</v>
      </c>
      <c r="AL34" s="32">
        <v>42393</v>
      </c>
      <c r="AM34" s="38"/>
      <c r="AN34" s="38"/>
      <c r="AO34" s="38"/>
      <c r="AP34" s="38"/>
      <c r="AQ34" s="39">
        <v>0.64500000000000002</v>
      </c>
      <c r="AR34" s="39">
        <v>0.32766000000000001</v>
      </c>
      <c r="AS34" s="37"/>
      <c r="AT34" s="37"/>
    </row>
    <row r="35" spans="2:46" ht="16.5" customHeight="1" x14ac:dyDescent="0.3">
      <c r="B35" s="74"/>
      <c r="C35" s="130"/>
      <c r="D35" s="133"/>
      <c r="E35" s="136"/>
      <c r="F35" s="111"/>
      <c r="G35" s="111"/>
      <c r="H35" s="111"/>
      <c r="I35" s="111"/>
      <c r="J35" s="114"/>
      <c r="K35" s="4" t="s">
        <v>12</v>
      </c>
      <c r="L35" s="19">
        <v>600</v>
      </c>
      <c r="M35" s="5">
        <v>600</v>
      </c>
      <c r="N35" s="54">
        <f t="shared" si="6"/>
        <v>1</v>
      </c>
      <c r="O35" s="59"/>
      <c r="P35" s="68"/>
      <c r="Q35" s="81"/>
      <c r="R35" s="66"/>
      <c r="S35" s="66"/>
      <c r="T35" s="66"/>
      <c r="U35" s="66"/>
      <c r="V35" s="66"/>
      <c r="W35" s="66"/>
      <c r="X35" s="66"/>
      <c r="Y35" s="14"/>
      <c r="Z35" s="14"/>
      <c r="AA35" s="14"/>
      <c r="AB35" s="14"/>
      <c r="AC35" s="14"/>
      <c r="AD35" s="14"/>
      <c r="AE35" s="67"/>
      <c r="AH35" s="45">
        <v>16</v>
      </c>
      <c r="AI35" s="31" t="s">
        <v>39</v>
      </c>
      <c r="AJ35" s="31" t="s">
        <v>67</v>
      </c>
      <c r="AK35" s="31" t="s">
        <v>91</v>
      </c>
      <c r="AL35" s="32">
        <v>42399</v>
      </c>
      <c r="AM35" s="38"/>
      <c r="AN35" s="38"/>
      <c r="AO35" s="38"/>
      <c r="AP35" s="38"/>
      <c r="AQ35" s="39">
        <v>0.745</v>
      </c>
      <c r="AR35" s="39">
        <v>0.51405000000000001</v>
      </c>
      <c r="AS35" s="37"/>
      <c r="AT35" s="37"/>
    </row>
    <row r="36" spans="2:46" ht="17.25" customHeight="1" thickBot="1" x14ac:dyDescent="0.35">
      <c r="B36" s="74"/>
      <c r="C36" s="142"/>
      <c r="D36" s="143"/>
      <c r="E36" s="144"/>
      <c r="F36" s="145"/>
      <c r="G36" s="145"/>
      <c r="H36" s="145"/>
      <c r="I36" s="145"/>
      <c r="J36" s="146"/>
      <c r="K36" s="16" t="s">
        <v>1</v>
      </c>
      <c r="L36" s="23">
        <f>SUM(L32:L35)</f>
        <v>5000</v>
      </c>
      <c r="M36" s="7">
        <v>5000</v>
      </c>
      <c r="N36" s="57">
        <f>L36/M36</f>
        <v>1</v>
      </c>
      <c r="O36" s="61">
        <f>J32*N36</f>
        <v>1</v>
      </c>
      <c r="P36" s="66"/>
      <c r="Q36" s="74"/>
      <c r="R36" s="66"/>
      <c r="S36" s="66"/>
      <c r="T36" s="66"/>
      <c r="U36" s="66"/>
      <c r="V36" s="66"/>
      <c r="W36" s="66"/>
      <c r="X36" s="66"/>
      <c r="Y36" s="14"/>
      <c r="Z36" s="14"/>
      <c r="AA36" s="14"/>
      <c r="AB36" s="14"/>
      <c r="AC36" s="14"/>
      <c r="AD36" s="14"/>
      <c r="AE36" s="67"/>
      <c r="AH36" s="45">
        <v>17</v>
      </c>
      <c r="AI36" s="29" t="s">
        <v>46</v>
      </c>
      <c r="AJ36" s="29" t="s">
        <v>58</v>
      </c>
      <c r="AK36" s="29" t="s">
        <v>99</v>
      </c>
      <c r="AL36" s="29">
        <v>42426</v>
      </c>
      <c r="AM36" s="36"/>
      <c r="AN36" s="36"/>
      <c r="AO36" s="30">
        <v>1</v>
      </c>
      <c r="AP36" s="30">
        <v>1</v>
      </c>
      <c r="AQ36" s="37"/>
      <c r="AR36" s="37"/>
      <c r="AS36" s="37"/>
      <c r="AT36" s="37"/>
    </row>
    <row r="37" spans="2:46" ht="21" customHeight="1" thickBot="1" x14ac:dyDescent="0.35">
      <c r="B37" s="70"/>
      <c r="C37" s="75"/>
      <c r="D37" s="75"/>
      <c r="E37" s="76"/>
      <c r="F37" s="77"/>
      <c r="G37" s="77"/>
      <c r="H37" s="99" t="s">
        <v>107</v>
      </c>
      <c r="I37" s="99"/>
      <c r="J37" s="99"/>
      <c r="K37" s="99"/>
      <c r="L37" s="99"/>
      <c r="M37" s="99"/>
      <c r="N37" s="99"/>
      <c r="O37" s="99"/>
      <c r="P37" s="71"/>
      <c r="Q37" s="70"/>
      <c r="R37" s="71"/>
      <c r="S37" s="71"/>
      <c r="T37" s="71"/>
      <c r="U37" s="71"/>
      <c r="V37" s="71"/>
      <c r="W37" s="71"/>
      <c r="X37" s="71"/>
      <c r="Y37" s="72"/>
      <c r="Z37" s="72"/>
      <c r="AA37" s="72"/>
      <c r="AB37" s="72"/>
      <c r="AC37" s="72"/>
      <c r="AD37" s="72"/>
      <c r="AE37" s="73"/>
      <c r="AH37" s="45">
        <v>18</v>
      </c>
      <c r="AI37" s="31" t="s">
        <v>40</v>
      </c>
      <c r="AJ37" s="31" t="s">
        <v>68</v>
      </c>
      <c r="AK37" s="31" t="s">
        <v>100</v>
      </c>
      <c r="AL37" s="32">
        <v>42428</v>
      </c>
      <c r="AM37" s="38"/>
      <c r="AN37" s="38"/>
      <c r="AO37" s="38"/>
      <c r="AP37" s="38"/>
      <c r="AQ37" s="39">
        <v>0.745</v>
      </c>
      <c r="AR37" s="39">
        <v>0.53193000000000001</v>
      </c>
      <c r="AS37" s="37"/>
      <c r="AT37" s="37"/>
    </row>
    <row r="38" spans="2:46" ht="15.75" thickTop="1" x14ac:dyDescent="0.3">
      <c r="AH38" s="45">
        <v>19</v>
      </c>
      <c r="AI38" s="29" t="s">
        <v>47</v>
      </c>
      <c r="AJ38" s="29" t="s">
        <v>65</v>
      </c>
      <c r="AK38" s="29" t="s">
        <v>93</v>
      </c>
      <c r="AL38" s="29">
        <v>42439</v>
      </c>
      <c r="AM38" s="36"/>
      <c r="AN38" s="36"/>
      <c r="AO38" s="30">
        <v>1</v>
      </c>
      <c r="AP38" s="30">
        <v>1</v>
      </c>
      <c r="AQ38" s="37"/>
      <c r="AR38" s="37"/>
      <c r="AS38" s="37"/>
      <c r="AT38" s="37"/>
    </row>
    <row r="39" spans="2:46" x14ac:dyDescent="0.3">
      <c r="AH39" s="45">
        <v>20</v>
      </c>
      <c r="AI39" s="31" t="s">
        <v>41</v>
      </c>
      <c r="AJ39" s="31" t="s">
        <v>59</v>
      </c>
      <c r="AK39" s="31" t="s">
        <v>92</v>
      </c>
      <c r="AL39" s="32">
        <v>42443</v>
      </c>
      <c r="AM39" s="38"/>
      <c r="AN39" s="38"/>
      <c r="AO39" s="38"/>
      <c r="AP39" s="38"/>
      <c r="AQ39" s="39">
        <v>0.80100000000000005</v>
      </c>
      <c r="AR39" s="39">
        <v>0.59674500000000008</v>
      </c>
      <c r="AS39" s="37"/>
      <c r="AT39" s="37"/>
    </row>
    <row r="40" spans="2:46" x14ac:dyDescent="0.3">
      <c r="AH40" s="45">
        <v>21</v>
      </c>
      <c r="AI40" s="33" t="s">
        <v>37</v>
      </c>
      <c r="AJ40" s="33" t="s">
        <v>70</v>
      </c>
      <c r="AK40" s="33" t="s">
        <v>94</v>
      </c>
      <c r="AL40" s="34">
        <v>42479</v>
      </c>
      <c r="AM40" s="40"/>
      <c r="AN40" s="40"/>
      <c r="AO40" s="40"/>
      <c r="AP40" s="40"/>
      <c r="AQ40" s="41"/>
      <c r="AR40" s="41"/>
      <c r="AS40" s="41">
        <v>0.60799999999999998</v>
      </c>
      <c r="AT40" s="41">
        <v>0.30947200000000002</v>
      </c>
    </row>
    <row r="41" spans="2:46" x14ac:dyDescent="0.3">
      <c r="AH41" s="45">
        <v>22</v>
      </c>
      <c r="AI41" s="33" t="s">
        <v>38</v>
      </c>
      <c r="AJ41" s="33" t="s">
        <v>70</v>
      </c>
      <c r="AK41" s="33" t="s">
        <v>94</v>
      </c>
      <c r="AL41" s="34">
        <v>42482</v>
      </c>
      <c r="AM41" s="40"/>
      <c r="AN41" s="40"/>
      <c r="AO41" s="40"/>
      <c r="AP41" s="40"/>
      <c r="AQ41" s="41"/>
      <c r="AR41" s="41"/>
      <c r="AS41" s="41">
        <v>0.85</v>
      </c>
      <c r="AT41" s="41">
        <v>0.63324999999999998</v>
      </c>
    </row>
    <row r="42" spans="2:46" x14ac:dyDescent="0.3">
      <c r="AH42" s="45">
        <v>23</v>
      </c>
      <c r="AI42" s="31" t="s">
        <v>44</v>
      </c>
      <c r="AJ42" s="31" t="s">
        <v>60</v>
      </c>
      <c r="AK42" s="31" t="s">
        <v>95</v>
      </c>
      <c r="AL42" s="32">
        <v>42516</v>
      </c>
      <c r="AM42" s="38"/>
      <c r="AN42" s="38"/>
      <c r="AO42" s="38"/>
      <c r="AP42" s="38"/>
      <c r="AQ42" s="39">
        <v>0.90100000000000002</v>
      </c>
      <c r="AR42" s="39">
        <v>0.80549400000000004</v>
      </c>
      <c r="AS42" s="37"/>
      <c r="AT42" s="37"/>
    </row>
    <row r="43" spans="2:46" x14ac:dyDescent="0.3">
      <c r="AH43" s="45">
        <v>24</v>
      </c>
      <c r="AI43" s="33" t="s">
        <v>39</v>
      </c>
      <c r="AJ43" s="33" t="s">
        <v>60</v>
      </c>
      <c r="AK43" s="33" t="s">
        <v>95</v>
      </c>
      <c r="AL43" s="34">
        <v>42520</v>
      </c>
      <c r="AM43" s="40"/>
      <c r="AN43" s="40"/>
      <c r="AO43" s="40"/>
      <c r="AP43" s="40"/>
      <c r="AQ43" s="41"/>
      <c r="AR43" s="41"/>
      <c r="AS43" s="41">
        <v>0.89700000000000002</v>
      </c>
      <c r="AT43" s="41">
        <v>0.766038</v>
      </c>
    </row>
    <row r="44" spans="2:46" x14ac:dyDescent="0.3">
      <c r="AH44" s="45">
        <v>25</v>
      </c>
      <c r="AI44" s="33" t="s">
        <v>40</v>
      </c>
      <c r="AJ44" s="33" t="s">
        <v>61</v>
      </c>
      <c r="AK44" s="33" t="s">
        <v>96</v>
      </c>
      <c r="AL44" s="34">
        <v>42525</v>
      </c>
      <c r="AM44" s="40"/>
      <c r="AN44" s="40"/>
      <c r="AO44" s="40"/>
      <c r="AP44" s="40"/>
      <c r="AQ44" s="41"/>
      <c r="AR44" s="41"/>
      <c r="AS44" s="41">
        <v>1</v>
      </c>
      <c r="AT44" s="41">
        <v>0.95</v>
      </c>
    </row>
    <row r="45" spans="2:46" x14ac:dyDescent="0.3">
      <c r="AH45" s="45">
        <v>26</v>
      </c>
      <c r="AI45" s="31" t="s">
        <v>45</v>
      </c>
      <c r="AJ45" s="31" t="s">
        <v>62</v>
      </c>
      <c r="AK45" s="31" t="s">
        <v>96</v>
      </c>
      <c r="AL45" s="32">
        <v>42529</v>
      </c>
      <c r="AM45" s="38"/>
      <c r="AN45" s="38"/>
      <c r="AO45" s="38"/>
      <c r="AP45" s="38"/>
      <c r="AQ45" s="39">
        <v>0.98499999999999999</v>
      </c>
      <c r="AR45" s="39">
        <v>0.98499999999999999</v>
      </c>
      <c r="AS45" s="37"/>
      <c r="AT45" s="37"/>
    </row>
    <row r="46" spans="2:46" x14ac:dyDescent="0.3">
      <c r="AH46" s="45">
        <v>27</v>
      </c>
      <c r="AI46" s="31" t="s">
        <v>46</v>
      </c>
      <c r="AJ46" s="31" t="s">
        <v>69</v>
      </c>
      <c r="AK46" s="31" t="s">
        <v>97</v>
      </c>
      <c r="AL46" s="32">
        <v>42531</v>
      </c>
      <c r="AM46" s="38"/>
      <c r="AN46" s="38"/>
      <c r="AO46" s="38"/>
      <c r="AP46" s="38"/>
      <c r="AQ46" s="39">
        <v>1</v>
      </c>
      <c r="AR46" s="39">
        <v>1</v>
      </c>
      <c r="AS46" s="37"/>
      <c r="AT46" s="37"/>
    </row>
    <row r="47" spans="2:46" x14ac:dyDescent="0.3">
      <c r="AH47" s="45">
        <v>28</v>
      </c>
      <c r="AI47" s="33" t="s">
        <v>41</v>
      </c>
      <c r="AJ47" s="33" t="s">
        <v>71</v>
      </c>
      <c r="AK47" s="33" t="s">
        <v>97</v>
      </c>
      <c r="AL47" s="34">
        <v>42545</v>
      </c>
      <c r="AM47" s="40"/>
      <c r="AN47" s="40"/>
      <c r="AO47" s="40"/>
      <c r="AP47" s="40"/>
      <c r="AQ47" s="41"/>
      <c r="AR47" s="41"/>
      <c r="AS47" s="41">
        <v>1</v>
      </c>
      <c r="AT47" s="41">
        <v>1</v>
      </c>
    </row>
    <row r="48" spans="2:46" x14ac:dyDescent="0.3">
      <c r="AH48" s="45">
        <v>29</v>
      </c>
      <c r="AI48" s="33" t="s">
        <v>44</v>
      </c>
      <c r="AJ48" s="33" t="s">
        <v>72</v>
      </c>
      <c r="AK48" s="33" t="s">
        <v>98</v>
      </c>
      <c r="AL48" s="34">
        <v>42552</v>
      </c>
      <c r="AM48" s="40"/>
      <c r="AN48" s="40"/>
      <c r="AO48" s="40"/>
      <c r="AP48" s="40"/>
      <c r="AQ48" s="41"/>
      <c r="AR48" s="41"/>
      <c r="AS48" s="41">
        <v>1</v>
      </c>
      <c r="AT48" s="41">
        <v>1</v>
      </c>
    </row>
    <row r="49" spans="34:46" x14ac:dyDescent="0.3">
      <c r="AH49" s="46"/>
      <c r="AI49" s="46"/>
      <c r="AJ49" s="46"/>
      <c r="AK49" s="46"/>
      <c r="AL49" s="47"/>
      <c r="AM49" s="48"/>
      <c r="AN49" s="48"/>
      <c r="AO49" s="48"/>
      <c r="AP49" s="48"/>
      <c r="AQ49" s="49"/>
      <c r="AR49" s="49"/>
      <c r="AS49" s="49"/>
      <c r="AT49" s="49"/>
    </row>
    <row r="51" spans="34:46" x14ac:dyDescent="0.3">
      <c r="AH51" s="120"/>
      <c r="AI51" s="120"/>
      <c r="AJ51" s="120"/>
      <c r="AK51" s="120"/>
      <c r="AL51" s="120"/>
      <c r="AM51" s="107" t="s">
        <v>21</v>
      </c>
      <c r="AN51" s="107"/>
      <c r="AO51" s="107" t="s">
        <v>22</v>
      </c>
      <c r="AP51" s="107"/>
      <c r="AQ51" s="107" t="s">
        <v>23</v>
      </c>
      <c r="AR51" s="107"/>
      <c r="AS51" s="107" t="s">
        <v>24</v>
      </c>
      <c r="AT51" s="107"/>
    </row>
    <row r="52" spans="34:46" x14ac:dyDescent="0.3">
      <c r="AH52" s="120"/>
      <c r="AI52" s="120"/>
      <c r="AJ52" s="120"/>
      <c r="AK52" s="120"/>
      <c r="AL52" s="120"/>
      <c r="AM52" s="24" t="s">
        <v>50</v>
      </c>
      <c r="AN52" s="43" t="s">
        <v>33</v>
      </c>
      <c r="AO52" s="24" t="s">
        <v>50</v>
      </c>
      <c r="AP52" s="43" t="s">
        <v>33</v>
      </c>
      <c r="AQ52" s="24" t="s">
        <v>50</v>
      </c>
      <c r="AR52" s="43" t="s">
        <v>33</v>
      </c>
      <c r="AS52" s="24" t="s">
        <v>50</v>
      </c>
      <c r="AT52" s="43" t="s">
        <v>33</v>
      </c>
    </row>
    <row r="53" spans="34:46" ht="16.5" x14ac:dyDescent="0.3">
      <c r="AH53" s="45">
        <v>1</v>
      </c>
      <c r="AI53" s="25" t="s">
        <v>37</v>
      </c>
      <c r="AJ53" s="25" t="s">
        <v>51</v>
      </c>
      <c r="AK53" s="25" t="s">
        <v>78</v>
      </c>
      <c r="AL53" s="26">
        <v>42168</v>
      </c>
      <c r="AM53" s="27">
        <v>0.69099999999999995</v>
      </c>
      <c r="AN53" s="27">
        <v>0.63800000000000001</v>
      </c>
      <c r="AO53" s="28"/>
      <c r="AP53" s="28"/>
      <c r="AQ53" s="37"/>
      <c r="AR53" s="37"/>
      <c r="AS53" s="37"/>
      <c r="AT53" s="37"/>
    </row>
    <row r="54" spans="34:46" ht="16.5" x14ac:dyDescent="0.3">
      <c r="AH54" s="45">
        <v>2</v>
      </c>
      <c r="AI54" s="25" t="s">
        <v>38</v>
      </c>
      <c r="AJ54" s="25" t="s">
        <v>52</v>
      </c>
      <c r="AK54" s="25" t="s">
        <v>79</v>
      </c>
      <c r="AL54" s="26">
        <v>42200</v>
      </c>
      <c r="AM54" s="27">
        <v>0.73699999999999999</v>
      </c>
      <c r="AN54" s="27">
        <v>0.71399999999999997</v>
      </c>
      <c r="AO54" s="28"/>
      <c r="AP54" s="28"/>
      <c r="AQ54" s="37"/>
      <c r="AR54" s="37"/>
      <c r="AS54" s="37"/>
      <c r="AT54" s="37"/>
    </row>
    <row r="55" spans="34:46" ht="16.5" x14ac:dyDescent="0.3">
      <c r="AH55" s="45">
        <v>3</v>
      </c>
      <c r="AI55" s="29" t="s">
        <v>37</v>
      </c>
      <c r="AJ55" s="29" t="s">
        <v>54</v>
      </c>
      <c r="AK55" s="29" t="s">
        <v>80</v>
      </c>
      <c r="AL55" s="29">
        <v>42233</v>
      </c>
      <c r="AM55" s="35"/>
      <c r="AN55" s="35"/>
      <c r="AO55" s="30">
        <v>0.57899999999999996</v>
      </c>
      <c r="AP55" s="30">
        <v>0.54200000000000004</v>
      </c>
      <c r="AQ55" s="37"/>
      <c r="AR55" s="37"/>
      <c r="AS55" s="37"/>
      <c r="AT55" s="37"/>
    </row>
    <row r="56" spans="34:46" ht="16.5" x14ac:dyDescent="0.3">
      <c r="AH56" s="45">
        <v>4</v>
      </c>
      <c r="AI56" s="26" t="s">
        <v>39</v>
      </c>
      <c r="AJ56" s="26" t="s">
        <v>53</v>
      </c>
      <c r="AK56" s="26" t="s">
        <v>81</v>
      </c>
      <c r="AL56" s="26">
        <v>42235</v>
      </c>
      <c r="AM56" s="27">
        <v>0.82499999999999996</v>
      </c>
      <c r="AN56" s="27">
        <v>0.81399999999999995</v>
      </c>
      <c r="AO56" s="28"/>
      <c r="AP56" s="28"/>
      <c r="AQ56" s="37"/>
      <c r="AR56" s="37"/>
      <c r="AS56" s="37"/>
      <c r="AT56" s="37"/>
    </row>
    <row r="57" spans="34:46" ht="16.5" x14ac:dyDescent="0.3">
      <c r="AH57" s="45">
        <v>5</v>
      </c>
      <c r="AI57" s="26" t="s">
        <v>40</v>
      </c>
      <c r="AJ57" s="26" t="s">
        <v>55</v>
      </c>
      <c r="AK57" s="26" t="s">
        <v>82</v>
      </c>
      <c r="AL57" s="26">
        <v>42269</v>
      </c>
      <c r="AM57" s="27">
        <v>0.95799999999999996</v>
      </c>
      <c r="AN57" s="27">
        <v>0.95599999999999996</v>
      </c>
      <c r="AO57" s="28"/>
      <c r="AP57" s="28"/>
      <c r="AQ57" s="37"/>
      <c r="AR57" s="37"/>
      <c r="AS57" s="37"/>
      <c r="AT57" s="37"/>
    </row>
    <row r="58" spans="34:46" ht="16.5" x14ac:dyDescent="0.3">
      <c r="AH58" s="45">
        <v>6</v>
      </c>
      <c r="AI58" s="29" t="s">
        <v>38</v>
      </c>
      <c r="AJ58" s="29" t="s">
        <v>64</v>
      </c>
      <c r="AK58" s="29" t="s">
        <v>83</v>
      </c>
      <c r="AL58" s="29">
        <v>42277</v>
      </c>
      <c r="AM58" s="35"/>
      <c r="AN58" s="35"/>
      <c r="AO58" s="30">
        <v>0.64800000000000002</v>
      </c>
      <c r="AP58" s="30">
        <v>0.61399999999999999</v>
      </c>
      <c r="AQ58" s="37"/>
      <c r="AR58" s="37"/>
      <c r="AS58" s="37"/>
      <c r="AT58" s="37"/>
    </row>
    <row r="59" spans="34:46" ht="16.5" x14ac:dyDescent="0.3">
      <c r="AH59" s="45">
        <v>7</v>
      </c>
      <c r="AI59" s="26" t="s">
        <v>43</v>
      </c>
      <c r="AJ59" s="26" t="s">
        <v>56</v>
      </c>
      <c r="AK59" s="26" t="s">
        <v>84</v>
      </c>
      <c r="AL59" s="26">
        <v>42281</v>
      </c>
      <c r="AM59" s="27">
        <v>1</v>
      </c>
      <c r="AN59" s="27">
        <v>1</v>
      </c>
      <c r="AO59" s="28"/>
      <c r="AP59" s="28"/>
      <c r="AQ59" s="37"/>
      <c r="AR59" s="37"/>
      <c r="AS59" s="37"/>
      <c r="AT59" s="37"/>
    </row>
    <row r="60" spans="34:46" ht="16.5" x14ac:dyDescent="0.3">
      <c r="AH60" s="45">
        <v>8</v>
      </c>
      <c r="AI60" s="29" t="s">
        <v>39</v>
      </c>
      <c r="AJ60" s="29" t="s">
        <v>77</v>
      </c>
      <c r="AK60" s="29" t="s">
        <v>85</v>
      </c>
      <c r="AL60" s="29">
        <v>42284</v>
      </c>
      <c r="AM60" s="35"/>
      <c r="AN60" s="35"/>
      <c r="AO60" s="30">
        <v>0.74099999999999999</v>
      </c>
      <c r="AP60" s="30">
        <v>0.70399999999999996</v>
      </c>
      <c r="AQ60" s="37"/>
      <c r="AR60" s="37"/>
      <c r="AS60" s="37"/>
      <c r="AT60" s="37"/>
    </row>
    <row r="61" spans="34:46" ht="16.5" x14ac:dyDescent="0.3">
      <c r="AH61" s="45">
        <v>9</v>
      </c>
      <c r="AI61" s="29" t="s">
        <v>40</v>
      </c>
      <c r="AJ61" s="29" t="s">
        <v>74</v>
      </c>
      <c r="AK61" s="29" t="s">
        <v>86</v>
      </c>
      <c r="AL61" s="29">
        <v>42317</v>
      </c>
      <c r="AM61" s="35"/>
      <c r="AN61" s="35"/>
      <c r="AO61" s="30">
        <v>0.92100000000000004</v>
      </c>
      <c r="AP61" s="30">
        <v>0.80400000000000005</v>
      </c>
      <c r="AQ61" s="37"/>
      <c r="AR61" s="37"/>
      <c r="AS61" s="37"/>
      <c r="AT61" s="37"/>
    </row>
    <row r="62" spans="34:46" ht="16.5" x14ac:dyDescent="0.3">
      <c r="AH62" s="45">
        <v>10</v>
      </c>
      <c r="AI62" s="26" t="s">
        <v>44</v>
      </c>
      <c r="AJ62" s="26" t="s">
        <v>63</v>
      </c>
      <c r="AK62" s="26" t="s">
        <v>87</v>
      </c>
      <c r="AL62" s="26">
        <v>42320</v>
      </c>
      <c r="AM62" s="27">
        <v>1</v>
      </c>
      <c r="AN62" s="27">
        <v>1</v>
      </c>
      <c r="AO62" s="28"/>
      <c r="AP62" s="28"/>
      <c r="AQ62" s="37"/>
      <c r="AR62" s="37"/>
      <c r="AS62" s="37"/>
      <c r="AT62" s="37"/>
    </row>
    <row r="63" spans="34:46" x14ac:dyDescent="0.3">
      <c r="AH63" s="45">
        <v>11</v>
      </c>
      <c r="AI63" s="29" t="s">
        <v>41</v>
      </c>
      <c r="AJ63" s="29" t="s">
        <v>73</v>
      </c>
      <c r="AK63" s="29" t="s">
        <v>86</v>
      </c>
      <c r="AL63" s="29">
        <v>42324</v>
      </c>
      <c r="AM63" s="36"/>
      <c r="AN63" s="36"/>
      <c r="AO63" s="30">
        <v>0.94199999999999995</v>
      </c>
      <c r="AP63" s="30">
        <v>0.85599999999999998</v>
      </c>
      <c r="AQ63" s="37"/>
      <c r="AR63" s="37"/>
      <c r="AS63" s="37"/>
      <c r="AT63" s="37"/>
    </row>
    <row r="64" spans="34:46" x14ac:dyDescent="0.3">
      <c r="AH64" s="45">
        <v>12</v>
      </c>
      <c r="AI64" s="29" t="s">
        <v>44</v>
      </c>
      <c r="AJ64" s="29" t="s">
        <v>75</v>
      </c>
      <c r="AK64" s="29" t="s">
        <v>88</v>
      </c>
      <c r="AL64" s="29">
        <v>42354</v>
      </c>
      <c r="AM64" s="36"/>
      <c r="AN64" s="36"/>
      <c r="AO64" s="30">
        <v>0.98799999999999999</v>
      </c>
      <c r="AP64" s="30">
        <v>0.96799999999999997</v>
      </c>
      <c r="AQ64" s="37"/>
      <c r="AR64" s="37"/>
      <c r="AS64" s="37"/>
      <c r="AT64" s="37"/>
    </row>
    <row r="65" spans="34:46" x14ac:dyDescent="0.3">
      <c r="AH65" s="45">
        <v>13</v>
      </c>
      <c r="AI65" s="31" t="s">
        <v>37</v>
      </c>
      <c r="AJ65" s="31" t="s">
        <v>76</v>
      </c>
      <c r="AK65" s="31" t="s">
        <v>89</v>
      </c>
      <c r="AL65" s="32">
        <v>42357</v>
      </c>
      <c r="AM65" s="38"/>
      <c r="AN65" s="38"/>
      <c r="AO65" s="38"/>
      <c r="AP65" s="38"/>
      <c r="AQ65" s="39">
        <v>0.54100000000000004</v>
      </c>
      <c r="AR65" s="39">
        <v>0.40100000000000002</v>
      </c>
      <c r="AS65" s="37"/>
      <c r="AT65" s="37"/>
    </row>
    <row r="66" spans="34:46" x14ac:dyDescent="0.3">
      <c r="AH66" s="45">
        <v>14</v>
      </c>
      <c r="AI66" s="29" t="s">
        <v>45</v>
      </c>
      <c r="AJ66" s="29" t="s">
        <v>57</v>
      </c>
      <c r="AK66" s="29" t="s">
        <v>90</v>
      </c>
      <c r="AL66" s="29">
        <v>42391</v>
      </c>
      <c r="AM66" s="36"/>
      <c r="AN66" s="36"/>
      <c r="AO66" s="30">
        <v>1</v>
      </c>
      <c r="AP66" s="30">
        <v>0.98699999999999999</v>
      </c>
      <c r="AQ66" s="37"/>
      <c r="AR66" s="37"/>
      <c r="AS66" s="37"/>
      <c r="AT66" s="37"/>
    </row>
    <row r="67" spans="34:46" x14ac:dyDescent="0.3">
      <c r="AH67" s="45">
        <v>15</v>
      </c>
      <c r="AI67" s="31" t="s">
        <v>38</v>
      </c>
      <c r="AJ67" s="31" t="s">
        <v>66</v>
      </c>
      <c r="AK67" s="31" t="s">
        <v>91</v>
      </c>
      <c r="AL67" s="32">
        <v>42393</v>
      </c>
      <c r="AM67" s="38"/>
      <c r="AN67" s="38"/>
      <c r="AO67" s="38"/>
      <c r="AP67" s="38"/>
      <c r="AQ67" s="39">
        <v>0.64500000000000002</v>
      </c>
      <c r="AR67" s="39">
        <v>0.50800000000000001</v>
      </c>
      <c r="AS67" s="37"/>
      <c r="AT67" s="37"/>
    </row>
    <row r="68" spans="34:46" x14ac:dyDescent="0.3">
      <c r="AH68" s="45">
        <v>16</v>
      </c>
      <c r="AI68" s="31" t="s">
        <v>39</v>
      </c>
      <c r="AJ68" s="31" t="s">
        <v>67</v>
      </c>
      <c r="AK68" s="31" t="s">
        <v>91</v>
      </c>
      <c r="AL68" s="32">
        <v>42399</v>
      </c>
      <c r="AM68" s="38"/>
      <c r="AN68" s="38"/>
      <c r="AO68" s="38"/>
      <c r="AP68" s="38"/>
      <c r="AQ68" s="39">
        <v>0.745</v>
      </c>
      <c r="AR68" s="39">
        <v>0.69</v>
      </c>
      <c r="AS68" s="37"/>
      <c r="AT68" s="37"/>
    </row>
    <row r="69" spans="34:46" x14ac:dyDescent="0.3">
      <c r="AH69" s="45">
        <v>17</v>
      </c>
      <c r="AI69" s="29" t="s">
        <v>46</v>
      </c>
      <c r="AJ69" s="29" t="s">
        <v>58</v>
      </c>
      <c r="AK69" s="29" t="s">
        <v>99</v>
      </c>
      <c r="AL69" s="29">
        <v>42426</v>
      </c>
      <c r="AM69" s="36"/>
      <c r="AN69" s="36"/>
      <c r="AO69" s="30">
        <v>1</v>
      </c>
      <c r="AP69" s="30">
        <v>1</v>
      </c>
      <c r="AQ69" s="37"/>
      <c r="AR69" s="37"/>
      <c r="AS69" s="37"/>
      <c r="AT69" s="37"/>
    </row>
    <row r="70" spans="34:46" x14ac:dyDescent="0.3">
      <c r="AH70" s="45">
        <v>18</v>
      </c>
      <c r="AI70" s="31" t="s">
        <v>40</v>
      </c>
      <c r="AJ70" s="31" t="s">
        <v>68</v>
      </c>
      <c r="AK70" s="31" t="s">
        <v>100</v>
      </c>
      <c r="AL70" s="32">
        <v>42428</v>
      </c>
      <c r="AM70" s="38"/>
      <c r="AN70" s="38"/>
      <c r="AO70" s="38"/>
      <c r="AP70" s="38"/>
      <c r="AQ70" s="39">
        <v>0.745</v>
      </c>
      <c r="AR70" s="39">
        <v>0.71399999999999997</v>
      </c>
      <c r="AS70" s="37"/>
      <c r="AT70" s="37"/>
    </row>
    <row r="71" spans="34:46" x14ac:dyDescent="0.3">
      <c r="AH71" s="45">
        <v>19</v>
      </c>
      <c r="AI71" s="29" t="s">
        <v>47</v>
      </c>
      <c r="AJ71" s="29" t="s">
        <v>65</v>
      </c>
      <c r="AK71" s="29" t="s">
        <v>93</v>
      </c>
      <c r="AL71" s="29">
        <v>42439</v>
      </c>
      <c r="AM71" s="36"/>
      <c r="AN71" s="36"/>
      <c r="AO71" s="30">
        <v>1</v>
      </c>
      <c r="AP71" s="30">
        <v>1</v>
      </c>
      <c r="AQ71" s="37"/>
      <c r="AR71" s="37"/>
      <c r="AS71" s="37"/>
      <c r="AT71" s="37"/>
    </row>
    <row r="72" spans="34:46" x14ac:dyDescent="0.3">
      <c r="AH72" s="45">
        <v>20</v>
      </c>
      <c r="AI72" s="31" t="s">
        <v>41</v>
      </c>
      <c r="AJ72" s="31" t="s">
        <v>59</v>
      </c>
      <c r="AK72" s="31" t="s">
        <v>92</v>
      </c>
      <c r="AL72" s="32">
        <v>42443</v>
      </c>
      <c r="AM72" s="38"/>
      <c r="AN72" s="38"/>
      <c r="AO72" s="38"/>
      <c r="AP72" s="38"/>
      <c r="AQ72" s="39">
        <v>0.80100000000000005</v>
      </c>
      <c r="AR72" s="39">
        <v>0.745</v>
      </c>
      <c r="AS72" s="37"/>
      <c r="AT72" s="37"/>
    </row>
    <row r="73" spans="34:46" x14ac:dyDescent="0.3">
      <c r="AH73" s="45">
        <v>21</v>
      </c>
      <c r="AI73" s="33" t="s">
        <v>37</v>
      </c>
      <c r="AJ73" s="33" t="s">
        <v>70</v>
      </c>
      <c r="AK73" s="33" t="s">
        <v>94</v>
      </c>
      <c r="AL73" s="34">
        <v>42479</v>
      </c>
      <c r="AM73" s="40"/>
      <c r="AN73" s="40"/>
      <c r="AO73" s="40"/>
      <c r="AP73" s="40"/>
      <c r="AQ73" s="41"/>
      <c r="AR73" s="41"/>
      <c r="AS73" s="41">
        <v>0.60799999999999998</v>
      </c>
      <c r="AT73" s="41">
        <v>0.50900000000000001</v>
      </c>
    </row>
    <row r="74" spans="34:46" x14ac:dyDescent="0.3">
      <c r="AH74" s="45">
        <v>22</v>
      </c>
      <c r="AI74" s="33" t="s">
        <v>38</v>
      </c>
      <c r="AJ74" s="33" t="s">
        <v>70</v>
      </c>
      <c r="AK74" s="33" t="s">
        <v>94</v>
      </c>
      <c r="AL74" s="34">
        <v>42482</v>
      </c>
      <c r="AM74" s="40"/>
      <c r="AN74" s="40"/>
      <c r="AO74" s="40"/>
      <c r="AP74" s="40"/>
      <c r="AQ74" s="41"/>
      <c r="AR74" s="41"/>
      <c r="AS74" s="41">
        <v>0.85</v>
      </c>
      <c r="AT74" s="41">
        <v>0.745</v>
      </c>
    </row>
    <row r="75" spans="34:46" x14ac:dyDescent="0.3">
      <c r="AH75" s="45">
        <v>23</v>
      </c>
      <c r="AI75" s="31" t="s">
        <v>44</v>
      </c>
      <c r="AJ75" s="31" t="s">
        <v>60</v>
      </c>
      <c r="AK75" s="31" t="s">
        <v>95</v>
      </c>
      <c r="AL75" s="32">
        <v>42516</v>
      </c>
      <c r="AM75" s="38"/>
      <c r="AN75" s="38"/>
      <c r="AO75" s="38"/>
      <c r="AP75" s="38"/>
      <c r="AQ75" s="39">
        <v>0.90100000000000002</v>
      </c>
      <c r="AR75" s="39">
        <v>0.89400000000000002</v>
      </c>
      <c r="AS75" s="37"/>
      <c r="AT75" s="37"/>
    </row>
    <row r="76" spans="34:46" x14ac:dyDescent="0.3">
      <c r="AH76" s="45">
        <v>24</v>
      </c>
      <c r="AI76" s="33" t="s">
        <v>39</v>
      </c>
      <c r="AJ76" s="33" t="s">
        <v>60</v>
      </c>
      <c r="AK76" s="33" t="s">
        <v>95</v>
      </c>
      <c r="AL76" s="34">
        <v>42520</v>
      </c>
      <c r="AM76" s="40"/>
      <c r="AN76" s="40"/>
      <c r="AO76" s="40"/>
      <c r="AP76" s="40"/>
      <c r="AQ76" s="41"/>
      <c r="AR76" s="41"/>
      <c r="AS76" s="41">
        <v>0.89700000000000002</v>
      </c>
      <c r="AT76" s="41">
        <v>0.85399999999999998</v>
      </c>
    </row>
    <row r="77" spans="34:46" x14ac:dyDescent="0.3">
      <c r="AH77" s="45">
        <v>25</v>
      </c>
      <c r="AI77" s="33" t="s">
        <v>40</v>
      </c>
      <c r="AJ77" s="33" t="s">
        <v>61</v>
      </c>
      <c r="AK77" s="33" t="s">
        <v>96</v>
      </c>
      <c r="AL77" s="34">
        <v>42525</v>
      </c>
      <c r="AM77" s="40"/>
      <c r="AN77" s="40"/>
      <c r="AO77" s="40"/>
      <c r="AP77" s="40"/>
      <c r="AQ77" s="41"/>
      <c r="AR77" s="41"/>
      <c r="AS77" s="41">
        <v>1</v>
      </c>
      <c r="AT77" s="41">
        <v>0.95</v>
      </c>
    </row>
    <row r="78" spans="34:46" x14ac:dyDescent="0.3">
      <c r="AH78" s="45">
        <v>26</v>
      </c>
      <c r="AI78" s="31" t="s">
        <v>45</v>
      </c>
      <c r="AJ78" s="31" t="s">
        <v>62</v>
      </c>
      <c r="AK78" s="31" t="s">
        <v>96</v>
      </c>
      <c r="AL78" s="32">
        <v>42529</v>
      </c>
      <c r="AM78" s="38"/>
      <c r="AN78" s="38"/>
      <c r="AO78" s="38"/>
      <c r="AP78" s="38"/>
      <c r="AQ78" s="39">
        <v>0.98499999999999999</v>
      </c>
      <c r="AR78" s="39">
        <v>1</v>
      </c>
      <c r="AS78" s="37"/>
      <c r="AT78" s="37"/>
    </row>
    <row r="79" spans="34:46" x14ac:dyDescent="0.3">
      <c r="AH79" s="45">
        <v>27</v>
      </c>
      <c r="AI79" s="31" t="s">
        <v>46</v>
      </c>
      <c r="AJ79" s="31" t="s">
        <v>69</v>
      </c>
      <c r="AK79" s="31" t="s">
        <v>97</v>
      </c>
      <c r="AL79" s="32">
        <v>42531</v>
      </c>
      <c r="AM79" s="38"/>
      <c r="AN79" s="38"/>
      <c r="AO79" s="38"/>
      <c r="AP79" s="38"/>
      <c r="AQ79" s="39">
        <v>1</v>
      </c>
      <c r="AR79" s="39">
        <v>1</v>
      </c>
      <c r="AS79" s="37"/>
      <c r="AT79" s="37"/>
    </row>
    <row r="80" spans="34:46" x14ac:dyDescent="0.3">
      <c r="AH80" s="45">
        <v>28</v>
      </c>
      <c r="AI80" s="33" t="s">
        <v>41</v>
      </c>
      <c r="AJ80" s="33" t="s">
        <v>71</v>
      </c>
      <c r="AK80" s="33" t="s">
        <v>97</v>
      </c>
      <c r="AL80" s="34">
        <v>42545</v>
      </c>
      <c r="AM80" s="40"/>
      <c r="AN80" s="40"/>
      <c r="AO80" s="40"/>
      <c r="AP80" s="40"/>
      <c r="AQ80" s="41"/>
      <c r="AR80" s="41"/>
      <c r="AS80" s="41">
        <v>1</v>
      </c>
      <c r="AT80" s="41">
        <v>1</v>
      </c>
    </row>
    <row r="81" spans="34:46" x14ac:dyDescent="0.3">
      <c r="AH81" s="45">
        <v>29</v>
      </c>
      <c r="AI81" s="33" t="s">
        <v>44</v>
      </c>
      <c r="AJ81" s="33" t="s">
        <v>72</v>
      </c>
      <c r="AK81" s="33" t="s">
        <v>98</v>
      </c>
      <c r="AL81" s="34">
        <v>42552</v>
      </c>
      <c r="AM81" s="40"/>
      <c r="AN81" s="40"/>
      <c r="AO81" s="40"/>
      <c r="AP81" s="40"/>
      <c r="AQ81" s="41"/>
      <c r="AR81" s="41"/>
      <c r="AS81" s="41">
        <v>1</v>
      </c>
      <c r="AT81" s="41">
        <v>1</v>
      </c>
    </row>
  </sheetData>
  <mergeCells count="67">
    <mergeCell ref="C3:O3"/>
    <mergeCell ref="R3:AD3"/>
    <mergeCell ref="H22:H26"/>
    <mergeCell ref="I22:I26"/>
    <mergeCell ref="J22:J26"/>
    <mergeCell ref="I17:I21"/>
    <mergeCell ref="J17:J21"/>
    <mergeCell ref="H17:H21"/>
    <mergeCell ref="C17:C31"/>
    <mergeCell ref="D17:D21"/>
    <mergeCell ref="E17:E21"/>
    <mergeCell ref="F17:F21"/>
    <mergeCell ref="G17:G21"/>
    <mergeCell ref="D27:D31"/>
    <mergeCell ref="E27:E31"/>
    <mergeCell ref="F27:F31"/>
    <mergeCell ref="J32:J36"/>
    <mergeCell ref="H27:H31"/>
    <mergeCell ref="I27:I31"/>
    <mergeCell ref="J27:J31"/>
    <mergeCell ref="H32:H36"/>
    <mergeCell ref="I32:I36"/>
    <mergeCell ref="C32:C36"/>
    <mergeCell ref="D32:D36"/>
    <mergeCell ref="E32:E36"/>
    <mergeCell ref="F32:F36"/>
    <mergeCell ref="G32:G36"/>
    <mergeCell ref="G27:G31"/>
    <mergeCell ref="D22:D26"/>
    <mergeCell ref="E22:E26"/>
    <mergeCell ref="F22:F26"/>
    <mergeCell ref="G22:G26"/>
    <mergeCell ref="C7:C16"/>
    <mergeCell ref="D7:D11"/>
    <mergeCell ref="E7:E11"/>
    <mergeCell ref="F7:F11"/>
    <mergeCell ref="G7:G11"/>
    <mergeCell ref="D12:D16"/>
    <mergeCell ref="E12:E16"/>
    <mergeCell ref="F12:F16"/>
    <mergeCell ref="G12:G16"/>
    <mergeCell ref="C4:E4"/>
    <mergeCell ref="C5:C6"/>
    <mergeCell ref="D5:D6"/>
    <mergeCell ref="E5:E6"/>
    <mergeCell ref="F5:J5"/>
    <mergeCell ref="AH51:AL52"/>
    <mergeCell ref="AM51:AN51"/>
    <mergeCell ref="AO51:AP51"/>
    <mergeCell ref="AQ51:AR51"/>
    <mergeCell ref="AS51:AT51"/>
    <mergeCell ref="O5:O6"/>
    <mergeCell ref="G4:O4"/>
    <mergeCell ref="H37:O37"/>
    <mergeCell ref="AM17:AT17"/>
    <mergeCell ref="AH18:AL19"/>
    <mergeCell ref="AS18:AT18"/>
    <mergeCell ref="AM18:AN18"/>
    <mergeCell ref="AO18:AP18"/>
    <mergeCell ref="AQ18:AR18"/>
    <mergeCell ref="K5:N5"/>
    <mergeCell ref="I7:I11"/>
    <mergeCell ref="J7:J11"/>
    <mergeCell ref="H12:H16"/>
    <mergeCell ref="I12:I16"/>
    <mergeCell ref="J12:J16"/>
    <mergeCell ref="H7:H11"/>
  </mergeCells>
  <phoneticPr fontId="2" type="noConversion"/>
  <pageMargins left="0.25" right="0.25" top="0.75" bottom="0.75" header="0.3" footer="0.3"/>
  <pageSetup paperSize="9" scale="46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4"/>
  <sheetViews>
    <sheetView showGridLines="0" tabSelected="1" workbookViewId="0">
      <selection activeCell="G25" sqref="G25"/>
    </sheetView>
  </sheetViews>
  <sheetFormatPr defaultRowHeight="16.5" x14ac:dyDescent="0.3"/>
  <cols>
    <col min="2" max="2" width="3.25" style="84" customWidth="1"/>
    <col min="3" max="3" width="18.125" customWidth="1"/>
    <col min="4" max="4" width="22" bestFit="1" customWidth="1"/>
  </cols>
  <sheetData>
    <row r="2" spans="2:5" ht="27.75" customHeight="1" x14ac:dyDescent="0.3">
      <c r="B2" s="148" t="s">
        <v>108</v>
      </c>
      <c r="C2" s="148"/>
      <c r="D2" s="148"/>
      <c r="E2" s="83"/>
    </row>
    <row r="3" spans="2:5" x14ac:dyDescent="0.3">
      <c r="B3" s="87" t="s">
        <v>121</v>
      </c>
      <c r="C3" s="87" t="s">
        <v>119</v>
      </c>
      <c r="D3" s="87" t="s">
        <v>120</v>
      </c>
      <c r="E3" s="83"/>
    </row>
    <row r="4" spans="2:5" x14ac:dyDescent="0.3">
      <c r="B4" s="86">
        <v>1</v>
      </c>
      <c r="C4" s="88" t="s">
        <v>9</v>
      </c>
      <c r="D4" s="89" t="s">
        <v>109</v>
      </c>
      <c r="E4" s="83"/>
    </row>
    <row r="5" spans="2:5" x14ac:dyDescent="0.3">
      <c r="B5" s="86">
        <v>2</v>
      </c>
      <c r="C5" s="88" t="s">
        <v>10</v>
      </c>
      <c r="D5" s="89" t="s">
        <v>110</v>
      </c>
      <c r="E5" s="83"/>
    </row>
    <row r="6" spans="2:5" x14ac:dyDescent="0.3">
      <c r="B6" s="86">
        <v>3</v>
      </c>
      <c r="C6" s="88" t="s">
        <v>11</v>
      </c>
      <c r="D6" s="89" t="s">
        <v>111</v>
      </c>
      <c r="E6" s="83"/>
    </row>
    <row r="7" spans="2:5" x14ac:dyDescent="0.3">
      <c r="B7" s="86">
        <v>4</v>
      </c>
      <c r="C7" s="88" t="s">
        <v>12</v>
      </c>
      <c r="D7" s="89" t="s">
        <v>112</v>
      </c>
      <c r="E7" s="83"/>
    </row>
    <row r="8" spans="2:5" x14ac:dyDescent="0.3">
      <c r="B8" s="86">
        <v>5</v>
      </c>
      <c r="C8" s="93"/>
      <c r="D8" s="89" t="s">
        <v>113</v>
      </c>
      <c r="E8" s="83"/>
    </row>
    <row r="9" spans="2:5" x14ac:dyDescent="0.3">
      <c r="B9" s="86">
        <v>6</v>
      </c>
      <c r="C9" s="94"/>
      <c r="D9" s="89" t="s">
        <v>114</v>
      </c>
      <c r="E9" s="83"/>
    </row>
    <row r="10" spans="2:5" x14ac:dyDescent="0.3">
      <c r="B10" s="86">
        <v>7</v>
      </c>
      <c r="C10" s="94"/>
      <c r="D10" s="89" t="s">
        <v>115</v>
      </c>
      <c r="E10" s="83"/>
    </row>
    <row r="11" spans="2:5" x14ac:dyDescent="0.3">
      <c r="B11" s="86">
        <v>8</v>
      </c>
      <c r="C11" s="94"/>
      <c r="D11" s="90" t="s">
        <v>116</v>
      </c>
      <c r="E11" s="83"/>
    </row>
    <row r="12" spans="2:5" x14ac:dyDescent="0.3">
      <c r="B12" s="86">
        <v>9</v>
      </c>
      <c r="C12" s="94"/>
      <c r="D12" s="91" t="s">
        <v>117</v>
      </c>
      <c r="E12" s="83"/>
    </row>
    <row r="13" spans="2:5" x14ac:dyDescent="0.3">
      <c r="B13" s="86">
        <v>10</v>
      </c>
      <c r="C13" s="95"/>
      <c r="D13" s="92" t="s">
        <v>118</v>
      </c>
      <c r="E13" s="83"/>
    </row>
    <row r="14" spans="2:5" x14ac:dyDescent="0.3">
      <c r="B14" s="85"/>
      <c r="C14" s="83"/>
      <c r="D14" s="83"/>
      <c r="E14" s="83"/>
    </row>
  </sheetData>
  <mergeCells count="1">
    <mergeCell ref="B2:D2"/>
  </mergeCells>
  <phoneticPr fontId="2" type="noConversion"/>
  <conditionalFormatting sqref="D12">
    <cfRule type="expression" dxfId="1" priority="2">
      <formula>OR(D12&lt;&gt;E12,D12&lt;&gt;#REF!)</formula>
    </cfRule>
  </conditionalFormatting>
  <conditionalFormatting sqref="D13">
    <cfRule type="expression" dxfId="0" priority="1">
      <formula>OR(D13&lt;&gt;#REF!,D13&lt;&gt;#REF!)</formula>
    </cfRule>
  </conditionalFormatting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Feature 진척율 및 FVT Pass율</vt:lpstr>
      <vt:lpstr>Test Category</vt:lpstr>
    </vt:vector>
  </TitlesOfParts>
  <Company>Skhynix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한승우 NAND총괄기획그룹</dc:creator>
  <cp:lastModifiedBy>한승우 NAND총괄기획그룹</cp:lastModifiedBy>
  <cp:lastPrinted>2015-09-07T02:27:01Z</cp:lastPrinted>
  <dcterms:created xsi:type="dcterms:W3CDTF">2015-08-12T06:00:15Z</dcterms:created>
  <dcterms:modified xsi:type="dcterms:W3CDTF">2015-09-07T02:30:43Z</dcterms:modified>
</cp:coreProperties>
</file>