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Project 1" sheetId="2" state="visible" r:id="rId3"/>
    <sheet name="Project 2" sheetId="3" state="visible" r:id="rId4"/>
    <sheet name="Project 3" sheetId="4" state="visible" r:id="rId5"/>
    <sheet name="Project 4" sheetId="5" state="visible" r:id="rId6"/>
    <sheet name="Extra Mile" sheetId="6" state="visible" r:id="rId7"/>
    <sheet name="Gotchas" sheetId="7" state="visible" r:id="rId8"/>
  </sheets>
  <definedNames>
    <definedName function="false" hidden="false" name="DAYS_BALANCE" vbProcedure="false">Summary!$E$12</definedName>
    <definedName function="false" hidden="false" name="DAYS_LEFT" vbProcedure="false">'Project 1'!$D:$D</definedName>
    <definedName function="false" hidden="false" name="DEADLINE" vbProcedure="false">Summary!$B$12</definedName>
    <definedName function="false" hidden="false" name="FIN_ESTIMATES" vbProcedure="false">'Project 1'!$C:$C</definedName>
    <definedName function="false" hidden="false" name="INIT_ESTIMATES" vbProcedure="false">'Project 1'!$B:$B</definedName>
    <definedName function="false" hidden="false" name="M1_DEADLINE" vbProcedure="false">'Project 1'!$F$3</definedName>
    <definedName function="false" hidden="false" name="M1_TASKS_CNT" vbProcedure="false">'Project 1'!$E$4:$E$5</definedName>
    <definedName function="false" hidden="false" name="M2_DEADLINE" vbProcedure="false">'Project 1'!$F$7</definedName>
    <definedName function="false" hidden="false" name="M2_TASKS_CNT" vbProcedure="false">'Project 1'!$E$8:$E$11</definedName>
    <definedName function="false" hidden="false" name="M3_DEADLINE" vbProcedure="false">'Project 1'!$F$13</definedName>
    <definedName function="false" hidden="false" name="O1_M3_TASKS_CNT" vbProcedure="false">'Project 1'!$E$14</definedName>
    <definedName function="false" hidden="false" name="STARTDATE" vbProcedure="false">Summary!$A$12</definedName>
    <definedName function="false" hidden="false" name="STATUSES" vbProcedure="false">'Project 1'!$E:$E</definedName>
    <definedName function="false" hidden="false" name="TOTAL_DAYS_LEFT" vbProcedure="false">Summary!$E$12</definedName>
    <definedName function="false" hidden="false" name="TOTAL_EXTRA_WORK_HOURS_LEFT" vbProcedure="false">Summary!$E$8</definedName>
    <definedName function="false" hidden="false" name="TOTAL_INITIAL_ESTIMATE" vbProcedure="false">Summary!$C$8</definedName>
    <definedName function="false" hidden="false" name="TOTAL_PLUS_EXTRA_TIME_SPENT" vbProcedure="false">Summary!$D$8</definedName>
    <definedName function="false" hidden="false" localSheetId="2" name="DAYS_LEFT" vbProcedure="false">'Project 2'!$D:$D</definedName>
    <definedName function="false" hidden="false" localSheetId="2" name="FIN_ESTIMATES" vbProcedure="false">'Project 2'!$C:$C</definedName>
    <definedName function="false" hidden="false" localSheetId="2" name="INIT_ESTIMATES" vbProcedure="false">'Project 2'!$B:$B</definedName>
    <definedName function="false" hidden="false" localSheetId="2" name="M1_DEADLINE" vbProcedure="false">'Project 2'!$F$3</definedName>
    <definedName function="false" hidden="false" localSheetId="2" name="M1_TASKS_CNT" vbProcedure="false">'Project 2'!$E$4:$E$10</definedName>
    <definedName function="false" hidden="false" localSheetId="2" name="M2_DEADLINE" vbProcedure="false">'Project 2'!$F$12</definedName>
    <definedName function="false" hidden="false" localSheetId="2" name="M2_TASKS_CNT" vbProcedure="false">'Project 2'!$E$13:$E$16</definedName>
    <definedName function="false" hidden="false" localSheetId="2" name="M3_DEADLINE" vbProcedure="false">'Project 2'!$F$42</definedName>
    <definedName function="false" hidden="false" localSheetId="2" name="M3_TASKS_CNT" vbProcedure="false">'Project 2'!$E$43:$E$44</definedName>
    <definedName function="false" hidden="false" localSheetId="2" name="STATUSES" vbProcedure="false">'Project 2'!$E:$E</definedName>
    <definedName function="false" hidden="false" localSheetId="3" name="DAYS_LEFT" vbProcedure="false">'Project 3'!$D:$D</definedName>
    <definedName function="false" hidden="false" localSheetId="3" name="FIN_ESTIMATES" vbProcedure="false">'Project 3'!$C:$C</definedName>
    <definedName function="false" hidden="false" localSheetId="3" name="INIT_ESTIMATES" vbProcedure="false">'Project 3'!$B:$B</definedName>
    <definedName function="false" hidden="false" localSheetId="3" name="M1_DEADLINE" vbProcedure="false">'Project 3'!$F$3</definedName>
    <definedName function="false" hidden="false" localSheetId="3" name="M1_TASKS_CNT" vbProcedure="false">'Project 3'!$E$4:$E$10</definedName>
    <definedName function="false" hidden="false" localSheetId="3" name="M2_DEADLINE" vbProcedure="false">#REF!</definedName>
    <definedName function="false" hidden="false" localSheetId="3" name="M2_TASKS_CNT" vbProcedure="false">'Project 3'!$E$11:$E$13</definedName>
    <definedName function="false" hidden="false" localSheetId="3" name="M3_DEADLINE" vbProcedure="false">'Project 3'!$F$39</definedName>
    <definedName function="false" hidden="false" localSheetId="3" name="M3_TASKS_CNT" vbProcedure="false">'Project 3'!$E$40:$E$41</definedName>
    <definedName function="false" hidden="false" localSheetId="3" name="STATUSES" vbProcedure="false">'Project 3'!$E:$E</definedName>
    <definedName function="false" hidden="false" localSheetId="4" name="DAYS_LEFT" vbProcedure="false">'Project 4'!$D:$D</definedName>
    <definedName function="false" hidden="false" localSheetId="4" name="FIN_ESTIMATES" vbProcedure="false">'Project 4'!$C:$C</definedName>
    <definedName function="false" hidden="false" localSheetId="4" name="INIT_ESTIMATES" vbProcedure="false">'Project 4'!$B:$B</definedName>
    <definedName function="false" hidden="false" localSheetId="4" name="M1_DEADLINE" vbProcedure="false">'Project 4'!$F$3</definedName>
    <definedName function="false" hidden="false" localSheetId="4" name="M2_DEADLINE" vbProcedure="false">'Project 4'!$F$7</definedName>
    <definedName function="false" hidden="false" localSheetId="4" name="M2_TASKS_CNT" vbProcedure="false">'Project 4'!$E$8:$E$11</definedName>
    <definedName function="false" hidden="false" localSheetId="4" name="M3_DEADLINE" vbProcedure="false">'Project 4'!$F$13</definedName>
    <definedName function="false" hidden="false" localSheetId="4" name="M3_TASKS_CNT" vbProcedure="false">'Project 4'!$E$14:$E$15</definedName>
    <definedName function="false" hidden="false" localSheetId="4" name="O2_M1_TASKS_CNT" vbProcedure="false">'Project 4'!$E$4:$E$6</definedName>
    <definedName function="false" hidden="false" localSheetId="4" name="STATUSES" vbProcedure="false">'Project 4'!$E:$E</definedName>
    <definedName function="false" hidden="false" localSheetId="5" name="DAYS_LEFT" vbProcedure="false">'Extra Mile'!$D:$D</definedName>
    <definedName function="false" hidden="false" localSheetId="5" name="FIN_ESTIMATES" vbProcedure="false">'Extra Mile'!$C:$C</definedName>
    <definedName function="false" hidden="false" localSheetId="5" name="INIT_ESTIMATES" vbProcedure="false">'Extra Mile'!$B:$B</definedName>
    <definedName function="false" hidden="false" localSheetId="5" name="M1_DEADLINE" vbProcedure="false">'Extra Mile'!$F$3</definedName>
    <definedName function="false" hidden="false" localSheetId="5" name="M1_TASKS_CNT" vbProcedure="false">'Extra Mile'!$E$4:$E$9</definedName>
    <definedName function="false" hidden="false" localSheetId="5" name="M2_DEADLINE" vbProcedure="false">'Extra Mile'!$F$11</definedName>
    <definedName function="false" hidden="false" localSheetId="5" name="M2_TASKS_CNT" vbProcedure="false">'Extra Mile'!$E$12:$E$15</definedName>
    <definedName function="false" hidden="false" localSheetId="5" name="M3_DEADLINE" vbProcedure="false">'Extra Mile'!$F$17</definedName>
    <definedName function="false" hidden="false" localSheetId="5" name="M3_TASKS_CNT" vbProcedure="false">'Extra Mile'!$E$18:$E$19</definedName>
    <definedName function="false" hidden="false" localSheetId="5" name="STATUSES" vbProcedure="false">'Extra Mile'!$E:$E</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<sst xmlns="http://schemas.openxmlformats.org/spreadsheetml/2006/main" count="167" uniqueCount="73">
  <si>
    <t xml:space="preserve">Priority</t>
  </si>
  <si>
    <t xml:space="preserve">Initial Estimate</t>
  </si>
  <si>
    <t xml:space="preserve">Actual Time Spent</t>
  </si>
  <si>
    <t xml:space="preserve">Work Hours Left</t>
  </si>
  <si>
    <t xml:space="preserve">Progress</t>
  </si>
  <si>
    <t xml:space="preserve">Project 1</t>
  </si>
  <si>
    <t xml:space="preserve">High</t>
  </si>
  <si>
    <t xml:space="preserve">Project 2</t>
  </si>
  <si>
    <t xml:space="preserve">Medium</t>
  </si>
  <si>
    <t xml:space="preserve">Project 3</t>
  </si>
  <si>
    <t xml:space="preserve">Project 4</t>
  </si>
  <si>
    <t xml:space="preserve">Low</t>
  </si>
  <si>
    <t xml:space="preserve">Extra Mile</t>
  </si>
  <si>
    <t xml:space="preserve">Total</t>
  </si>
  <si>
    <t xml:space="preserve">Total (+ Extra)</t>
  </si>
  <si>
    <t xml:space="preserve">Timeframe</t>
  </si>
  <si>
    <t xml:space="preserve">Start Date</t>
  </si>
  <si>
    <t xml:space="preserve">Deadline</t>
  </si>
  <si>
    <t xml:space="preserve">Work Days Left</t>
  </si>
  <si>
    <t xml:space="preserve">Weekend Days Left</t>
  </si>
  <si>
    <t xml:space="preserve">Total Days Left</t>
  </si>
  <si>
    <t xml:space="preserve">Statistics</t>
  </si>
  <si>
    <t xml:space="preserve">Estimated Velocity</t>
  </si>
  <si>
    <t xml:space="preserve">Actual Velocity</t>
  </si>
  <si>
    <t xml:space="preserve">Velocity needed for deadline</t>
  </si>
  <si>
    <t xml:space="preserve">Current Velocity</t>
  </si>
  <si>
    <t xml:space="preserve">Task Description</t>
  </si>
  <si>
    <t xml:space="preserve">Final Estimate</t>
  </si>
  <si>
    <t xml:space="preserve">Days Left</t>
  </si>
  <si>
    <t xml:space="preserve">Status</t>
  </si>
  <si>
    <t xml:space="preserve">Milestone 1 - TODO</t>
  </si>
  <si>
    <t xml:space="preserve">Section 1</t>
  </si>
  <si>
    <t xml:space="preserve">Done</t>
  </si>
  <si>
    <t xml:space="preserve">Section 2</t>
  </si>
  <si>
    <t xml:space="preserve">Section 3</t>
  </si>
  <si>
    <t xml:space="preserve">Section 4</t>
  </si>
  <si>
    <t xml:space="preserve">Section 5</t>
  </si>
  <si>
    <t xml:space="preserve">Section 6</t>
  </si>
  <si>
    <t xml:space="preserve">Section 7</t>
  </si>
  <si>
    <t xml:space="preserve">Section 8</t>
  </si>
  <si>
    <t xml:space="preserve">Section 9</t>
  </si>
  <si>
    <t xml:space="preserve">Section 10</t>
  </si>
  <si>
    <t xml:space="preserve">Section 11</t>
  </si>
  <si>
    <t xml:space="preserve">Section 12</t>
  </si>
  <si>
    <t xml:space="preserve">Section 13</t>
  </si>
  <si>
    <t xml:space="preserve">Section 14</t>
  </si>
  <si>
    <t xml:space="preserve">Section 15</t>
  </si>
  <si>
    <t xml:space="preserve">Section 16</t>
  </si>
  <si>
    <t xml:space="preserve">Section 17</t>
  </si>
  <si>
    <t xml:space="preserve">Section 18</t>
  </si>
  <si>
    <t xml:space="preserve">Section 19</t>
  </si>
  <si>
    <t xml:space="preserve">Section 20</t>
  </si>
  <si>
    <t xml:space="preserve">Not Started</t>
  </si>
  <si>
    <t xml:space="preserve">Section 21</t>
  </si>
  <si>
    <t xml:space="preserve">Section 22</t>
  </si>
  <si>
    <t xml:space="preserve">Section 23</t>
  </si>
  <si>
    <t xml:space="preserve">Section 24</t>
  </si>
  <si>
    <t xml:space="preserve">Section 25</t>
  </si>
  <si>
    <t xml:space="preserve">Section 26</t>
  </si>
  <si>
    <t xml:space="preserve">Section 27</t>
  </si>
  <si>
    <t xml:space="preserve">Section 28</t>
  </si>
  <si>
    <t xml:space="preserve">Section 29</t>
  </si>
  <si>
    <t xml:space="preserve">Section 30</t>
  </si>
  <si>
    <t xml:space="preserve">Task 1</t>
  </si>
  <si>
    <t xml:space="preserve">Task 2</t>
  </si>
  <si>
    <t xml:space="preserve">Task 3</t>
  </si>
  <si>
    <t xml:space="preserve">Task 4</t>
  </si>
  <si>
    <t xml:space="preserve">Task 5</t>
  </si>
  <si>
    <t xml:space="preserve">Task 6</t>
  </si>
  <si>
    <t xml:space="preserve">Task 7</t>
  </si>
  <si>
    <t xml:space="preserve">When you duplicate a tab, all named ranges will automatically be duplicated as well with name SHEET!ORIGINAL_NAME.
In most cases, this is fine and there is nothing explicit you should change in that sheet. What you have to update, though, is the project row in the "Summary" sheet. Use some of the others as reference what to put there.</t>
  </si>
  <si>
    <t xml:space="preserve">Renaming a sheet will not break your statistics in the "Summary " sheet.</t>
  </si>
  <si>
    <t xml:space="preserve">There is a hidden column D in all your project tabs. It contains some numbers which are used to calcuate remaining and current velocity. Make sure the formulas in those columns are not broken, otherwise your stats will be incorrect.</t>
  </si>
</sst>
</file>

<file path=xl/styles.xml><?xml version="1.0" encoding="utf-8"?>
<styleSheet xmlns="http://schemas.openxmlformats.org/spreadsheetml/2006/main">
  <numFmts count="6">
    <numFmt numFmtId="164" formatCode="General"/>
    <numFmt numFmtId="165" formatCode="General"/>
    <numFmt numFmtId="166" formatCode="0%"/>
    <numFmt numFmtId="167" formatCode="0"/>
    <numFmt numFmtId="168" formatCode="0.0"/>
    <numFmt numFmtId="169" formatCode="d/m/yyyy"/>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b val="true"/>
      <sz val="12"/>
      <color rgb="FF000000"/>
      <name val="Arial"/>
      <family val="0"/>
      <charset val="1"/>
    </font>
    <font>
      <b val="true"/>
      <sz val="10"/>
      <color rgb="FF000000"/>
      <name val="Arial"/>
      <family val="0"/>
      <charset val="1"/>
    </font>
    <font>
      <sz val="11"/>
      <color rgb="FF000000"/>
      <name val="Inconsolata"/>
      <family val="0"/>
      <charset val="1"/>
    </font>
  </fonts>
  <fills count="5">
    <fill>
      <patternFill patternType="none"/>
    </fill>
    <fill>
      <patternFill patternType="gray125"/>
    </fill>
    <fill>
      <patternFill patternType="solid">
        <fgColor rgb="FFF4C7C3"/>
        <bgColor rgb="FFD9D9D9"/>
      </patternFill>
    </fill>
    <fill>
      <patternFill patternType="solid">
        <fgColor rgb="FFA4C2F4"/>
        <bgColor rgb="FFC0C0C0"/>
      </patternFill>
    </fill>
    <fill>
      <patternFill patternType="solid">
        <fgColor rgb="FFFFFFFF"/>
        <bgColor rgb="FFFFFFCC"/>
      </patternFill>
    </fill>
  </fills>
  <borders count="15">
    <border diagonalUp="false" diagonalDown="false">
      <left/>
      <right/>
      <top/>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top style="medium"/>
      <bottom/>
      <diagonal/>
    </border>
    <border diagonalUp="false" diagonalDown="false">
      <left style="thin"/>
      <right style="thin"/>
      <top style="medium"/>
      <bottom/>
      <diagonal/>
    </border>
    <border diagonalUp="false" diagonalDown="false">
      <left/>
      <right/>
      <top style="medium"/>
      <bottom/>
      <diagonal/>
    </border>
    <border diagonalUp="false" diagonalDown="false">
      <left style="thin"/>
      <right/>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5" fontId="4" fillId="0" borderId="3" xfId="0" applyFont="true" applyBorder="true" applyAlignment="false" applyProtection="false">
      <alignment horizontal="general" vertical="bottom" textRotation="0" wrapText="false" indent="0" shrinkToFit="false"/>
      <protection locked="true" hidden="false"/>
    </xf>
    <xf numFmtId="165" fontId="4" fillId="0" borderId="2"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7" fontId="4" fillId="0" borderId="4" xfId="0" applyFont="true" applyBorder="true" applyAlignment="false" applyProtection="false">
      <alignment horizontal="general" vertical="bottom" textRotation="0" wrapText="false" indent="0" shrinkToFit="false"/>
      <protection locked="true" hidden="false"/>
    </xf>
    <xf numFmtId="166" fontId="4" fillId="0" borderId="5" xfId="0" applyFont="true" applyBorder="true" applyAlignment="false" applyProtection="false">
      <alignment horizontal="general" vertical="bottom" textRotation="0" wrapText="false" indent="0" shrinkToFit="false"/>
      <protection locked="true" hidden="false"/>
    </xf>
    <xf numFmtId="165" fontId="4" fillId="0" borderId="4"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5" fontId="4" fillId="0" borderId="4" xfId="0" applyFont="true" applyBorder="true" applyAlignment="true" applyProtection="false">
      <alignment horizontal="right" vertical="bottom" textRotation="0" wrapText="false" indent="0" shrinkToFit="false"/>
      <protection locked="true" hidden="false"/>
    </xf>
    <xf numFmtId="166" fontId="4" fillId="2" borderId="5" xfId="0" applyFont="true" applyBorder="true" applyAlignment="true" applyProtection="false">
      <alignment horizontal="right"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8" fontId="4" fillId="0" borderId="6"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6" fontId="4" fillId="0" borderId="7"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8" fontId="4" fillId="0" borderId="9" xfId="0" applyFont="true" applyBorder="true" applyAlignment="false" applyProtection="false">
      <alignment horizontal="general" vertical="bottom" textRotation="0" wrapText="false" indent="0" shrinkToFit="false"/>
      <protection locked="true" hidden="false"/>
    </xf>
    <xf numFmtId="165" fontId="4" fillId="0" borderId="9" xfId="0" applyFont="true" applyBorder="true" applyAlignment="false" applyProtection="false">
      <alignment horizontal="general" vertical="bottom" textRotation="0" wrapText="false" indent="0" shrinkToFit="false"/>
      <protection locked="true" hidden="false"/>
    </xf>
    <xf numFmtId="166" fontId="4" fillId="0" borderId="10"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10" xfId="0" applyFont="true" applyBorder="true" applyAlignment="tru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general" vertical="bottom" textRotation="0" wrapText="false" indent="0" shrinkToFit="false"/>
      <protection locked="true" hidden="false"/>
    </xf>
    <xf numFmtId="169" fontId="4" fillId="0" borderId="12" xfId="0" applyFont="true" applyBorder="true" applyAlignment="true" applyProtection="false">
      <alignment horizontal="general" vertical="bottom" textRotation="0" wrapText="false" indent="0" shrinkToFit="false"/>
      <protection locked="true" hidden="false"/>
    </xf>
    <xf numFmtId="167" fontId="4" fillId="0" borderId="14" xfId="0" applyFont="true" applyBorder="true" applyAlignment="false" applyProtection="false">
      <alignment horizontal="general" vertical="bottom" textRotation="0" wrapText="false" indent="0" shrinkToFit="false"/>
      <protection locked="true" hidden="false"/>
    </xf>
    <xf numFmtId="167" fontId="4" fillId="0" borderId="12"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5" fillId="0" borderId="12"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center" vertical="bottom" textRotation="0" wrapText="false" indent="0" shrinkToFit="false"/>
      <protection locked="true" hidden="false"/>
    </xf>
    <xf numFmtId="169"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4" fillId="0" borderId="12"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F4C7C3"/>
        </patternFill>
      </fill>
    </dxf>
    <dxf>
      <fill>
        <patternFill>
          <bgColor rgb="FFFCE8B2"/>
        </patternFill>
      </fill>
    </dxf>
    <dxf>
      <fill>
        <patternFill>
          <bgColor rgb="FFB7E1CD"/>
        </patternFill>
      </fill>
    </dxf>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7E1CD"/>
      <rgbColor rgb="FFFCE8B2"/>
      <rgbColor rgb="FFA4C2F4"/>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5" activeCellId="0" sqref="D25"/>
    </sheetView>
  </sheetViews>
  <sheetFormatPr defaultColWidth="12.796875" defaultRowHeight="12.8" zeroHeight="false" outlineLevelRow="0" outlineLevelCol="0"/>
  <cols>
    <col collapsed="false" customWidth="true" hidden="false" outlineLevel="0" max="2" min="1" style="0" width="20.5"/>
    <col collapsed="false" customWidth="true" hidden="false" outlineLevel="0" max="3" min="3" style="0" width="28.94"/>
    <col collapsed="false" customWidth="true" hidden="false" outlineLevel="0" max="6" min="4" style="0" width="20.5"/>
    <col collapsed="false" customWidth="true" hidden="false" outlineLevel="0" max="7" min="7" style="0" width="16"/>
  </cols>
  <sheetData>
    <row r="1" customFormat="false" ht="15.75" hidden="false" customHeight="false" outlineLevel="0" collapsed="false">
      <c r="A1" s="1"/>
      <c r="B1" s="2" t="s">
        <v>0</v>
      </c>
      <c r="C1" s="2" t="s">
        <v>1</v>
      </c>
      <c r="D1" s="2" t="s">
        <v>2</v>
      </c>
      <c r="E1" s="2" t="s">
        <v>3</v>
      </c>
      <c r="F1" s="2" t="s">
        <v>4</v>
      </c>
    </row>
    <row r="2" customFormat="false" ht="15.75" hidden="false" customHeight="false" outlineLevel="0" collapsed="false">
      <c r="A2" s="3" t="s">
        <v>5</v>
      </c>
      <c r="B2" s="4" t="s">
        <v>6</v>
      </c>
      <c r="C2" s="5" t="n">
        <f aca="false">SUM(INIT_ESTIMATES)</f>
        <v>60</v>
      </c>
      <c r="D2" s="6" t="n">
        <f aca="false">SUM(FIN_ESTIMATES)</f>
        <v>74</v>
      </c>
      <c r="E2" s="6" t="n">
        <f aca="false">SUM(DAYS_LEFT)</f>
        <v>0</v>
      </c>
      <c r="F2" s="7" t="n">
        <f aca="false">COUNTIF(STATUSES,"Done")/(COUNTIF(STATUSES,"Not Started")+COUNTIF(STATUSES,"In Progress")+COUNTIF(STATUSES,"Done"))</f>
        <v>0.633333333333333</v>
      </c>
    </row>
    <row r="3" customFormat="false" ht="14.15" hidden="false" customHeight="false" outlineLevel="0" collapsed="false">
      <c r="A3" s="8" t="s">
        <v>7</v>
      </c>
      <c r="B3" s="9" t="s">
        <v>8</v>
      </c>
      <c r="C3" s="10" t="n">
        <f aca="false">SUM('Project 2'!INIT_ESTIMATES)</f>
        <v>7</v>
      </c>
      <c r="D3" s="11" t="n">
        <f aca="false">SUM('Project 2'!FIN_ESTIMATES)</f>
        <v>7</v>
      </c>
      <c r="E3" s="11" t="n">
        <f aca="false">SUM('Project 2'!DAYS_LEFT)</f>
        <v>7</v>
      </c>
      <c r="F3" s="12" t="n">
        <f aca="false">COUNTIF('Project 2'!STATUSES,"Done")/(COUNTIF('Project 2'!STATUSES,"Not Started")+COUNTIF('Project 2'!STATUSES,"In Progress")+COUNTIF('Project 2'!STATUSES,"Done"))</f>
        <v>0</v>
      </c>
    </row>
    <row r="4" customFormat="false" ht="14.15" hidden="false" customHeight="false" outlineLevel="0" collapsed="false">
      <c r="A4" s="8" t="s">
        <v>9</v>
      </c>
      <c r="B4" s="9" t="s">
        <v>8</v>
      </c>
      <c r="C4" s="10" t="n">
        <f aca="false">SUM('Project 3'!INIT_ESTIMATES)</f>
        <v>4.5</v>
      </c>
      <c r="D4" s="13" t="n">
        <f aca="false">SUM('Project 3'!FIN_ESTIMATES)</f>
        <v>4.5</v>
      </c>
      <c r="E4" s="13" t="n">
        <f aca="false">SUM('Project 3'!DAYS_LEFT)</f>
        <v>4.5</v>
      </c>
      <c r="F4" s="12" t="n">
        <f aca="false">COUNTIF('Project 3'!STATUSES,"Done")/(COUNTIF('Project 3'!STATUSES,"Not Started")+COUNTIF('Project 3'!STATUSES,"In Progress")+COUNTIF('Project 3'!STATUSES,"Done"))</f>
        <v>0</v>
      </c>
    </row>
    <row r="5" customFormat="false" ht="14.15" hidden="false" customHeight="false" outlineLevel="0" collapsed="false">
      <c r="A5" s="8" t="s">
        <v>10</v>
      </c>
      <c r="B5" s="9" t="s">
        <v>11</v>
      </c>
      <c r="C5" s="10" t="n">
        <f aca="false">SUM('Project 4'!INIT_ESTIMATES)</f>
        <v>9</v>
      </c>
      <c r="D5" s="13" t="n">
        <f aca="false">SUM('Project 4'!FIN_ESTIMATES)</f>
        <v>9</v>
      </c>
      <c r="E5" s="13" t="n">
        <f aca="false">SUM('Project 4'!DAYS_LEFT)</f>
        <v>9</v>
      </c>
      <c r="F5" s="12" t="n">
        <f aca="false">COUNTIF('Project 4'!STATUSES,"Done")/(COUNTIF('Project 4'!STATUSES,"Not Started")+COUNTIF('Project 4'!STATUSES,"In Progress")+COUNTIF('Project 4'!STATUSES,"Done"))</f>
        <v>0</v>
      </c>
    </row>
    <row r="6" customFormat="false" ht="14.15" hidden="false" customHeight="false" outlineLevel="0" collapsed="false">
      <c r="A6" s="8" t="s">
        <v>12</v>
      </c>
      <c r="B6" s="9" t="s">
        <v>11</v>
      </c>
      <c r="C6" s="14" t="n">
        <f aca="false">SUM('Extra Mile'!INIT_ESTIMATES)</f>
        <v>12</v>
      </c>
      <c r="D6" s="15" t="n">
        <f aca="false">SUM('Extra Mile'!FIN_ESTIMATES)</f>
        <v>12</v>
      </c>
      <c r="E6" s="15" t="n">
        <f aca="false">SUM('Extra Mile'!DAYS_LEFT)</f>
        <v>12</v>
      </c>
      <c r="F6" s="16" t="n">
        <f aca="false">COUNTIF('Extra Mile'!STATUSES,"Done")/(COUNTIF('Extra Mile'!STATUSES,"Not Started")+COUNTIF('Extra Mile'!STATUSES,"In Progress")+COUNTIF('Extra Mile'!STATUSES,"Done"))</f>
        <v>0</v>
      </c>
    </row>
    <row r="7" customFormat="false" ht="14.15" hidden="false" customHeight="false" outlineLevel="0" collapsed="false">
      <c r="A7" s="17" t="s">
        <v>13</v>
      </c>
      <c r="B7" s="18"/>
      <c r="C7" s="19" t="n">
        <f aca="false">SUM(C2:C5)</f>
        <v>80.5</v>
      </c>
      <c r="D7" s="20" t="n">
        <f aca="false">SUM(D2:D5)</f>
        <v>94.5</v>
      </c>
      <c r="E7" s="21" t="n">
        <f aca="false">SUM(E2:E5)</f>
        <v>20.5</v>
      </c>
      <c r="F7" s="22" t="n">
        <f aca="false">(D7-E7)/D7</f>
        <v>0.783068783068783</v>
      </c>
    </row>
    <row r="8" customFormat="false" ht="14.15" hidden="false" customHeight="false" outlineLevel="0" collapsed="false">
      <c r="A8" s="23" t="s">
        <v>14</v>
      </c>
      <c r="B8" s="24"/>
      <c r="C8" s="25" t="n">
        <f aca="false">SUM(C2:C6)</f>
        <v>92.5</v>
      </c>
      <c r="D8" s="26" t="n">
        <f aca="false">SUM(D2:D6)</f>
        <v>106.5</v>
      </c>
      <c r="E8" s="27" t="n">
        <f aca="false">SUM(E2:E6)</f>
        <v>32.5</v>
      </c>
      <c r="F8" s="28" t="n">
        <f aca="false">(D8-E8)/D8</f>
        <v>0.694835680751174</v>
      </c>
    </row>
    <row r="10" customFormat="false" ht="15" hidden="false" customHeight="false" outlineLevel="0" collapsed="false">
      <c r="A10" s="29" t="s">
        <v>15</v>
      </c>
      <c r="B10" s="29"/>
      <c r="C10" s="29"/>
      <c r="D10" s="29"/>
      <c r="E10" s="29"/>
      <c r="F10" s="30"/>
    </row>
    <row r="11" customFormat="false" ht="13.8" hidden="false" customHeight="false" outlineLevel="0" collapsed="false">
      <c r="A11" s="31" t="s">
        <v>16</v>
      </c>
      <c r="B11" s="31" t="s">
        <v>17</v>
      </c>
      <c r="C11" s="32" t="s">
        <v>18</v>
      </c>
      <c r="D11" s="31" t="s">
        <v>19</v>
      </c>
      <c r="E11" s="31" t="s">
        <v>20</v>
      </c>
    </row>
    <row r="12" customFormat="false" ht="13.8" hidden="false" customHeight="false" outlineLevel="0" collapsed="false">
      <c r="A12" s="33" t="n">
        <v>44943</v>
      </c>
      <c r="B12" s="33" t="n">
        <v>45047</v>
      </c>
      <c r="C12" s="34" t="n">
        <f aca="true">MAX(0,(B12-TODAY()+1)/7*5)</f>
        <v>10.7142857142857</v>
      </c>
      <c r="D12" s="35" t="n">
        <f aca="true">MAX(0,(B12-NOW()+1)/7*2)</f>
        <v>4.07867405468382</v>
      </c>
      <c r="E12" s="35" t="n">
        <f aca="false">SUM(C12:D12)</f>
        <v>14.7929597689695</v>
      </c>
    </row>
    <row r="14" customFormat="false" ht="15" hidden="false" customHeight="false" outlineLevel="0" collapsed="false">
      <c r="A14" s="29" t="s">
        <v>21</v>
      </c>
      <c r="B14" s="29"/>
      <c r="C14" s="29"/>
      <c r="D14" s="29"/>
    </row>
    <row r="15" customFormat="false" ht="13.8" hidden="false" customHeight="false" outlineLevel="0" collapsed="false">
      <c r="A15" s="31" t="s">
        <v>22</v>
      </c>
      <c r="B15" s="32" t="s">
        <v>23</v>
      </c>
      <c r="C15" s="32" t="s">
        <v>24</v>
      </c>
      <c r="D15" s="32" t="s">
        <v>25</v>
      </c>
    </row>
    <row r="16" customFormat="false" ht="13.8" hidden="false" customHeight="false" outlineLevel="0" collapsed="false">
      <c r="A16" s="36" t="str">
        <f aca="false">ROUND(TOTAL_INITIAL_ESTIMATE/(DEADLINE-STARTDATE+1),1) &amp; " h/day"</f>
        <v>0.9 h/day</v>
      </c>
      <c r="B16" s="37" t="str">
        <f aca="false">ROUND(TOTAL_PLUS_EXTRA_TIME_SPENT/(DEADLINE-STARTDATE+1),1) &amp; " h/day"</f>
        <v>1 h/day</v>
      </c>
      <c r="C16" s="37" t="str">
        <f aca="false">IF(TOTAL_DAYS_LEFT = 0, "N/A", ROUND(TOTAL_EXTRA_WORK_HOURS_LEFT/TOTAL_DAYS_LEFT,1) &amp; " h/day")</f>
        <v>2.2 h/day</v>
      </c>
      <c r="D16" s="37" t="str">
        <f aca="true">IF(TODAY()&gt;DEADLINE, "N/A", ROUND((TOTAL_PLUS_EXTRA_TIME_SPENT-TOTAL_EXTRA_WORK_HOURS_LEFT)/(TODAY()-STARTDATE+1),1) &amp; " h/day")</f>
        <v>0.8 h/day</v>
      </c>
    </row>
    <row r="17" customFormat="false" ht="15.75" hidden="false" customHeight="true" outlineLevel="0" collapsed="false"/>
  </sheetData>
  <mergeCells count="2">
    <mergeCell ref="A10:E10"/>
    <mergeCell ref="A14:D14"/>
  </mergeCells>
  <conditionalFormatting sqref="B1:B6 A11:B11 B12:B13 B18:B1003">
    <cfRule type="cellIs" priority="2" operator="equal" aboveAverage="0" equalAverage="0" bottom="0" percent="0" rank="0" text="" dxfId="0">
      <formula>"High"</formula>
    </cfRule>
  </conditionalFormatting>
  <conditionalFormatting sqref="B1:B6 A11:B11 B12:B13 B18:B1003">
    <cfRule type="cellIs" priority="3" operator="equal" aboveAverage="0" equalAverage="0" bottom="0" percent="0" rank="0" text="" dxfId="1">
      <formula>"Medium"</formula>
    </cfRule>
  </conditionalFormatting>
  <conditionalFormatting sqref="B1:B6 A11:B11 B12:B13 B18:B1003">
    <cfRule type="cellIs" priority="4" operator="equal" aboveAverage="0" equalAverage="0" bottom="0" percent="0" rank="0" text="" dxfId="2">
      <formula>"Low"</formula>
    </cfRule>
  </conditionalFormatting>
  <conditionalFormatting sqref="F2:F8 F13:F16">
    <cfRule type="cellIs" priority="5" operator="lessThan" aboveAverage="0" equalAverage="0" bottom="0" percent="0" rank="0" text="" dxfId="0">
      <formula>0.4</formula>
    </cfRule>
  </conditionalFormatting>
  <conditionalFormatting sqref="F2:F8 F13:F16">
    <cfRule type="cellIs" priority="6" operator="lessThan" aboveAverage="0" equalAverage="0" bottom="0" percent="0" rank="0" text="" dxfId="1">
      <formula>1</formula>
    </cfRule>
  </conditionalFormatting>
  <conditionalFormatting sqref="F2:F8 F13:F16">
    <cfRule type="cellIs" priority="7" operator="equal" aboveAverage="0" equalAverage="0" bottom="0" percent="0" rank="0" text="" dxfId="2">
      <formul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3" activeCellId="0" sqref="E23"/>
    </sheetView>
  </sheetViews>
  <sheetFormatPr defaultColWidth="12.79687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38" t="s">
        <v>26</v>
      </c>
      <c r="B1" s="38" t="s">
        <v>1</v>
      </c>
      <c r="C1" s="38" t="s">
        <v>27</v>
      </c>
      <c r="D1" s="38" t="s">
        <v>28</v>
      </c>
      <c r="E1" s="38" t="s">
        <v>29</v>
      </c>
    </row>
    <row r="3" customFormat="false" ht="13.8" hidden="false" customHeight="false" outlineLevel="0" collapsed="false">
      <c r="A3" s="39" t="s">
        <v>30</v>
      </c>
      <c r="B3" s="39"/>
      <c r="C3" s="39"/>
      <c r="D3" s="39"/>
      <c r="E3" s="39"/>
      <c r="F3" s="40"/>
      <c r="G3" s="41"/>
    </row>
    <row r="4" customFormat="false" ht="14.15" hidden="false" customHeight="false" outlineLevel="0" collapsed="false">
      <c r="A4" s="42" t="s">
        <v>31</v>
      </c>
      <c r="B4" s="42" t="n">
        <v>2</v>
      </c>
      <c r="C4" s="42" t="n">
        <v>2</v>
      </c>
      <c r="D4" s="10" t="n">
        <f aca="false">IF(E4 = "Done",0,C4)</f>
        <v>0</v>
      </c>
      <c r="E4" s="42" t="s">
        <v>32</v>
      </c>
    </row>
    <row r="5" customFormat="false" ht="15" hidden="false" customHeight="false" outlineLevel="0" collapsed="false">
      <c r="A5" s="42" t="s">
        <v>33</v>
      </c>
      <c r="B5" s="42" t="n">
        <v>2</v>
      </c>
      <c r="C5" s="42" t="n">
        <v>2</v>
      </c>
      <c r="D5" s="10" t="n">
        <f aca="false">IF(E5 = "Done",0,C5)</f>
        <v>0</v>
      </c>
      <c r="E5" s="42" t="s">
        <v>32</v>
      </c>
      <c r="H5" s="43"/>
      <c r="I5" s="44"/>
      <c r="J5" s="44"/>
      <c r="K5" s="44"/>
      <c r="L5" s="44"/>
      <c r="M5" s="44"/>
      <c r="N5" s="44"/>
      <c r="O5" s="44"/>
      <c r="P5" s="44"/>
      <c r="Q5" s="44"/>
      <c r="R5" s="44"/>
      <c r="S5" s="44"/>
      <c r="T5" s="44"/>
      <c r="U5" s="44"/>
      <c r="V5" s="44"/>
      <c r="W5" s="44"/>
      <c r="X5" s="44"/>
      <c r="Y5" s="44"/>
      <c r="Z5" s="44"/>
      <c r="AA5" s="44"/>
    </row>
    <row r="6" customFormat="false" ht="15.75" hidden="false" customHeight="true" outlineLevel="0" collapsed="false">
      <c r="A6" s="42" t="s">
        <v>34</v>
      </c>
      <c r="B6" s="42" t="n">
        <v>2</v>
      </c>
      <c r="C6" s="42" t="n">
        <v>2</v>
      </c>
      <c r="D6" s="45"/>
      <c r="E6" s="42" t="s">
        <v>32</v>
      </c>
    </row>
    <row r="7" customFormat="false" ht="14.15" hidden="false" customHeight="false" outlineLevel="0" collapsed="false">
      <c r="A7" s="42" t="s">
        <v>35</v>
      </c>
      <c r="B7" s="42" t="n">
        <v>2</v>
      </c>
      <c r="C7" s="42" t="n">
        <v>2</v>
      </c>
      <c r="D7" s="45"/>
      <c r="E7" s="42" t="s">
        <v>32</v>
      </c>
      <c r="F7" s="40"/>
      <c r="G7" s="41"/>
    </row>
    <row r="8" customFormat="false" ht="14.15" hidden="false" customHeight="false" outlineLevel="0" collapsed="false">
      <c r="A8" s="42" t="s">
        <v>36</v>
      </c>
      <c r="B8" s="42" t="n">
        <v>2</v>
      </c>
      <c r="C8" s="42" t="n">
        <v>2</v>
      </c>
      <c r="D8" s="45"/>
      <c r="E8" s="42" t="s">
        <v>32</v>
      </c>
    </row>
    <row r="9" customFormat="false" ht="14.15" hidden="false" customHeight="false" outlineLevel="0" collapsed="false">
      <c r="A9" s="42" t="s">
        <v>37</v>
      </c>
      <c r="B9" s="42" t="n">
        <v>2</v>
      </c>
      <c r="C9" s="42" t="n">
        <v>4</v>
      </c>
      <c r="D9" s="45"/>
      <c r="E9" s="42" t="s">
        <v>32</v>
      </c>
    </row>
    <row r="10" customFormat="false" ht="14.15" hidden="false" customHeight="false" outlineLevel="0" collapsed="false">
      <c r="A10" s="42" t="s">
        <v>38</v>
      </c>
      <c r="B10" s="42" t="n">
        <v>2</v>
      </c>
      <c r="C10" s="42" t="n">
        <v>2</v>
      </c>
      <c r="D10" s="45"/>
      <c r="E10" s="42" t="s">
        <v>32</v>
      </c>
    </row>
    <row r="11" customFormat="false" ht="14.15" hidden="false" customHeight="false" outlineLevel="0" collapsed="false">
      <c r="A11" s="42" t="s">
        <v>39</v>
      </c>
      <c r="B11" s="42" t="n">
        <v>2</v>
      </c>
      <c r="C11" s="42" t="n">
        <v>3</v>
      </c>
      <c r="D11" s="45"/>
      <c r="E11" s="42" t="s">
        <v>32</v>
      </c>
    </row>
    <row r="12" customFormat="false" ht="15.75" hidden="false" customHeight="true" outlineLevel="0" collapsed="false">
      <c r="A12" s="42" t="s">
        <v>40</v>
      </c>
      <c r="B12" s="42" t="n">
        <v>2</v>
      </c>
      <c r="C12" s="42" t="n">
        <v>5</v>
      </c>
      <c r="D12" s="45"/>
      <c r="E12" s="42" t="s">
        <v>32</v>
      </c>
    </row>
    <row r="13" customFormat="false" ht="14.15" hidden="false" customHeight="false" outlineLevel="0" collapsed="false">
      <c r="A13" s="42" t="s">
        <v>41</v>
      </c>
      <c r="B13" s="42" t="n">
        <v>2</v>
      </c>
      <c r="C13" s="10" t="n">
        <v>5</v>
      </c>
      <c r="D13" s="45"/>
      <c r="E13" s="42" t="s">
        <v>32</v>
      </c>
      <c r="F13" s="40"/>
      <c r="G13" s="41"/>
    </row>
    <row r="14" customFormat="false" ht="14.15" hidden="false" customHeight="false" outlineLevel="0" collapsed="false">
      <c r="A14" s="42" t="s">
        <v>42</v>
      </c>
      <c r="B14" s="42" t="n">
        <v>2</v>
      </c>
      <c r="C14" s="10" t="n">
        <v>5</v>
      </c>
      <c r="D14" s="45"/>
      <c r="E14" s="42" t="s">
        <v>32</v>
      </c>
    </row>
    <row r="15" customFormat="false" ht="15.75" hidden="false" customHeight="true" outlineLevel="0" collapsed="false">
      <c r="A15" s="42" t="s">
        <v>43</v>
      </c>
      <c r="B15" s="42" t="n">
        <v>2</v>
      </c>
      <c r="C15" s="10" t="n">
        <v>5</v>
      </c>
      <c r="D15" s="45"/>
      <c r="E15" s="42" t="s">
        <v>32</v>
      </c>
    </row>
    <row r="16" customFormat="false" ht="15.75" hidden="false" customHeight="true" outlineLevel="0" collapsed="false">
      <c r="A16" s="42" t="s">
        <v>44</v>
      </c>
      <c r="B16" s="42" t="n">
        <v>2</v>
      </c>
      <c r="C16" s="10" t="n">
        <v>5</v>
      </c>
      <c r="D16" s="45"/>
      <c r="E16" s="42" t="s">
        <v>32</v>
      </c>
    </row>
    <row r="17" customFormat="false" ht="15.75" hidden="false" customHeight="true" outlineLevel="0" collapsed="false">
      <c r="A17" s="42" t="s">
        <v>45</v>
      </c>
      <c r="B17" s="42" t="n">
        <v>2</v>
      </c>
      <c r="C17" s="10" t="n">
        <v>5</v>
      </c>
      <c r="D17" s="45"/>
      <c r="E17" s="42" t="s">
        <v>32</v>
      </c>
    </row>
    <row r="18" customFormat="false" ht="15.75" hidden="false" customHeight="true" outlineLevel="0" collapsed="false">
      <c r="A18" s="42" t="s">
        <v>46</v>
      </c>
      <c r="B18" s="42" t="n">
        <v>2</v>
      </c>
      <c r="C18" s="10" t="n">
        <v>5</v>
      </c>
      <c r="D18" s="45"/>
      <c r="E18" s="42" t="s">
        <v>32</v>
      </c>
    </row>
    <row r="19" customFormat="false" ht="15.75" hidden="false" customHeight="true" outlineLevel="0" collapsed="false">
      <c r="A19" s="42" t="s">
        <v>47</v>
      </c>
      <c r="B19" s="42" t="n">
        <v>2</v>
      </c>
      <c r="C19" s="10" t="n">
        <v>5</v>
      </c>
      <c r="D19" s="45"/>
      <c r="E19" s="42" t="s">
        <v>32</v>
      </c>
    </row>
    <row r="20" customFormat="false" ht="15.75" hidden="false" customHeight="true" outlineLevel="0" collapsed="false">
      <c r="A20" s="42" t="s">
        <v>48</v>
      </c>
      <c r="B20" s="42" t="n">
        <v>2</v>
      </c>
      <c r="C20" s="10" t="n">
        <v>5</v>
      </c>
      <c r="D20" s="45"/>
      <c r="E20" s="42" t="s">
        <v>32</v>
      </c>
    </row>
    <row r="21" customFormat="false" ht="15.75" hidden="false" customHeight="true" outlineLevel="0" collapsed="false">
      <c r="A21" s="42" t="s">
        <v>49</v>
      </c>
      <c r="B21" s="42" t="n">
        <v>2</v>
      </c>
      <c r="C21" s="10" t="n">
        <v>5</v>
      </c>
      <c r="D21" s="45"/>
      <c r="E21" s="42" t="s">
        <v>32</v>
      </c>
    </row>
    <row r="22" customFormat="false" ht="15.75" hidden="false" customHeight="true" outlineLevel="0" collapsed="false">
      <c r="A22" s="42" t="s">
        <v>50</v>
      </c>
      <c r="B22" s="42" t="n">
        <v>2</v>
      </c>
      <c r="C22" s="10" t="n">
        <v>5</v>
      </c>
      <c r="D22" s="45"/>
      <c r="E22" s="42" t="s">
        <v>32</v>
      </c>
    </row>
    <row r="23" customFormat="false" ht="15.75" hidden="false" customHeight="true" outlineLevel="0" collapsed="false">
      <c r="A23" s="42" t="s">
        <v>51</v>
      </c>
      <c r="B23" s="42" t="n">
        <v>2</v>
      </c>
      <c r="C23" s="10"/>
      <c r="D23" s="45"/>
      <c r="E23" s="42" t="s">
        <v>52</v>
      </c>
    </row>
    <row r="24" customFormat="false" ht="15.75" hidden="false" customHeight="true" outlineLevel="0" collapsed="false">
      <c r="A24" s="42" t="s">
        <v>53</v>
      </c>
      <c r="B24" s="42" t="n">
        <v>2</v>
      </c>
      <c r="C24" s="10"/>
      <c r="D24" s="45"/>
      <c r="E24" s="42" t="s">
        <v>52</v>
      </c>
    </row>
    <row r="25" customFormat="false" ht="15.75" hidden="false" customHeight="true" outlineLevel="0" collapsed="false">
      <c r="A25" s="42" t="s">
        <v>54</v>
      </c>
      <c r="B25" s="42" t="n">
        <v>2</v>
      </c>
      <c r="C25" s="10"/>
      <c r="D25" s="45"/>
      <c r="E25" s="42" t="s">
        <v>52</v>
      </c>
    </row>
    <row r="26" customFormat="false" ht="15.75" hidden="false" customHeight="true" outlineLevel="0" collapsed="false">
      <c r="A26" s="42" t="s">
        <v>55</v>
      </c>
      <c r="B26" s="42" t="n">
        <v>2</v>
      </c>
      <c r="C26" s="10"/>
      <c r="D26" s="45"/>
      <c r="E26" s="42" t="s">
        <v>52</v>
      </c>
    </row>
    <row r="27" customFormat="false" ht="15.75" hidden="false" customHeight="true" outlineLevel="0" collapsed="false">
      <c r="A27" s="42" t="s">
        <v>56</v>
      </c>
      <c r="B27" s="42" t="n">
        <v>2</v>
      </c>
      <c r="C27" s="10"/>
      <c r="D27" s="45"/>
      <c r="E27" s="42" t="s">
        <v>52</v>
      </c>
    </row>
    <row r="28" customFormat="false" ht="15.75" hidden="false" customHeight="true" outlineLevel="0" collapsed="false">
      <c r="A28" s="42" t="s">
        <v>57</v>
      </c>
      <c r="B28" s="42" t="n">
        <v>2</v>
      </c>
      <c r="C28" s="10"/>
      <c r="D28" s="45"/>
      <c r="E28" s="42" t="s">
        <v>52</v>
      </c>
    </row>
    <row r="29" customFormat="false" ht="15.75" hidden="false" customHeight="true" outlineLevel="0" collapsed="false">
      <c r="A29" s="42" t="s">
        <v>58</v>
      </c>
      <c r="B29" s="42" t="n">
        <v>2</v>
      </c>
      <c r="C29" s="10"/>
      <c r="D29" s="45"/>
      <c r="E29" s="42" t="s">
        <v>52</v>
      </c>
    </row>
    <row r="30" customFormat="false" ht="15.75" hidden="false" customHeight="true" outlineLevel="0" collapsed="false">
      <c r="A30" s="42" t="s">
        <v>59</v>
      </c>
      <c r="B30" s="42" t="n">
        <v>2</v>
      </c>
      <c r="C30" s="10"/>
      <c r="D30" s="45"/>
      <c r="E30" s="42" t="s">
        <v>52</v>
      </c>
    </row>
    <row r="31" customFormat="false" ht="15.75" hidden="false" customHeight="true" outlineLevel="0" collapsed="false">
      <c r="A31" s="42" t="s">
        <v>60</v>
      </c>
      <c r="B31" s="42" t="n">
        <v>2</v>
      </c>
      <c r="D31" s="45"/>
      <c r="E31" s="42" t="s">
        <v>52</v>
      </c>
    </row>
    <row r="32" customFormat="false" ht="15.75" hidden="false" customHeight="true" outlineLevel="0" collapsed="false">
      <c r="A32" s="42" t="s">
        <v>61</v>
      </c>
      <c r="B32" s="42" t="n">
        <v>2</v>
      </c>
      <c r="C32" s="10"/>
      <c r="D32" s="45"/>
      <c r="E32" s="42" t="s">
        <v>52</v>
      </c>
    </row>
    <row r="33" customFormat="false" ht="15.75" hidden="false" customHeight="true" outlineLevel="0" collapsed="false">
      <c r="A33" s="42" t="s">
        <v>62</v>
      </c>
      <c r="B33" s="42" t="n">
        <v>2</v>
      </c>
      <c r="C33" s="10"/>
      <c r="D33" s="45"/>
      <c r="E33" s="42" t="s">
        <v>52</v>
      </c>
    </row>
  </sheetData>
  <mergeCells count="1">
    <mergeCell ref="A3:E3"/>
  </mergeCells>
  <conditionalFormatting sqref="D1:E2 D34:E1001 D4:D33 D4:E6 E7:E33">
    <cfRule type="cellIs" priority="2" operator="equal" aboveAverage="0" equalAverage="0" bottom="0" percent="0" rank="0" text="" dxfId="3">
      <formula>"Not Started"</formula>
    </cfRule>
  </conditionalFormatting>
  <conditionalFormatting sqref="D1:E2 D34:E1001 D4:D33 D4:E6 E7:E33">
    <cfRule type="cellIs" priority="3" operator="equal" aboveAverage="0" equalAverage="0" bottom="0" percent="0" rank="0" text="" dxfId="1">
      <formula>"In Progress"</formula>
    </cfRule>
  </conditionalFormatting>
  <conditionalFormatting sqref="D1:E2 D34:E1001 D4:D33 D4:E6 E7:E33">
    <cfRule type="cellIs" priority="4" operator="equal" aboveAverage="0" equalAverage="0" bottom="0" percent="0" rank="0" text="" dxfId="2">
      <formula>"Done"</formula>
    </cfRule>
  </conditionalFormatting>
  <conditionalFormatting sqref="G1:G16 G19:G1001">
    <cfRule type="cellIs" priority="5" operator="equal" aboveAverage="0" equalAverage="0" bottom="0" percent="0" rank="0" text="" dxfId="1">
      <formula>"On Track"</formula>
    </cfRule>
  </conditionalFormatting>
  <conditionalFormatting sqref="G1:G16 G19:G1001">
    <cfRule type="cellIs" priority="6" operator="equal" aboveAverage="0" equalAverage="0" bottom="0" percent="0" rank="0" text="" dxfId="0">
      <formula>"Late"</formula>
    </cfRule>
  </conditionalFormatting>
  <conditionalFormatting sqref="G1:G16 G19:G1001">
    <cfRule type="cellIs" priority="7" operator="equal" aboveAverage="0" equalAverage="0" bottom="0" percent="0" rank="0" text="" dxfId="2">
      <formula>"Complete"</formula>
    </cfRule>
  </conditionalFormatting>
  <dataValidations count="1">
    <dataValidation allowBlank="true" errorStyle="stop" operator="equal" showDropDown="false" showErrorMessage="true" showInputMessage="false" sqref="E4:E33"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1" activeCellId="0" sqref="D21"/>
    </sheetView>
  </sheetViews>
  <sheetFormatPr defaultColWidth="12.796875" defaultRowHeight="15.75" zeroHeight="false" outlineLevelRow="0" outlineLevelCol="0"/>
  <cols>
    <col collapsed="false" customWidth="true" hidden="false" outlineLevel="0" max="1" min="1" style="0" width="33.26"/>
    <col collapsed="false" customWidth="true" hidden="false" outlineLevel="0" max="4" min="4" style="0" width="15.13"/>
    <col collapsed="false" customWidth="true" hidden="false" outlineLevel="0" max="6" min="6" style="0" width="13.75"/>
  </cols>
  <sheetData>
    <row r="1" customFormat="false" ht="15.75" hidden="false" customHeight="false" outlineLevel="0" collapsed="false">
      <c r="A1" s="38" t="s">
        <v>26</v>
      </c>
      <c r="B1" s="38" t="s">
        <v>1</v>
      </c>
      <c r="C1" s="38" t="s">
        <v>27</v>
      </c>
      <c r="D1" s="38" t="s">
        <v>28</v>
      </c>
      <c r="E1" s="38" t="s">
        <v>29</v>
      </c>
    </row>
    <row r="3" customFormat="false" ht="15.75" hidden="false" customHeight="false" outlineLevel="0" collapsed="false">
      <c r="A3" s="46" t="s">
        <v>30</v>
      </c>
      <c r="B3" s="46"/>
      <c r="C3" s="46"/>
      <c r="D3" s="46"/>
      <c r="E3" s="46"/>
      <c r="F3" s="40"/>
      <c r="G3" s="41"/>
    </row>
    <row r="4" customFormat="false" ht="15.75" hidden="false" customHeight="false" outlineLevel="0" collapsed="false">
      <c r="A4" s="42" t="s">
        <v>63</v>
      </c>
      <c r="B4" s="42" t="n">
        <v>1</v>
      </c>
      <c r="C4" s="42" t="n">
        <v>1</v>
      </c>
      <c r="D4" s="45" t="n">
        <f aca="false">IF(E4 = "Done",0,C4)</f>
        <v>1</v>
      </c>
      <c r="E4" s="42" t="s">
        <v>52</v>
      </c>
    </row>
    <row r="5" customFormat="false" ht="15" hidden="false" customHeight="false" outlineLevel="0" collapsed="false">
      <c r="A5" s="42" t="s">
        <v>64</v>
      </c>
      <c r="B5" s="42" t="n">
        <v>1</v>
      </c>
      <c r="C5" s="42" t="n">
        <v>1</v>
      </c>
      <c r="D5" s="45" t="n">
        <f aca="false">IF(E5 = "Done",0,C5)</f>
        <v>1</v>
      </c>
      <c r="E5" s="42" t="s">
        <v>52</v>
      </c>
      <c r="H5" s="43"/>
      <c r="I5" s="44"/>
      <c r="J5" s="44"/>
      <c r="K5" s="44"/>
      <c r="L5" s="44"/>
      <c r="M5" s="44"/>
      <c r="N5" s="44"/>
      <c r="O5" s="44"/>
      <c r="P5" s="44"/>
      <c r="Q5" s="44"/>
      <c r="R5" s="44"/>
      <c r="S5" s="44"/>
      <c r="T5" s="44"/>
      <c r="U5" s="44"/>
      <c r="V5" s="44"/>
      <c r="W5" s="44"/>
      <c r="X5" s="44"/>
      <c r="Y5" s="44"/>
      <c r="Z5" s="44"/>
      <c r="AA5" s="44"/>
    </row>
    <row r="6" customFormat="false" ht="15" hidden="false" customHeight="false" outlineLevel="0" collapsed="false">
      <c r="A6" s="42" t="s">
        <v>65</v>
      </c>
      <c r="B6" s="42" t="n">
        <v>1</v>
      </c>
      <c r="C6" s="42" t="n">
        <v>1</v>
      </c>
      <c r="D6" s="45" t="n">
        <f aca="false">IF(E6 = "Done",0,C6)</f>
        <v>1</v>
      </c>
      <c r="E6" s="42" t="s">
        <v>52</v>
      </c>
      <c r="H6" s="43"/>
      <c r="I6" s="44"/>
      <c r="J6" s="44"/>
      <c r="K6" s="44"/>
      <c r="L6" s="44"/>
      <c r="M6" s="44"/>
      <c r="N6" s="44"/>
      <c r="O6" s="44"/>
      <c r="P6" s="44"/>
      <c r="Q6" s="44"/>
      <c r="R6" s="44"/>
      <c r="S6" s="44"/>
      <c r="T6" s="44"/>
      <c r="U6" s="44"/>
      <c r="V6" s="44"/>
      <c r="W6" s="44"/>
      <c r="X6" s="44"/>
      <c r="Y6" s="44"/>
      <c r="Z6" s="44"/>
      <c r="AA6" s="44"/>
    </row>
    <row r="7" customFormat="false" ht="15" hidden="false" customHeight="false" outlineLevel="0" collapsed="false">
      <c r="A7" s="42" t="s">
        <v>66</v>
      </c>
      <c r="B7" s="42" t="n">
        <v>1</v>
      </c>
      <c r="C7" s="42" t="n">
        <v>1</v>
      </c>
      <c r="D7" s="45" t="n">
        <f aca="false">IF(E7 = "Done",0,C7)</f>
        <v>1</v>
      </c>
      <c r="E7" s="42" t="s">
        <v>52</v>
      </c>
      <c r="H7" s="43"/>
      <c r="I7" s="44"/>
      <c r="J7" s="44"/>
      <c r="K7" s="44"/>
      <c r="L7" s="44"/>
      <c r="M7" s="44"/>
      <c r="N7" s="44"/>
      <c r="O7" s="44"/>
      <c r="P7" s="44"/>
      <c r="Q7" s="44"/>
      <c r="R7" s="44"/>
      <c r="S7" s="44"/>
      <c r="T7" s="44"/>
      <c r="U7" s="44"/>
      <c r="V7" s="44"/>
      <c r="W7" s="44"/>
      <c r="X7" s="44"/>
      <c r="Y7" s="44"/>
      <c r="Z7" s="44"/>
      <c r="AA7" s="44"/>
    </row>
    <row r="8" customFormat="false" ht="15" hidden="false" customHeight="false" outlineLevel="0" collapsed="false">
      <c r="A8" s="42" t="s">
        <v>67</v>
      </c>
      <c r="B8" s="42" t="n">
        <v>1</v>
      </c>
      <c r="C8" s="42" t="n">
        <v>1</v>
      </c>
      <c r="D8" s="45" t="n">
        <f aca="false">IF(E8 = "Done",0,C8)</f>
        <v>1</v>
      </c>
      <c r="E8" s="42" t="s">
        <v>52</v>
      </c>
      <c r="H8" s="43"/>
      <c r="I8" s="44"/>
      <c r="J8" s="44"/>
      <c r="K8" s="44"/>
      <c r="L8" s="44"/>
      <c r="M8" s="44"/>
      <c r="N8" s="44"/>
      <c r="O8" s="44"/>
      <c r="P8" s="44"/>
      <c r="Q8" s="44"/>
      <c r="R8" s="44"/>
      <c r="S8" s="44"/>
      <c r="T8" s="44"/>
      <c r="U8" s="44"/>
      <c r="V8" s="44"/>
      <c r="W8" s="44"/>
      <c r="X8" s="44"/>
      <c r="Y8" s="44"/>
      <c r="Z8" s="44"/>
      <c r="AA8" s="44"/>
    </row>
    <row r="9" customFormat="false" ht="15" hidden="false" customHeight="false" outlineLevel="0" collapsed="false">
      <c r="A9" s="42" t="s">
        <v>68</v>
      </c>
      <c r="B9" s="42" t="n">
        <v>1</v>
      </c>
      <c r="C9" s="42" t="n">
        <v>1</v>
      </c>
      <c r="D9" s="45" t="n">
        <f aca="false">IF(E9 = "Done",0,C9)</f>
        <v>1</v>
      </c>
      <c r="E9" s="42" t="s">
        <v>52</v>
      </c>
      <c r="H9" s="43"/>
      <c r="I9" s="44"/>
      <c r="J9" s="44"/>
      <c r="K9" s="44"/>
      <c r="L9" s="44"/>
      <c r="M9" s="44"/>
      <c r="N9" s="44"/>
      <c r="O9" s="44"/>
      <c r="P9" s="44"/>
      <c r="Q9" s="44"/>
      <c r="R9" s="44"/>
      <c r="S9" s="44"/>
      <c r="T9" s="44"/>
      <c r="U9" s="44"/>
      <c r="V9" s="44"/>
      <c r="W9" s="44"/>
      <c r="X9" s="44"/>
      <c r="Y9" s="44"/>
      <c r="Z9" s="44"/>
      <c r="AA9" s="44"/>
    </row>
    <row r="10" customFormat="false" ht="15" hidden="false" customHeight="false" outlineLevel="0" collapsed="false">
      <c r="A10" s="42" t="s">
        <v>69</v>
      </c>
      <c r="B10" s="42" t="n">
        <v>1</v>
      </c>
      <c r="C10" s="42" t="n">
        <v>1</v>
      </c>
      <c r="D10" s="45" t="n">
        <f aca="false">IF(E10 = "Done",0,C10)</f>
        <v>1</v>
      </c>
      <c r="E10" s="42" t="s">
        <v>52</v>
      </c>
      <c r="H10" s="43"/>
      <c r="I10" s="44"/>
      <c r="J10" s="44"/>
      <c r="K10" s="44"/>
      <c r="L10" s="44"/>
      <c r="M10" s="44"/>
      <c r="N10" s="44"/>
      <c r="O10" s="44"/>
      <c r="P10" s="44"/>
      <c r="Q10" s="44"/>
      <c r="R10" s="44"/>
      <c r="S10" s="44"/>
      <c r="T10" s="44"/>
      <c r="U10" s="44"/>
      <c r="V10" s="44"/>
      <c r="W10" s="44"/>
      <c r="X10" s="44"/>
      <c r="Y10" s="44"/>
      <c r="Z10" s="44"/>
      <c r="AA10" s="44"/>
    </row>
    <row r="12" customFormat="false" ht="15.75" hidden="false" customHeight="false" outlineLevel="0" collapsed="false">
      <c r="A12" s="30"/>
      <c r="B12" s="30"/>
      <c r="C12" s="30"/>
      <c r="D12" s="30"/>
      <c r="E12" s="30"/>
      <c r="F12" s="40"/>
      <c r="G12" s="41"/>
    </row>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42" customFormat="false" ht="15.75" hidden="false" customHeight="false" outlineLevel="0" collapsed="false">
      <c r="A42" s="47"/>
      <c r="B42" s="47"/>
      <c r="C42" s="47"/>
      <c r="D42" s="47"/>
      <c r="E42" s="47"/>
      <c r="F42" s="40"/>
      <c r="G42" s="41"/>
    </row>
    <row r="46" customFormat="false" ht="15.75" hidden="false" customHeight="false" outlineLevel="0" collapsed="false">
      <c r="B46" s="14"/>
      <c r="C46" s="14"/>
      <c r="D46" s="48"/>
    </row>
    <row r="47" customFormat="false" ht="15.75" hidden="false" customHeight="false" outlineLevel="0" collapsed="false">
      <c r="B47" s="14"/>
      <c r="C47" s="14"/>
      <c r="D47" s="48"/>
    </row>
    <row r="48" customFormat="false" ht="15.75" hidden="false" customHeight="false" outlineLevel="0" collapsed="false">
      <c r="B48" s="14"/>
      <c r="C48" s="14"/>
      <c r="D48" s="48"/>
    </row>
    <row r="49" customFormat="false" ht="15.75" hidden="false" customHeight="false" outlineLevel="0" collapsed="false">
      <c r="B49" s="14"/>
      <c r="C49" s="14"/>
      <c r="D49" s="48"/>
    </row>
    <row r="50" customFormat="false" ht="15.75" hidden="false" customHeight="false" outlineLevel="0" collapsed="false">
      <c r="B50" s="14"/>
      <c r="C50" s="14"/>
      <c r="D50" s="48"/>
    </row>
    <row r="51" customFormat="false" ht="15.75" hidden="false" customHeight="false" outlineLevel="0" collapsed="false">
      <c r="B51" s="14"/>
      <c r="C51" s="14"/>
      <c r="D51" s="48"/>
    </row>
    <row r="52" customFormat="false" ht="15.75" hidden="false" customHeight="false" outlineLevel="0" collapsed="false">
      <c r="B52" s="14"/>
      <c r="C52" s="14"/>
      <c r="D52" s="48"/>
    </row>
    <row r="53" customFormat="false" ht="15.75" hidden="false" customHeight="false" outlineLevel="0" collapsed="false">
      <c r="B53" s="14"/>
      <c r="C53" s="14"/>
      <c r="D53" s="48"/>
    </row>
    <row r="54" customFormat="false" ht="15.75" hidden="false" customHeight="false" outlineLevel="0" collapsed="false">
      <c r="B54" s="14"/>
      <c r="C54" s="14"/>
      <c r="D54" s="48"/>
    </row>
  </sheetData>
  <mergeCells count="2">
    <mergeCell ref="A3:E3"/>
    <mergeCell ref="A42:E42"/>
  </mergeCells>
  <conditionalFormatting sqref="D1:E2 D4:E11 D13:D41 E41 D43:D54 D57:E1039">
    <cfRule type="cellIs" priority="2" operator="equal" aboveAverage="0" equalAverage="0" bottom="0" percent="0" rank="0" text="" dxfId="3">
      <formula>"Not Started"</formula>
    </cfRule>
  </conditionalFormatting>
  <conditionalFormatting sqref="D1:E2 D4:E11 D13:D41 E41 D43:D54 D57:E1039">
    <cfRule type="cellIs" priority="3" operator="equal" aboveAverage="0" equalAverage="0" bottom="0" percent="0" rank="0" text="" dxfId="1">
      <formula>"In Progress"</formula>
    </cfRule>
  </conditionalFormatting>
  <conditionalFormatting sqref="D1:E2 D4:E11 D13:D41 E41 D43:D54 D57:E1039">
    <cfRule type="cellIs" priority="4" operator="equal" aboveAverage="0" equalAverage="0" bottom="0" percent="0" rank="0" text="" dxfId="2">
      <formula>"Done"</formula>
    </cfRule>
  </conditionalFormatting>
  <conditionalFormatting sqref="G1:G54 G57:G1039">
    <cfRule type="cellIs" priority="5" operator="equal" aboveAverage="0" equalAverage="0" bottom="0" percent="0" rank="0" text="" dxfId="1">
      <formula>"On Track"</formula>
    </cfRule>
  </conditionalFormatting>
  <conditionalFormatting sqref="G1:G54 G57:G1039">
    <cfRule type="cellIs" priority="6" operator="equal" aboveAverage="0" equalAverage="0" bottom="0" percent="0" rank="0" text="" dxfId="0">
      <formula>"Late"</formula>
    </cfRule>
  </conditionalFormatting>
  <conditionalFormatting sqref="G1:G54 G57:G1039">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10"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4" activeCellId="0" sqref="B4"/>
    </sheetView>
  </sheetViews>
  <sheetFormatPr defaultColWidth="12.79687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38" t="s">
        <v>26</v>
      </c>
      <c r="B1" s="38" t="s">
        <v>1</v>
      </c>
      <c r="C1" s="38" t="s">
        <v>27</v>
      </c>
      <c r="D1" s="38" t="s">
        <v>28</v>
      </c>
      <c r="E1" s="38" t="s">
        <v>29</v>
      </c>
    </row>
    <row r="3" customFormat="false" ht="15.75" hidden="false" customHeight="false" outlineLevel="0" collapsed="false">
      <c r="A3" s="46" t="s">
        <v>30</v>
      </c>
      <c r="B3" s="46"/>
      <c r="C3" s="46"/>
      <c r="D3" s="46"/>
      <c r="E3" s="46"/>
      <c r="F3" s="40"/>
      <c r="G3" s="41"/>
    </row>
    <row r="4" customFormat="false" ht="14.15" hidden="false" customHeight="false" outlineLevel="0" collapsed="false">
      <c r="A4" s="42" t="s">
        <v>63</v>
      </c>
      <c r="B4" s="42" t="n">
        <v>0.5</v>
      </c>
      <c r="C4" s="42" t="n">
        <v>0.5</v>
      </c>
      <c r="D4" s="45" t="n">
        <f aca="false">IF(E4 = "Done",0,C4)</f>
        <v>0.5</v>
      </c>
      <c r="E4" s="42" t="s">
        <v>52</v>
      </c>
    </row>
    <row r="5" customFormat="false" ht="15" hidden="false" customHeight="false" outlineLevel="0" collapsed="false">
      <c r="A5" s="42" t="s">
        <v>64</v>
      </c>
      <c r="B5" s="42" t="n">
        <v>0.5</v>
      </c>
      <c r="C5" s="42" t="n">
        <v>0.5</v>
      </c>
      <c r="D5" s="45" t="n">
        <f aca="false">IF(E5 = "Done",0,C5)</f>
        <v>0.5</v>
      </c>
      <c r="E5" s="42" t="s">
        <v>52</v>
      </c>
      <c r="H5" s="43"/>
      <c r="I5" s="44"/>
      <c r="J5" s="44"/>
      <c r="K5" s="44"/>
      <c r="L5" s="44"/>
      <c r="M5" s="44"/>
      <c r="N5" s="44"/>
      <c r="O5" s="44"/>
      <c r="P5" s="44"/>
      <c r="Q5" s="44"/>
      <c r="R5" s="44"/>
      <c r="S5" s="44"/>
      <c r="T5" s="44"/>
      <c r="U5" s="44"/>
      <c r="V5" s="44"/>
      <c r="W5" s="44"/>
      <c r="X5" s="44"/>
      <c r="Y5" s="44"/>
      <c r="Z5" s="44"/>
      <c r="AA5" s="44"/>
    </row>
    <row r="6" customFormat="false" ht="15" hidden="false" customHeight="false" outlineLevel="0" collapsed="false">
      <c r="A6" s="42" t="s">
        <v>65</v>
      </c>
      <c r="B6" s="42" t="n">
        <v>0.5</v>
      </c>
      <c r="C6" s="42" t="n">
        <v>0.5</v>
      </c>
      <c r="D6" s="45" t="n">
        <f aca="false">IF(E6 = "Done",0,C6)</f>
        <v>0.5</v>
      </c>
      <c r="E6" s="42" t="s">
        <v>52</v>
      </c>
      <c r="H6" s="43"/>
      <c r="I6" s="44"/>
      <c r="J6" s="44"/>
      <c r="K6" s="44"/>
      <c r="L6" s="44"/>
      <c r="M6" s="44"/>
      <c r="N6" s="44"/>
      <c r="O6" s="44"/>
      <c r="P6" s="44"/>
      <c r="Q6" s="44"/>
      <c r="R6" s="44"/>
      <c r="S6" s="44"/>
      <c r="T6" s="44"/>
      <c r="U6" s="44"/>
      <c r="V6" s="44"/>
      <c r="W6" s="44"/>
      <c r="X6" s="44"/>
      <c r="Y6" s="44"/>
      <c r="Z6" s="44"/>
      <c r="AA6" s="44"/>
    </row>
    <row r="7" customFormat="false" ht="15" hidden="false" customHeight="false" outlineLevel="0" collapsed="false">
      <c r="A7" s="42" t="s">
        <v>66</v>
      </c>
      <c r="B7" s="42" t="n">
        <v>0.5</v>
      </c>
      <c r="C7" s="42" t="n">
        <v>0.5</v>
      </c>
      <c r="D7" s="45" t="n">
        <f aca="false">IF(E7 = "Done",0,C7)</f>
        <v>0.5</v>
      </c>
      <c r="E7" s="42" t="s">
        <v>52</v>
      </c>
      <c r="H7" s="43"/>
      <c r="I7" s="44"/>
      <c r="J7" s="44"/>
      <c r="K7" s="44"/>
      <c r="L7" s="44"/>
      <c r="M7" s="44"/>
      <c r="N7" s="44"/>
      <c r="O7" s="44"/>
      <c r="P7" s="44"/>
      <c r="Q7" s="44"/>
      <c r="R7" s="44"/>
      <c r="S7" s="44"/>
      <c r="T7" s="44"/>
      <c r="U7" s="44"/>
      <c r="V7" s="44"/>
      <c r="W7" s="44"/>
      <c r="X7" s="44"/>
      <c r="Y7" s="44"/>
      <c r="Z7" s="44"/>
      <c r="AA7" s="44"/>
    </row>
    <row r="8" customFormat="false" ht="15" hidden="false" customHeight="false" outlineLevel="0" collapsed="false">
      <c r="A8" s="42" t="s">
        <v>67</v>
      </c>
      <c r="B8" s="42" t="n">
        <v>0.5</v>
      </c>
      <c r="C8" s="42" t="n">
        <v>0.5</v>
      </c>
      <c r="D8" s="45" t="n">
        <f aca="false">IF(E8 = "Done",0,C8)</f>
        <v>0.5</v>
      </c>
      <c r="E8" s="42" t="s">
        <v>52</v>
      </c>
      <c r="H8" s="43"/>
      <c r="I8" s="44"/>
      <c r="J8" s="44"/>
      <c r="K8" s="44"/>
      <c r="L8" s="44"/>
      <c r="M8" s="44"/>
      <c r="N8" s="44"/>
      <c r="O8" s="44"/>
      <c r="P8" s="44"/>
      <c r="Q8" s="44"/>
      <c r="R8" s="44"/>
      <c r="S8" s="44"/>
      <c r="T8" s="44"/>
      <c r="U8" s="44"/>
      <c r="V8" s="44"/>
      <c r="W8" s="44"/>
      <c r="X8" s="44"/>
      <c r="Y8" s="44"/>
      <c r="Z8" s="44"/>
      <c r="AA8" s="44"/>
    </row>
    <row r="9" customFormat="false" ht="15" hidden="false" customHeight="false" outlineLevel="0" collapsed="false">
      <c r="A9" s="42" t="s">
        <v>68</v>
      </c>
      <c r="B9" s="42" t="n">
        <v>1</v>
      </c>
      <c r="C9" s="42" t="n">
        <v>1</v>
      </c>
      <c r="D9" s="45" t="n">
        <f aca="false">IF(E9 = "Done",0,C9)</f>
        <v>1</v>
      </c>
      <c r="E9" s="42" t="s">
        <v>52</v>
      </c>
      <c r="H9" s="43"/>
      <c r="I9" s="44"/>
      <c r="J9" s="44"/>
      <c r="K9" s="44"/>
      <c r="L9" s="44"/>
      <c r="M9" s="44"/>
      <c r="N9" s="44"/>
      <c r="O9" s="44"/>
      <c r="P9" s="44"/>
      <c r="Q9" s="44"/>
      <c r="R9" s="44"/>
      <c r="S9" s="44"/>
      <c r="T9" s="44"/>
      <c r="U9" s="44"/>
      <c r="V9" s="44"/>
      <c r="W9" s="44"/>
      <c r="X9" s="44"/>
      <c r="Y9" s="44"/>
      <c r="Z9" s="44"/>
      <c r="AA9" s="44"/>
    </row>
    <row r="10" customFormat="false" ht="15" hidden="false" customHeight="false" outlineLevel="0" collapsed="false">
      <c r="A10" s="42" t="s">
        <v>69</v>
      </c>
      <c r="B10" s="42" t="n">
        <v>1</v>
      </c>
      <c r="C10" s="42" t="n">
        <v>1</v>
      </c>
      <c r="D10" s="45" t="n">
        <f aca="false">IF(E10 = "Done",0,C10)</f>
        <v>1</v>
      </c>
      <c r="E10" s="42" t="s">
        <v>52</v>
      </c>
      <c r="H10" s="43"/>
      <c r="I10" s="44"/>
      <c r="J10" s="44"/>
      <c r="K10" s="44"/>
      <c r="L10" s="44"/>
      <c r="M10" s="44"/>
      <c r="N10" s="44"/>
      <c r="O10" s="44"/>
      <c r="P10" s="44"/>
      <c r="Q10" s="44"/>
      <c r="R10" s="44"/>
      <c r="S10" s="44"/>
      <c r="T10" s="44"/>
      <c r="U10" s="44"/>
      <c r="V10" s="44"/>
      <c r="W10" s="44"/>
      <c r="X10" s="44"/>
      <c r="Y10" s="44"/>
      <c r="Z10" s="44"/>
      <c r="AA10" s="44"/>
    </row>
    <row r="39" customFormat="false" ht="15.75" hidden="false" customHeight="false" outlineLevel="0" collapsed="false">
      <c r="A39" s="47"/>
      <c r="B39" s="47"/>
      <c r="C39" s="47"/>
      <c r="D39" s="47"/>
      <c r="E39" s="47"/>
      <c r="F39" s="40"/>
      <c r="G39" s="41"/>
    </row>
    <row r="43" customFormat="false" ht="15.75" hidden="false" customHeight="false" outlineLevel="0" collapsed="false">
      <c r="B43" s="14"/>
      <c r="C43" s="14"/>
      <c r="D43" s="48"/>
    </row>
    <row r="44" customFormat="false" ht="15.75" hidden="false" customHeight="false" outlineLevel="0" collapsed="false">
      <c r="B44" s="14"/>
      <c r="C44" s="14"/>
      <c r="D44" s="48"/>
    </row>
    <row r="45" customFormat="false" ht="15.75" hidden="false" customHeight="false" outlineLevel="0" collapsed="false">
      <c r="B45" s="14"/>
      <c r="C45" s="14"/>
      <c r="D45" s="48"/>
    </row>
    <row r="46" customFormat="false" ht="15.75" hidden="false" customHeight="false" outlineLevel="0" collapsed="false">
      <c r="B46" s="14"/>
      <c r="C46" s="14"/>
      <c r="D46" s="48"/>
    </row>
    <row r="47" customFormat="false" ht="15.75" hidden="false" customHeight="false" outlineLevel="0" collapsed="false">
      <c r="B47" s="14"/>
      <c r="C47" s="14"/>
      <c r="D47" s="48"/>
    </row>
    <row r="48" customFormat="false" ht="15.75" hidden="false" customHeight="false" outlineLevel="0" collapsed="false">
      <c r="B48" s="14"/>
      <c r="C48" s="14"/>
      <c r="D48" s="48"/>
    </row>
    <row r="49" customFormat="false" ht="15.75" hidden="false" customHeight="false" outlineLevel="0" collapsed="false">
      <c r="B49" s="14"/>
      <c r="C49" s="14"/>
      <c r="D49" s="48"/>
    </row>
    <row r="50" customFormat="false" ht="15.75" hidden="false" customHeight="false" outlineLevel="0" collapsed="false">
      <c r="B50" s="14"/>
      <c r="C50" s="14"/>
      <c r="D50" s="48"/>
    </row>
    <row r="51" customFormat="false" ht="15.75" hidden="false" customHeight="false" outlineLevel="0" collapsed="false">
      <c r="B51" s="14"/>
      <c r="C51" s="14"/>
      <c r="D51" s="48"/>
    </row>
  </sheetData>
  <mergeCells count="2">
    <mergeCell ref="A3:E3"/>
    <mergeCell ref="A39:E39"/>
  </mergeCells>
  <conditionalFormatting sqref="D1:E2 D4:D38 E4:E10 E38 D40:D51 D54:E1036">
    <cfRule type="cellIs" priority="2" operator="equal" aboveAverage="0" equalAverage="0" bottom="0" percent="0" rank="0" text="" dxfId="3">
      <formula>"Not Started"</formula>
    </cfRule>
  </conditionalFormatting>
  <conditionalFormatting sqref="D1:E2 D4:D38 E4:E10 E38 D40:D51 D54:E1036">
    <cfRule type="cellIs" priority="3" operator="equal" aboveAverage="0" equalAverage="0" bottom="0" percent="0" rank="0" text="" dxfId="1">
      <formula>"In Progress"</formula>
    </cfRule>
  </conditionalFormatting>
  <conditionalFormatting sqref="D1:E2 D4:D38 E4:E10 E38 D40:D51 D54:E1036">
    <cfRule type="cellIs" priority="4" operator="equal" aboveAverage="0" equalAverage="0" bottom="0" percent="0" rank="0" text="" dxfId="2">
      <formula>"Done"</formula>
    </cfRule>
  </conditionalFormatting>
  <conditionalFormatting sqref="G1:G51 G54:G1036">
    <cfRule type="cellIs" priority="5" operator="equal" aboveAverage="0" equalAverage="0" bottom="0" percent="0" rank="0" text="" dxfId="1">
      <formula>"On Track"</formula>
    </cfRule>
  </conditionalFormatting>
  <conditionalFormatting sqref="G1:G51 G54:G1036">
    <cfRule type="cellIs" priority="6" operator="equal" aboveAverage="0" equalAverage="0" bottom="0" percent="0" rank="0" text="" dxfId="0">
      <formula>"Late"</formula>
    </cfRule>
  </conditionalFormatting>
  <conditionalFormatting sqref="G1:G51 G54:G1036">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10"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4" activeCellId="0" sqref="B4"/>
    </sheetView>
  </sheetViews>
  <sheetFormatPr defaultColWidth="12.79687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38" t="s">
        <v>26</v>
      </c>
      <c r="B1" s="38" t="s">
        <v>1</v>
      </c>
      <c r="C1" s="38" t="s">
        <v>27</v>
      </c>
      <c r="D1" s="38" t="s">
        <v>28</v>
      </c>
      <c r="E1" s="38" t="s">
        <v>29</v>
      </c>
    </row>
    <row r="3" customFormat="false" ht="15.75" hidden="false" customHeight="false" outlineLevel="0" collapsed="false">
      <c r="A3" s="46" t="s">
        <v>30</v>
      </c>
      <c r="B3" s="46"/>
      <c r="C3" s="46"/>
      <c r="D3" s="46"/>
      <c r="E3" s="46"/>
      <c r="F3" s="40"/>
      <c r="G3" s="41"/>
    </row>
    <row r="4" customFormat="false" ht="14.15" hidden="false" customHeight="false" outlineLevel="0" collapsed="false">
      <c r="A4" s="42" t="s">
        <v>63</v>
      </c>
      <c r="B4" s="42" t="n">
        <v>3</v>
      </c>
      <c r="C4" s="42" t="n">
        <v>3</v>
      </c>
      <c r="D4" s="45" t="n">
        <f aca="false">IF(E4 = "Done",0,C4)</f>
        <v>3</v>
      </c>
      <c r="E4" s="42" t="s">
        <v>52</v>
      </c>
    </row>
    <row r="5" customFormat="false" ht="15" hidden="false" customHeight="false" outlineLevel="0" collapsed="false">
      <c r="A5" s="42" t="s">
        <v>64</v>
      </c>
      <c r="B5" s="42" t="n">
        <v>3</v>
      </c>
      <c r="C5" s="42" t="n">
        <v>3</v>
      </c>
      <c r="D5" s="45" t="n">
        <f aca="false">IF(E5 = "Done",0,C5)</f>
        <v>3</v>
      </c>
      <c r="E5" s="42" t="s">
        <v>52</v>
      </c>
      <c r="H5" s="43"/>
      <c r="I5" s="44"/>
      <c r="J5" s="44"/>
      <c r="K5" s="44"/>
      <c r="L5" s="44"/>
      <c r="M5" s="44"/>
      <c r="N5" s="44"/>
      <c r="O5" s="44"/>
      <c r="P5" s="44"/>
      <c r="Q5" s="44"/>
      <c r="R5" s="44"/>
      <c r="S5" s="44"/>
      <c r="T5" s="44"/>
      <c r="U5" s="44"/>
      <c r="V5" s="44"/>
      <c r="W5" s="44"/>
      <c r="X5" s="44"/>
      <c r="Y5" s="44"/>
      <c r="Z5" s="44"/>
      <c r="AA5" s="44"/>
    </row>
    <row r="6" customFormat="false" ht="14.15" hidden="false" customHeight="false" outlineLevel="0" collapsed="false">
      <c r="A6" s="42" t="s">
        <v>65</v>
      </c>
      <c r="B6" s="42" t="n">
        <v>3</v>
      </c>
      <c r="C6" s="42" t="n">
        <v>3</v>
      </c>
      <c r="D6" s="45" t="n">
        <f aca="false">IF(E6 = "Done",0,C6)</f>
        <v>3</v>
      </c>
      <c r="E6" s="42" t="s">
        <v>52</v>
      </c>
    </row>
    <row r="7" customFormat="false" ht="12.8" hidden="false" customHeight="false" outlineLevel="0" collapsed="false">
      <c r="A7" s="40"/>
      <c r="B7" s="40"/>
      <c r="C7" s="40"/>
      <c r="D7" s="40"/>
      <c r="E7" s="40"/>
      <c r="F7" s="40"/>
      <c r="G7" s="41"/>
    </row>
    <row r="8" customFormat="false" ht="12.8" hidden="false" customHeight="false" outlineLevel="0" collapsed="false"/>
    <row r="9" customFormat="false" ht="12.8" hidden="false" customHeight="false" outlineLevel="0" collapsed="false"/>
    <row r="10" customFormat="false" ht="12.8" hidden="false" customHeight="false" outlineLevel="0" collapsed="false"/>
    <row r="13" customFormat="false" ht="15.75" hidden="false" customHeight="false" outlineLevel="0" collapsed="false">
      <c r="A13" s="40"/>
      <c r="B13" s="40"/>
      <c r="C13" s="40"/>
      <c r="D13" s="40"/>
      <c r="E13" s="40"/>
      <c r="F13" s="40"/>
      <c r="G13" s="41"/>
    </row>
  </sheetData>
  <mergeCells count="1">
    <mergeCell ref="A3:E3"/>
  </mergeCells>
  <conditionalFormatting sqref="D1:E2 D4:E6 D18:E1000">
    <cfRule type="cellIs" priority="2" operator="equal" aboveAverage="0" equalAverage="0" bottom="0" percent="0" rank="0" text="" dxfId="3">
      <formula>"Not Started"</formula>
    </cfRule>
  </conditionalFormatting>
  <conditionalFormatting sqref="D1:E2 D4:E6 D18:E1000">
    <cfRule type="cellIs" priority="3" operator="equal" aboveAverage="0" equalAverage="0" bottom="0" percent="0" rank="0" text="" dxfId="1">
      <formula>"In Progress"</formula>
    </cfRule>
  </conditionalFormatting>
  <conditionalFormatting sqref="D1:E2 D4:E6 D18:E1000">
    <cfRule type="cellIs" priority="4" operator="equal" aboveAverage="0" equalAverage="0" bottom="0" percent="0" rank="0" text="" dxfId="2">
      <formula>"Done"</formula>
    </cfRule>
  </conditionalFormatting>
  <conditionalFormatting sqref="G1:G15 G18:G1000">
    <cfRule type="cellIs" priority="5" operator="equal" aboveAverage="0" equalAverage="0" bottom="0" percent="0" rank="0" text="" dxfId="1">
      <formula>"On Track"</formula>
    </cfRule>
  </conditionalFormatting>
  <conditionalFormatting sqref="G1:G15 G18:G1000">
    <cfRule type="cellIs" priority="6" operator="equal" aboveAverage="0" equalAverage="0" bottom="0" percent="0" rank="0" text="" dxfId="0">
      <formula>"Late"</formula>
    </cfRule>
  </conditionalFormatting>
  <conditionalFormatting sqref="G1:G15 G18:G1000">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6"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14" activeCellId="0" sqref="I14"/>
    </sheetView>
  </sheetViews>
  <sheetFormatPr defaultColWidth="12.79687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38" t="s">
        <v>26</v>
      </c>
      <c r="B1" s="38" t="s">
        <v>1</v>
      </c>
      <c r="C1" s="38" t="s">
        <v>27</v>
      </c>
      <c r="D1" s="38" t="s">
        <v>28</v>
      </c>
      <c r="E1" s="38" t="s">
        <v>29</v>
      </c>
    </row>
    <row r="3" customFormat="false" ht="15.75" hidden="false" customHeight="false" outlineLevel="0" collapsed="false">
      <c r="A3" s="46" t="s">
        <v>30</v>
      </c>
      <c r="B3" s="46"/>
      <c r="C3" s="46"/>
      <c r="D3" s="46"/>
      <c r="E3" s="46"/>
      <c r="F3" s="40"/>
      <c r="G3" s="41"/>
    </row>
    <row r="4" customFormat="false" ht="14.15" hidden="false" customHeight="false" outlineLevel="0" collapsed="false">
      <c r="A4" s="42" t="s">
        <v>63</v>
      </c>
      <c r="B4" s="42" t="n">
        <v>2</v>
      </c>
      <c r="C4" s="42" t="n">
        <v>2</v>
      </c>
      <c r="D4" s="45" t="n">
        <f aca="false">IF(E4 = "Done",0,C4)</f>
        <v>2</v>
      </c>
      <c r="E4" s="42" t="s">
        <v>52</v>
      </c>
    </row>
    <row r="5" customFormat="false" ht="15" hidden="false" customHeight="false" outlineLevel="0" collapsed="false">
      <c r="A5" s="42" t="s">
        <v>64</v>
      </c>
      <c r="B5" s="42" t="n">
        <v>2</v>
      </c>
      <c r="C5" s="42" t="n">
        <v>2</v>
      </c>
      <c r="D5" s="45" t="n">
        <f aca="false">IF(E5 = "Done",0,C5)</f>
        <v>2</v>
      </c>
      <c r="E5" s="42" t="s">
        <v>52</v>
      </c>
      <c r="H5" s="43"/>
      <c r="I5" s="44"/>
      <c r="J5" s="44"/>
      <c r="K5" s="44"/>
      <c r="L5" s="44"/>
      <c r="M5" s="44"/>
      <c r="N5" s="44"/>
      <c r="O5" s="44"/>
      <c r="P5" s="44"/>
      <c r="Q5" s="44"/>
      <c r="R5" s="44"/>
      <c r="S5" s="44"/>
      <c r="T5" s="44"/>
      <c r="U5" s="44"/>
      <c r="V5" s="44"/>
      <c r="W5" s="44"/>
      <c r="X5" s="44"/>
      <c r="Y5" s="44"/>
      <c r="Z5" s="44"/>
      <c r="AA5" s="44"/>
    </row>
    <row r="6" customFormat="false" ht="15" hidden="false" customHeight="false" outlineLevel="0" collapsed="false">
      <c r="A6" s="42" t="s">
        <v>65</v>
      </c>
      <c r="B6" s="42" t="n">
        <v>2</v>
      </c>
      <c r="C6" s="42" t="n">
        <v>2</v>
      </c>
      <c r="D6" s="45" t="n">
        <f aca="false">IF(E6 = "Done",0,C6)</f>
        <v>2</v>
      </c>
      <c r="E6" s="42" t="s">
        <v>52</v>
      </c>
      <c r="H6" s="43"/>
      <c r="I6" s="44"/>
      <c r="J6" s="44"/>
      <c r="K6" s="44"/>
      <c r="L6" s="44"/>
      <c r="M6" s="44"/>
      <c r="N6" s="44"/>
      <c r="O6" s="44"/>
      <c r="P6" s="44"/>
      <c r="Q6" s="44"/>
      <c r="R6" s="44"/>
      <c r="S6" s="44"/>
      <c r="T6" s="44"/>
      <c r="U6" s="44"/>
      <c r="V6" s="44"/>
      <c r="W6" s="44"/>
      <c r="X6" s="44"/>
      <c r="Y6" s="44"/>
      <c r="Z6" s="44"/>
      <c r="AA6" s="44"/>
    </row>
    <row r="7" customFormat="false" ht="15" hidden="false" customHeight="false" outlineLevel="0" collapsed="false">
      <c r="A7" s="42" t="s">
        <v>66</v>
      </c>
      <c r="B7" s="42" t="n">
        <v>2</v>
      </c>
      <c r="C7" s="42" t="n">
        <v>2</v>
      </c>
      <c r="D7" s="45" t="n">
        <f aca="false">IF(E7 = "Done",0,C7)</f>
        <v>2</v>
      </c>
      <c r="E7" s="42" t="s">
        <v>52</v>
      </c>
      <c r="H7" s="43"/>
      <c r="I7" s="44"/>
      <c r="J7" s="44"/>
      <c r="K7" s="44"/>
      <c r="L7" s="44"/>
      <c r="M7" s="44"/>
      <c r="N7" s="44"/>
      <c r="O7" s="44"/>
      <c r="P7" s="44"/>
      <c r="Q7" s="44"/>
      <c r="R7" s="44"/>
      <c r="S7" s="44"/>
      <c r="T7" s="44"/>
      <c r="U7" s="44"/>
      <c r="V7" s="44"/>
      <c r="W7" s="44"/>
      <c r="X7" s="44"/>
      <c r="Y7" s="44"/>
      <c r="Z7" s="44"/>
      <c r="AA7" s="44"/>
    </row>
    <row r="8" customFormat="false" ht="15" hidden="false" customHeight="false" outlineLevel="0" collapsed="false">
      <c r="A8" s="42" t="s">
        <v>67</v>
      </c>
      <c r="B8" s="42" t="n">
        <v>2</v>
      </c>
      <c r="C8" s="42" t="n">
        <v>2</v>
      </c>
      <c r="D8" s="45" t="n">
        <f aca="false">IF(E8 = "Done",0,C8)</f>
        <v>2</v>
      </c>
      <c r="E8" s="42" t="s">
        <v>52</v>
      </c>
      <c r="H8" s="43"/>
      <c r="I8" s="44"/>
      <c r="J8" s="44"/>
      <c r="K8" s="44"/>
      <c r="L8" s="44"/>
      <c r="M8" s="44"/>
      <c r="N8" s="44"/>
      <c r="O8" s="44"/>
      <c r="P8" s="44"/>
      <c r="Q8" s="44"/>
      <c r="R8" s="44"/>
      <c r="S8" s="44"/>
      <c r="T8" s="44"/>
      <c r="U8" s="44"/>
      <c r="V8" s="44"/>
      <c r="W8" s="44"/>
      <c r="X8" s="44"/>
      <c r="Y8" s="44"/>
      <c r="Z8" s="44"/>
      <c r="AA8" s="44"/>
    </row>
    <row r="9" customFormat="false" ht="15" hidden="false" customHeight="false" outlineLevel="0" collapsed="false">
      <c r="A9" s="42" t="s">
        <v>68</v>
      </c>
      <c r="B9" s="42" t="n">
        <v>2</v>
      </c>
      <c r="C9" s="42" t="n">
        <v>2</v>
      </c>
      <c r="D9" s="45" t="n">
        <f aca="false">IF(E9 = "Done",0,C9)</f>
        <v>2</v>
      </c>
      <c r="E9" s="42" t="s">
        <v>52</v>
      </c>
      <c r="H9" s="43"/>
      <c r="I9" s="44"/>
      <c r="J9" s="44"/>
      <c r="K9" s="44"/>
      <c r="L9" s="44"/>
      <c r="M9" s="44"/>
      <c r="N9" s="44"/>
      <c r="O9" s="44"/>
      <c r="P9" s="44"/>
      <c r="Q9" s="44"/>
      <c r="R9" s="44"/>
      <c r="S9" s="44"/>
      <c r="T9" s="44"/>
      <c r="U9" s="44"/>
      <c r="V9" s="44"/>
      <c r="W9" s="44"/>
      <c r="X9" s="44"/>
      <c r="Y9" s="44"/>
      <c r="Z9" s="44"/>
      <c r="AA9" s="44"/>
    </row>
    <row r="11" customFormat="false" ht="15.75" hidden="false" customHeight="false" outlineLevel="0" collapsed="false">
      <c r="A11" s="30"/>
      <c r="B11" s="30"/>
      <c r="C11" s="30"/>
      <c r="D11" s="30"/>
      <c r="E11" s="30"/>
      <c r="F11" s="40"/>
      <c r="G11" s="41"/>
    </row>
    <row r="12" customFormat="false" ht="15.75" hidden="false" customHeight="false" outlineLevel="0" collapsed="false">
      <c r="A12" s="30"/>
      <c r="B12" s="30"/>
      <c r="C12" s="30"/>
      <c r="D12" s="30"/>
      <c r="E12" s="30"/>
    </row>
    <row r="13" customFormat="false" ht="15.75" hidden="false" customHeight="false" outlineLevel="0" collapsed="false">
      <c r="A13" s="30"/>
      <c r="B13" s="30"/>
      <c r="C13" s="30"/>
      <c r="D13" s="30"/>
      <c r="E13" s="30"/>
    </row>
    <row r="14" customFormat="false" ht="15.75" hidden="false" customHeight="false" outlineLevel="0" collapsed="false">
      <c r="A14" s="30"/>
      <c r="B14" s="30"/>
      <c r="C14" s="30"/>
      <c r="D14" s="30"/>
      <c r="E14" s="30"/>
    </row>
    <row r="15" customFormat="false" ht="15.75" hidden="false" customHeight="false" outlineLevel="0" collapsed="false">
      <c r="A15" s="30"/>
      <c r="B15" s="30"/>
      <c r="C15" s="30"/>
      <c r="D15" s="30"/>
      <c r="E15" s="30"/>
    </row>
    <row r="16" customFormat="false" ht="15.75" hidden="false" customHeight="false" outlineLevel="0" collapsed="false">
      <c r="A16" s="30"/>
      <c r="B16" s="30"/>
      <c r="C16" s="30"/>
      <c r="D16" s="30"/>
      <c r="E16" s="30"/>
    </row>
    <row r="17" customFormat="false" ht="15.75" hidden="false" customHeight="false" outlineLevel="0" collapsed="false">
      <c r="A17" s="30"/>
      <c r="B17" s="30"/>
      <c r="C17" s="30"/>
      <c r="D17" s="30"/>
      <c r="E17" s="30"/>
      <c r="F17" s="40"/>
      <c r="G17" s="41"/>
    </row>
  </sheetData>
  <mergeCells count="1">
    <mergeCell ref="A3:E3"/>
  </mergeCells>
  <conditionalFormatting sqref="D1:E2 D4:E10 D18:D19 D22:E1004">
    <cfRule type="cellIs" priority="2" operator="equal" aboveAverage="0" equalAverage="0" bottom="0" percent="0" rank="0" text="" dxfId="3">
      <formula>"Not Started"</formula>
    </cfRule>
  </conditionalFormatting>
  <conditionalFormatting sqref="D1:E2 D4:E10 D18:D19 D22:E1004">
    <cfRule type="cellIs" priority="3" operator="equal" aboveAverage="0" equalAverage="0" bottom="0" percent="0" rank="0" text="" dxfId="1">
      <formula>"In Progress"</formula>
    </cfRule>
  </conditionalFormatting>
  <conditionalFormatting sqref="D1:E2 D4:E10 D18:D19 D22:E1004">
    <cfRule type="cellIs" priority="4" operator="equal" aboveAverage="0" equalAverage="0" bottom="0" percent="0" rank="0" text="" dxfId="2">
      <formula>"Done"</formula>
    </cfRule>
  </conditionalFormatting>
  <conditionalFormatting sqref="G1:G19 G22:G1004">
    <cfRule type="cellIs" priority="5" operator="equal" aboveAverage="0" equalAverage="0" bottom="0" percent="0" rank="0" text="" dxfId="1">
      <formula>"On Track"</formula>
    </cfRule>
  </conditionalFormatting>
  <conditionalFormatting sqref="G1:G19 G22:G1004">
    <cfRule type="cellIs" priority="6" operator="equal" aboveAverage="0" equalAverage="0" bottom="0" percent="0" rank="0" text="" dxfId="0">
      <formula>"Late"</formula>
    </cfRule>
  </conditionalFormatting>
  <conditionalFormatting sqref="G1:G19 G22:G1004">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9"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96875" defaultRowHeight="15.75" zeroHeight="false" outlineLevelRow="0" outlineLevelCol="0"/>
  <cols>
    <col collapsed="false" customWidth="true" hidden="false" outlineLevel="0" max="1" min="1" style="0" width="93.25"/>
  </cols>
  <sheetData>
    <row r="1" customFormat="false" ht="72" hidden="false" customHeight="true" outlineLevel="0" collapsed="false">
      <c r="A1" s="49" t="s">
        <v>70</v>
      </c>
    </row>
    <row r="2" customFormat="false" ht="15.75" hidden="false" customHeight="false" outlineLevel="0" collapsed="false">
      <c r="A2" s="50" t="s">
        <v>71</v>
      </c>
    </row>
    <row r="3" customFormat="false" ht="15.75" hidden="false" customHeight="false" outlineLevel="0" collapsed="false">
      <c r="A3" s="50" t="s">
        <v>72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2023-04-17T17:23:29Z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file>