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Project 1 - dotnet project" sheetId="2" state="visible" r:id="rId3"/>
    <sheet name="Gotchas" sheetId="3" state="visible" r:id="rId4"/>
  </sheets>
  <definedNames>
    <definedName function="false" hidden="false" name="DAYS_BALANCE" vbProcedure="false">Summary!$E$8</definedName>
    <definedName function="false" hidden="false" name="DAYS_LEFT" vbProcedure="false">'Project 1 - dotnet project'!$D:$D</definedName>
    <definedName function="false" hidden="false" name="DEADLINE" vbProcedure="false">Summary!$B$8</definedName>
    <definedName function="false" hidden="false" name="FIN_ESTIMATES" vbProcedure="false">'Project 1 - dotnet project'!$C:$C</definedName>
    <definedName function="false" hidden="false" name="INIT_ESTIMATES" vbProcedure="false">'Project 1 - dotnet project'!$B:$B</definedName>
    <definedName function="false" hidden="false" name="M1_DEADLINE" vbProcedure="false">'Project 1 - dotnet project'!$F$3</definedName>
    <definedName function="false" hidden="false" name="M1_TASKS_CNT" vbProcedure="false">'Project 1 - dotnet project'!$E$4:$E$5</definedName>
    <definedName function="false" hidden="false" name="M2_DEADLINE" vbProcedure="false">'Project 1 - dotnet project'!$F$7</definedName>
    <definedName function="false" hidden="false" name="M2_TASKS_CNT" vbProcedure="false">#REF!</definedName>
    <definedName function="false" hidden="false" name="M3_DEADLINE" vbProcedure="false">'Project 1 - dotnet project'!$F$13</definedName>
    <definedName function="false" hidden="false" name="O1_M3_TASKS_CNT" vbProcedure="false">#REF!</definedName>
    <definedName function="false" hidden="false" name="STARTDATE" vbProcedure="false">Summary!$A$8</definedName>
    <definedName function="false" hidden="false" name="STATUSES" vbProcedure="false">'Project 1 - dotnet project'!$E:$E</definedName>
    <definedName function="false" hidden="false" name="TOTAL_DAYS_LEFT" vbProcedure="false">Summary!$E$8</definedName>
    <definedName function="false" hidden="false" name="TOTAL_EXTRA_WORK_HOURS_LEFT" vbProcedure="false">Summary!$E$4</definedName>
    <definedName function="false" hidden="false" name="TOTAL_INITIAL_ESTIMATE" vbProcedure="false">Summary!$C$4</definedName>
    <definedName function="false" hidden="false" name="TOTAL_PLUS_EXTRA_TIME_SPENT" vbProcedure="false">Summary!$D$4</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<sst xmlns="http://schemas.openxmlformats.org/spreadsheetml/2006/main" count="73" uniqueCount="53">
  <si>
    <t xml:space="preserve">Priority</t>
  </si>
  <si>
    <t xml:space="preserve">Initial Estimate</t>
  </si>
  <si>
    <t xml:space="preserve">Actual Time Spent</t>
  </si>
  <si>
    <t xml:space="preserve">Work Hours Left</t>
  </si>
  <si>
    <t xml:space="preserve">Progress</t>
  </si>
  <si>
    <t xml:space="preserve">Project 1</t>
  </si>
  <si>
    <t xml:space="preserve">High</t>
  </si>
  <si>
    <t xml:space="preserve">Total</t>
  </si>
  <si>
    <t xml:space="preserve">Total (+ Extra)</t>
  </si>
  <si>
    <t xml:space="preserve">Timeframe</t>
  </si>
  <si>
    <t xml:space="preserve">Start Date</t>
  </si>
  <si>
    <t xml:space="preserve">Deadline</t>
  </si>
  <si>
    <t xml:space="preserve">Work Days Left</t>
  </si>
  <si>
    <t xml:space="preserve">Weekend Days Left</t>
  </si>
  <si>
    <t xml:space="preserve">Total Days Left</t>
  </si>
  <si>
    <t xml:space="preserve">Statistics</t>
  </si>
  <si>
    <t xml:space="preserve">Estimated Velocity</t>
  </si>
  <si>
    <t xml:space="preserve">Actual Velocity</t>
  </si>
  <si>
    <t xml:space="preserve">Velocity needed for deadline</t>
  </si>
  <si>
    <t xml:space="preserve">Current Velocity</t>
  </si>
  <si>
    <t xml:space="preserve">Task Description</t>
  </si>
  <si>
    <t xml:space="preserve">Final Estimate</t>
  </si>
  <si>
    <t xml:space="preserve">Days Left</t>
  </si>
  <si>
    <t xml:space="preserve">Status</t>
  </si>
  <si>
    <t xml:space="preserve">Milestone 1 - TODO</t>
  </si>
  <si>
    <t xml:space="preserve">Section 1</t>
  </si>
  <si>
    <t xml:space="preserve">Done</t>
  </si>
  <si>
    <t xml:space="preserve">Section 2</t>
  </si>
  <si>
    <t xml:space="preserve">In Progress</t>
  </si>
  <si>
    <t xml:space="preserve">Section 3</t>
  </si>
  <si>
    <t xml:space="preserve">Not Started</t>
  </si>
  <si>
    <t xml:space="preserve">Section 4</t>
  </si>
  <si>
    <t xml:space="preserve">Section 5</t>
  </si>
  <si>
    <t xml:space="preserve">Section 6</t>
  </si>
  <si>
    <t xml:space="preserve">Section 7</t>
  </si>
  <si>
    <t xml:space="preserve">Section 8</t>
  </si>
  <si>
    <t xml:space="preserve">Section 9</t>
  </si>
  <si>
    <t xml:space="preserve">Section 10</t>
  </si>
  <si>
    <t xml:space="preserve">Section 11</t>
  </si>
  <si>
    <t xml:space="preserve">Section 12</t>
  </si>
  <si>
    <t xml:space="preserve">Section 13</t>
  </si>
  <si>
    <t xml:space="preserve">Section 14</t>
  </si>
  <si>
    <t xml:space="preserve">Section 15</t>
  </si>
  <si>
    <t xml:space="preserve">Section 16</t>
  </si>
  <si>
    <t xml:space="preserve">Section 17</t>
  </si>
  <si>
    <t xml:space="preserve">Section 18</t>
  </si>
  <si>
    <t xml:space="preserve">Section 19</t>
  </si>
  <si>
    <t xml:space="preserve">Section 20</t>
  </si>
  <si>
    <t xml:space="preserve">Section 21</t>
  </si>
  <si>
    <t xml:space="preserve">Section 22</t>
  </si>
  <si>
    <t xml:space="preserve">When you duplicate a tab, all named ranges will automatically be duplicated as well with name SHEET!ORIGINAL_NAME.
In most cases, this is fine and there is nothing explicit you should change in that sheet. What you have to update, though, is the project row in the "Summary" sheet. Use some of the others as reference what to put there.</t>
  </si>
  <si>
    <t xml:space="preserve">Renaming a sheet will not break your statistics in the "Summary " sheet.</t>
  </si>
  <si>
    <t xml:space="preserve">There is a hidden column D in all your project tabs. It contains some numbers which are used to calcuate remaining and current velocity. Make sure the formulas in those columns are not broken, otherwise your stats will be incorrect.</t>
  </si>
</sst>
</file>

<file path=xl/styles.xml><?xml version="1.0" encoding="utf-8"?>
<styleSheet xmlns="http://schemas.openxmlformats.org/spreadsheetml/2006/main">
  <numFmts count="6">
    <numFmt numFmtId="164" formatCode="General"/>
    <numFmt numFmtId="165" formatCode="General"/>
    <numFmt numFmtId="166" formatCode="0%"/>
    <numFmt numFmtId="167" formatCode="0.0"/>
    <numFmt numFmtId="168" formatCode="d/m/yyyy"/>
    <numFmt numFmtId="169" formatCode="0"/>
  </numFmts>
  <fonts count="9">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b val="true"/>
      <sz val="11"/>
      <color rgb="FF000000"/>
      <name val="Arial"/>
      <family val="0"/>
      <charset val="1"/>
    </font>
    <font>
      <b val="true"/>
      <sz val="12"/>
      <color rgb="FF000000"/>
      <name val="Arial"/>
      <family val="0"/>
      <charset val="1"/>
    </font>
    <font>
      <b val="true"/>
      <sz val="10"/>
      <color rgb="FF000000"/>
      <name val="Arial"/>
      <family val="0"/>
      <charset val="1"/>
    </font>
    <font>
      <sz val="11"/>
      <color rgb="FF000000"/>
      <name val="Inconsolata"/>
      <family val="0"/>
      <charset val="1"/>
    </font>
  </fonts>
  <fills count="4">
    <fill>
      <patternFill patternType="none"/>
    </fill>
    <fill>
      <patternFill patternType="gray125"/>
    </fill>
    <fill>
      <patternFill patternType="solid">
        <fgColor rgb="FFA4C2F4"/>
        <bgColor rgb="FFC0C0C0"/>
      </patternFill>
    </fill>
    <fill>
      <patternFill patternType="solid">
        <fgColor rgb="FFFFFFFF"/>
        <bgColor rgb="FFFFFFCC"/>
      </patternFill>
    </fill>
  </fills>
  <borders count="14">
    <border diagonalUp="false" diagonalDown="false">
      <left/>
      <right/>
      <top/>
      <bottom/>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style="thin"/>
      <right/>
      <top style="medium"/>
      <bottom/>
      <diagonal/>
    </border>
    <border diagonalUp="false" diagonalDown="false">
      <left style="thin"/>
      <right style="thin"/>
      <top style="medium"/>
      <bottom/>
      <diagonal/>
    </border>
    <border diagonalUp="false" diagonalDown="false">
      <left/>
      <right/>
      <top style="medium"/>
      <bottom/>
      <diagonal/>
    </border>
    <border diagonalUp="false" diagonalDown="false">
      <left style="thin"/>
      <right/>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thin"/>
      <top style="thin"/>
      <bottom style="thin"/>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5" fontId="4" fillId="0" borderId="3" xfId="0" applyFont="true" applyBorder="true" applyAlignment="false" applyProtection="false">
      <alignment horizontal="general" vertical="bottom" textRotation="0" wrapText="false" indent="0" shrinkToFit="false"/>
      <protection locked="true" hidden="false"/>
    </xf>
    <xf numFmtId="165" fontId="4" fillId="0" borderId="2" xfId="0" applyFont="true" applyBorder="true" applyAlignment="false" applyProtection="false">
      <alignment horizontal="general" vertical="bottom" textRotation="0" wrapText="false" indent="0" shrinkToFit="false"/>
      <protection locked="true" hidden="false"/>
    </xf>
    <xf numFmtId="166" fontId="4" fillId="0" borderId="1"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7" fontId="4" fillId="0" borderId="4" xfId="0" applyFont="true" applyBorder="true" applyAlignment="false" applyProtection="false">
      <alignment horizontal="general" vertical="bottom" textRotation="0" wrapText="false" indent="0" shrinkToFit="false"/>
      <protection locked="true" hidden="false"/>
    </xf>
    <xf numFmtId="165" fontId="4" fillId="0" borderId="4" xfId="0" applyFont="true" applyBorder="true" applyAlignment="false" applyProtection="false">
      <alignment horizontal="general" vertical="bottom" textRotation="0" wrapText="false" indent="0" shrinkToFit="false"/>
      <protection locked="true" hidden="false"/>
    </xf>
    <xf numFmtId="166" fontId="4" fillId="0" borderId="5" xfId="0" applyFont="true" applyBorder="true" applyAlignment="fals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5" fontId="4" fillId="0" borderId="9" xfId="0" applyFont="true" applyBorder="true" applyAlignment="false" applyProtection="false">
      <alignment horizontal="general" vertical="bottom" textRotation="0" wrapText="false" indent="0" shrinkToFit="false"/>
      <protection locked="true" hidden="false"/>
    </xf>
    <xf numFmtId="167" fontId="4" fillId="0" borderId="7"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6" fontId="4" fillId="0" borderId="8"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5" fillId="0" borderId="8" xfId="0" applyFont="true" applyBorder="true" applyAlignment="true" applyProtection="false">
      <alignment horizontal="general" vertical="bottom" textRotation="0" wrapText="false" indent="0" shrinkToFit="false"/>
      <protection locked="true" hidden="false"/>
    </xf>
    <xf numFmtId="164" fontId="5" fillId="0" borderId="11" xfId="0" applyFont="true" applyBorder="true" applyAlignment="true" applyProtection="false">
      <alignment horizontal="general" vertical="bottom" textRotation="0" wrapText="false" indent="0" shrinkToFit="false"/>
      <protection locked="true" hidden="false"/>
    </xf>
    <xf numFmtId="168" fontId="4" fillId="0" borderId="10" xfId="0" applyFont="true" applyBorder="true" applyAlignment="true" applyProtection="false">
      <alignment horizontal="general" vertical="bottom" textRotation="0" wrapText="false" indent="0" shrinkToFit="false"/>
      <protection locked="true" hidden="false"/>
    </xf>
    <xf numFmtId="169" fontId="4" fillId="0" borderId="12" xfId="0" applyFont="true" applyBorder="true" applyAlignment="false" applyProtection="false">
      <alignment horizontal="general" vertical="bottom" textRotation="0" wrapText="false" indent="0" shrinkToFit="false"/>
      <protection locked="true" hidden="false"/>
    </xf>
    <xf numFmtId="169" fontId="4" fillId="0" borderId="10"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11" xfId="0" applyFont="true" applyBorder="true" applyAlignment="true" applyProtection="false">
      <alignment horizontal="general" vertical="bottom" textRotation="0" wrapText="false" indent="0" shrinkToFit="false"/>
      <protection locked="true" hidden="false"/>
    </xf>
    <xf numFmtId="164" fontId="5" fillId="0" borderId="10" xfId="0" applyFont="true" applyBorder="tru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center" vertical="bottom" textRotation="0" wrapText="false" indent="0" shrinkToFit="false"/>
      <protection locked="true" hidden="false"/>
    </xf>
    <xf numFmtId="168"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13" xfId="0" applyFont="true" applyBorder="true" applyAlignment="true" applyProtection="false">
      <alignment horizontal="general" vertical="bottom" textRotation="0" wrapText="true" indent="0" shrinkToFit="false"/>
      <protection locked="true" hidden="false"/>
    </xf>
    <xf numFmtId="164" fontId="4" fillId="0" borderId="10"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bgColor rgb="FFF4C7C3"/>
        </patternFill>
      </fill>
    </dxf>
    <dxf>
      <fill>
        <patternFill>
          <bgColor rgb="FFFCE8B2"/>
        </patternFill>
      </fill>
    </dxf>
    <dxf>
      <fill>
        <patternFill>
          <bgColor rgb="FFB7E1CD"/>
        </patternFill>
      </fill>
    </dxf>
    <dxf>
      <fill>
        <patternFill>
          <bgColor rgb="FFD9D9D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B7E1CD"/>
      <rgbColor rgb="FFFCE8B2"/>
      <rgbColor rgb="FFA4C2F4"/>
      <rgbColor rgb="FFFF99CC"/>
      <rgbColor rgb="FFCC99FF"/>
      <rgbColor rgb="FFF4C7C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2.66015625" defaultRowHeight="12.8" zeroHeight="false" outlineLevelRow="0" outlineLevelCol="0"/>
  <cols>
    <col collapsed="false" customWidth="true" hidden="false" outlineLevel="0" max="2" min="1" style="0" width="20.5"/>
    <col collapsed="false" customWidth="true" hidden="false" outlineLevel="0" max="3" min="3" style="0" width="28.94"/>
    <col collapsed="false" customWidth="true" hidden="false" outlineLevel="0" max="6" min="4" style="0" width="20.5"/>
    <col collapsed="false" customWidth="true" hidden="false" outlineLevel="0" max="7" min="7" style="0" width="16"/>
  </cols>
  <sheetData>
    <row r="1" customFormat="false" ht="15.75" hidden="false" customHeight="false" outlineLevel="0" collapsed="false">
      <c r="A1" s="1"/>
      <c r="B1" s="2" t="s">
        <v>0</v>
      </c>
      <c r="C1" s="2" t="s">
        <v>1</v>
      </c>
      <c r="D1" s="2" t="s">
        <v>2</v>
      </c>
      <c r="E1" s="2" t="s">
        <v>3</v>
      </c>
      <c r="F1" s="2" t="s">
        <v>4</v>
      </c>
    </row>
    <row r="2" customFormat="false" ht="15.75" hidden="false" customHeight="false" outlineLevel="0" collapsed="false">
      <c r="A2" s="3" t="s">
        <v>5</v>
      </c>
      <c r="B2" s="4" t="s">
        <v>6</v>
      </c>
      <c r="C2" s="5" t="n">
        <f aca="false">SUM(INIT_ESTIMATES)</f>
        <v>77</v>
      </c>
      <c r="D2" s="6" t="n">
        <f aca="false">SUM(FIN_ESTIMATES)</f>
        <v>4.5</v>
      </c>
      <c r="E2" s="6" t="n">
        <f aca="false">SUM(DAYS_LEFT)</f>
        <v>2</v>
      </c>
      <c r="F2" s="7" t="n">
        <f aca="false">COUNTIF(STATUSES,"Done")/(COUNTIF(STATUSES,"Not Started")+COUNTIF(STATUSES,"In Progress")+COUNTIF(STATUSES,"Done"))</f>
        <v>0.0454545454545455</v>
      </c>
    </row>
    <row r="3" customFormat="false" ht="14.15" hidden="false" customHeight="false" outlineLevel="0" collapsed="false">
      <c r="A3" s="8" t="s">
        <v>7</v>
      </c>
      <c r="B3" s="9"/>
      <c r="C3" s="10" t="n">
        <f aca="false">SUM(C2:C2)</f>
        <v>77</v>
      </c>
      <c r="D3" s="11" t="n">
        <f aca="false">SUM(D2:D2)</f>
        <v>4.5</v>
      </c>
      <c r="E3" s="12" t="n">
        <f aca="false">SUM(E2:E2)</f>
        <v>2</v>
      </c>
      <c r="F3" s="13" t="n">
        <f aca="false">(D3-E3)/D3</f>
        <v>0.555555555555556</v>
      </c>
    </row>
    <row r="4" customFormat="false" ht="14.15" hidden="false" customHeight="false" outlineLevel="0" collapsed="false">
      <c r="A4" s="14" t="s">
        <v>8</v>
      </c>
      <c r="B4" s="15"/>
      <c r="C4" s="16" t="n">
        <f aca="false">SUM(C2:C2)</f>
        <v>77</v>
      </c>
      <c r="D4" s="17" t="n">
        <f aca="false">SUM(D2:D2)</f>
        <v>4.5</v>
      </c>
      <c r="E4" s="18" t="n">
        <f aca="false">SUM(E2:E2)</f>
        <v>2</v>
      </c>
      <c r="F4" s="19" t="n">
        <f aca="false">(D4-E4)/D4</f>
        <v>0.555555555555556</v>
      </c>
    </row>
    <row r="5" customFormat="false" ht="15.75" hidden="false" customHeight="false" outlineLevel="0" collapsed="false"/>
    <row r="6" customFormat="false" ht="15.75" hidden="false" customHeight="false" outlineLevel="0" collapsed="false">
      <c r="A6" s="20" t="s">
        <v>9</v>
      </c>
      <c r="B6" s="20"/>
      <c r="C6" s="20"/>
      <c r="D6" s="20"/>
      <c r="E6" s="20"/>
      <c r="F6" s="21"/>
    </row>
    <row r="7" customFormat="false" ht="14.15" hidden="false" customHeight="false" outlineLevel="0" collapsed="false">
      <c r="A7" s="22" t="s">
        <v>10</v>
      </c>
      <c r="B7" s="22" t="s">
        <v>11</v>
      </c>
      <c r="C7" s="23" t="s">
        <v>12</v>
      </c>
      <c r="D7" s="22" t="s">
        <v>13</v>
      </c>
      <c r="E7" s="22" t="s">
        <v>14</v>
      </c>
    </row>
    <row r="8" customFormat="false" ht="14.15" hidden="false" customHeight="false" outlineLevel="0" collapsed="false">
      <c r="A8" s="24" t="n">
        <v>44911</v>
      </c>
      <c r="B8" s="24" t="n">
        <v>44927</v>
      </c>
      <c r="C8" s="25" t="n">
        <f aca="true">MAX(0,(B8-TODAY()+1)/7*5)</f>
        <v>12.8571428571429</v>
      </c>
      <c r="D8" s="26" t="n">
        <f aca="true">MAX(0,(B8-NOW()+1)/7*2)</f>
        <v>4.92682099781814</v>
      </c>
      <c r="E8" s="26" t="n">
        <f aca="false">SUM(C8:D8)</f>
        <v>17.783963854961</v>
      </c>
    </row>
    <row r="9" customFormat="false" ht="15.75" hidden="false" customHeight="false" outlineLevel="0" collapsed="false"/>
    <row r="10" customFormat="false" ht="15.75" hidden="false" customHeight="false" outlineLevel="0" collapsed="false">
      <c r="A10" s="20" t="s">
        <v>15</v>
      </c>
      <c r="B10" s="20"/>
      <c r="C10" s="20"/>
      <c r="D10" s="20"/>
    </row>
    <row r="11" customFormat="false" ht="13.8" hidden="false" customHeight="false" outlineLevel="0" collapsed="false">
      <c r="A11" s="22" t="s">
        <v>16</v>
      </c>
      <c r="B11" s="23" t="s">
        <v>17</v>
      </c>
      <c r="C11" s="23" t="s">
        <v>18</v>
      </c>
      <c r="D11" s="23" t="s">
        <v>19</v>
      </c>
    </row>
    <row r="12" customFormat="false" ht="13.8" hidden="false" customHeight="false" outlineLevel="0" collapsed="false">
      <c r="A12" s="27" t="str">
        <f aca="false">ROUND(TOTAL_INITIAL_ESTIMATE/(DEADLINE-STARTDATE+1),1) &amp; " h/day"</f>
        <v>4.5 h/day</v>
      </c>
      <c r="B12" s="28" t="str">
        <f aca="false">ROUND(TOTAL_PLUS_EXTRA_TIME_SPENT/(DEADLINE-STARTDATE+1),1) &amp; " h/day"</f>
        <v>0.3 h/day</v>
      </c>
      <c r="C12" s="28" t="str">
        <f aca="false">IF(TOTAL_DAYS_LEFT = 0, "N/A", ROUND(TOTAL_EXTRA_WORK_HOURS_LEFT/TOTAL_DAYS_LEFT,1) &amp; " h/day")</f>
        <v>0.1 h/day</v>
      </c>
      <c r="D12" s="28" t="e">
        <f aca="true">IF(TODAY()&gt;DEADLINE, "N/A", ROUND((TOTAL_PLUS_EXTRA_TIME_SPENT-TOTAL_EXTRA_WORK_HOURS_LEFT)/(TODAY()-STARTDATE+1),1) &amp; " h/day")</f>
        <v>#DIV/0!</v>
      </c>
    </row>
  </sheetData>
  <mergeCells count="2">
    <mergeCell ref="A6:E6"/>
    <mergeCell ref="A10:D10"/>
  </mergeCells>
  <conditionalFormatting sqref="B1:B2 A7 B7:B9 B14:B999">
    <cfRule type="cellIs" priority="2" operator="equal" aboveAverage="0" equalAverage="0" bottom="0" percent="0" rank="0" text="" dxfId="0">
      <formula>"High"</formula>
    </cfRule>
  </conditionalFormatting>
  <conditionalFormatting sqref="B1:B2 A7 B7:B9 B14:B999">
    <cfRule type="cellIs" priority="3" operator="equal" aboveAverage="0" equalAverage="0" bottom="0" percent="0" rank="0" text="" dxfId="1">
      <formula>"Medium"</formula>
    </cfRule>
  </conditionalFormatting>
  <conditionalFormatting sqref="B1:B2 A7 B7:B9 B14:B999">
    <cfRule type="cellIs" priority="4" operator="equal" aboveAverage="0" equalAverage="0" bottom="0" percent="0" rank="0" text="" dxfId="2">
      <formula>"Low"</formula>
    </cfRule>
  </conditionalFormatting>
  <conditionalFormatting sqref="F2:F4">
    <cfRule type="cellIs" priority="5" operator="lessThan" aboveAverage="0" equalAverage="0" bottom="0" percent="0" rank="0" text="" dxfId="0">
      <formula>0.4</formula>
    </cfRule>
  </conditionalFormatting>
  <conditionalFormatting sqref="F2:F4">
    <cfRule type="cellIs" priority="6" operator="lessThan" aboveAverage="0" equalAverage="0" bottom="0" percent="0" rank="0" text="" dxfId="1">
      <formula>1</formula>
    </cfRule>
  </conditionalFormatting>
  <conditionalFormatting sqref="F2:F4">
    <cfRule type="cellIs" priority="7" operator="equal" aboveAverage="0" equalAverage="0" bottom="0" percent="0" rank="0" text="" dxfId="2">
      <formula>1</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9" activeCellId="0" sqref="H9"/>
    </sheetView>
  </sheetViews>
  <sheetFormatPr defaultColWidth="12.66015625" defaultRowHeight="12.8" zeroHeight="false" outlineLevelRow="0" outlineLevelCol="0"/>
  <cols>
    <col collapsed="false" customWidth="true" hidden="false" outlineLevel="0" max="1" min="1" style="0" width="33.26"/>
    <col collapsed="false" customWidth="true" hidden="false" outlineLevel="0" max="2" min="2" style="0" width="15.88"/>
    <col collapsed="false" customWidth="true" hidden="false" outlineLevel="0" max="3" min="3" style="0" width="15.33"/>
    <col collapsed="false" customWidth="true" hidden="true" outlineLevel="0" max="4" min="4" style="0" width="15.13"/>
    <col collapsed="false" customWidth="true" hidden="false" outlineLevel="0" max="6" min="6" style="0" width="13.75"/>
  </cols>
  <sheetData>
    <row r="1" customFormat="false" ht="15.75" hidden="false" customHeight="false" outlineLevel="0" collapsed="false">
      <c r="A1" s="29" t="s">
        <v>20</v>
      </c>
      <c r="B1" s="29" t="s">
        <v>1</v>
      </c>
      <c r="C1" s="29" t="s">
        <v>21</v>
      </c>
      <c r="D1" s="29" t="s">
        <v>22</v>
      </c>
      <c r="E1" s="29" t="s">
        <v>23</v>
      </c>
    </row>
    <row r="2" customFormat="false" ht="15.75" hidden="false" customHeight="false" outlineLevel="0" collapsed="false"/>
    <row r="3" customFormat="false" ht="15.75" hidden="false" customHeight="false" outlineLevel="0" collapsed="false">
      <c r="A3" s="30" t="s">
        <v>24</v>
      </c>
      <c r="B3" s="30"/>
      <c r="C3" s="30"/>
      <c r="D3" s="30"/>
      <c r="E3" s="30"/>
      <c r="F3" s="31"/>
      <c r="G3" s="32"/>
    </row>
    <row r="4" customFormat="false" ht="14.15" hidden="false" customHeight="false" outlineLevel="0" collapsed="false">
      <c r="A4" s="33" t="s">
        <v>25</v>
      </c>
      <c r="B4" s="33" t="n">
        <v>3.5</v>
      </c>
      <c r="C4" s="33" t="n">
        <v>2.5</v>
      </c>
      <c r="D4" s="34" t="n">
        <f aca="false">IF(E4 = "Done",0,C4)</f>
        <v>0</v>
      </c>
      <c r="E4" s="33" t="s">
        <v>26</v>
      </c>
    </row>
    <row r="5" customFormat="false" ht="15" hidden="false" customHeight="false" outlineLevel="0" collapsed="false">
      <c r="A5" s="33" t="s">
        <v>27</v>
      </c>
      <c r="B5" s="33" t="n">
        <v>3.5</v>
      </c>
      <c r="C5" s="33" t="n">
        <v>2</v>
      </c>
      <c r="D5" s="34" t="n">
        <f aca="false">IF(E5 = "Done",0,C5)</f>
        <v>2</v>
      </c>
      <c r="E5" s="33" t="s">
        <v>28</v>
      </c>
      <c r="H5" s="35"/>
      <c r="I5" s="36"/>
      <c r="J5" s="36"/>
      <c r="K5" s="36"/>
      <c r="L5" s="36"/>
      <c r="M5" s="36"/>
      <c r="N5" s="36"/>
      <c r="O5" s="36"/>
      <c r="P5" s="36"/>
      <c r="Q5" s="36"/>
      <c r="R5" s="36"/>
      <c r="S5" s="36"/>
      <c r="T5" s="36"/>
      <c r="U5" s="36"/>
      <c r="V5" s="36"/>
      <c r="W5" s="36"/>
      <c r="X5" s="36"/>
      <c r="Y5" s="36"/>
      <c r="Z5" s="36"/>
      <c r="AA5" s="36"/>
    </row>
    <row r="6" customFormat="false" ht="13.8" hidden="false" customHeight="false" outlineLevel="0" collapsed="false">
      <c r="A6" s="33" t="s">
        <v>29</v>
      </c>
      <c r="B6" s="33" t="n">
        <v>3.5</v>
      </c>
      <c r="E6" s="33" t="s">
        <v>30</v>
      </c>
    </row>
    <row r="7" customFormat="false" ht="13.8" hidden="false" customHeight="false" outlineLevel="0" collapsed="false">
      <c r="A7" s="33" t="s">
        <v>31</v>
      </c>
      <c r="B7" s="33" t="n">
        <v>3.5</v>
      </c>
      <c r="E7" s="33" t="s">
        <v>30</v>
      </c>
      <c r="F7" s="31"/>
      <c r="G7" s="32"/>
    </row>
    <row r="8" customFormat="false" ht="13.8" hidden="false" customHeight="false" outlineLevel="0" collapsed="false">
      <c r="A8" s="33" t="s">
        <v>32</v>
      </c>
      <c r="B8" s="33" t="n">
        <v>3.5</v>
      </c>
      <c r="E8" s="33" t="s">
        <v>30</v>
      </c>
    </row>
    <row r="9" customFormat="false" ht="13.8" hidden="false" customHeight="false" outlineLevel="0" collapsed="false">
      <c r="A9" s="33" t="s">
        <v>33</v>
      </c>
      <c r="B9" s="33" t="n">
        <v>3.5</v>
      </c>
      <c r="E9" s="33" t="s">
        <v>30</v>
      </c>
    </row>
    <row r="10" customFormat="false" ht="13.8" hidden="false" customHeight="false" outlineLevel="0" collapsed="false">
      <c r="A10" s="33" t="s">
        <v>34</v>
      </c>
      <c r="B10" s="33" t="n">
        <v>3.5</v>
      </c>
      <c r="E10" s="33" t="s">
        <v>30</v>
      </c>
    </row>
    <row r="11" customFormat="false" ht="13.8" hidden="false" customHeight="false" outlineLevel="0" collapsed="false">
      <c r="A11" s="33" t="s">
        <v>35</v>
      </c>
      <c r="B11" s="33" t="n">
        <v>3.5</v>
      </c>
      <c r="E11" s="33" t="s">
        <v>30</v>
      </c>
    </row>
    <row r="12" customFormat="false" ht="13.8" hidden="false" customHeight="false" outlineLevel="0" collapsed="false">
      <c r="A12" s="33" t="s">
        <v>36</v>
      </c>
      <c r="B12" s="33" t="n">
        <v>3.5</v>
      </c>
      <c r="E12" s="33" t="s">
        <v>30</v>
      </c>
    </row>
    <row r="13" customFormat="false" ht="13.8" hidden="false" customHeight="false" outlineLevel="0" collapsed="false">
      <c r="A13" s="33" t="s">
        <v>37</v>
      </c>
      <c r="B13" s="33" t="n">
        <v>3.5</v>
      </c>
      <c r="E13" s="33" t="s">
        <v>30</v>
      </c>
      <c r="F13" s="31"/>
      <c r="G13" s="32"/>
    </row>
    <row r="14" customFormat="false" ht="13.8" hidden="false" customHeight="false" outlineLevel="0" collapsed="false">
      <c r="A14" s="33" t="s">
        <v>38</v>
      </c>
      <c r="B14" s="33" t="n">
        <v>3.5</v>
      </c>
      <c r="E14" s="33" t="s">
        <v>30</v>
      </c>
    </row>
    <row r="15" customFormat="false" ht="13.8" hidden="false" customHeight="false" outlineLevel="0" collapsed="false">
      <c r="A15" s="33" t="s">
        <v>39</v>
      </c>
      <c r="B15" s="33" t="n">
        <v>3.5</v>
      </c>
      <c r="E15" s="33" t="s">
        <v>30</v>
      </c>
    </row>
    <row r="16" customFormat="false" ht="13.8" hidden="false" customHeight="false" outlineLevel="0" collapsed="false">
      <c r="A16" s="33" t="s">
        <v>40</v>
      </c>
      <c r="B16" s="33" t="n">
        <v>3.5</v>
      </c>
      <c r="E16" s="33" t="s">
        <v>30</v>
      </c>
    </row>
    <row r="17" customFormat="false" ht="13.8" hidden="false" customHeight="false" outlineLevel="0" collapsed="false">
      <c r="A17" s="33" t="s">
        <v>41</v>
      </c>
      <c r="B17" s="33" t="n">
        <v>3.5</v>
      </c>
      <c r="E17" s="33" t="s">
        <v>30</v>
      </c>
    </row>
    <row r="18" customFormat="false" ht="13.8" hidden="false" customHeight="false" outlineLevel="0" collapsed="false">
      <c r="A18" s="33" t="s">
        <v>42</v>
      </c>
      <c r="B18" s="33" t="n">
        <v>3.5</v>
      </c>
      <c r="E18" s="33" t="s">
        <v>30</v>
      </c>
    </row>
    <row r="19" customFormat="false" ht="13.8" hidden="false" customHeight="false" outlineLevel="0" collapsed="false">
      <c r="A19" s="33" t="s">
        <v>43</v>
      </c>
      <c r="B19" s="33" t="n">
        <v>3.5</v>
      </c>
      <c r="E19" s="33" t="s">
        <v>30</v>
      </c>
    </row>
    <row r="20" customFormat="false" ht="13.8" hidden="false" customHeight="false" outlineLevel="0" collapsed="false">
      <c r="A20" s="33" t="s">
        <v>44</v>
      </c>
      <c r="B20" s="33" t="n">
        <v>3.5</v>
      </c>
      <c r="E20" s="33" t="s">
        <v>30</v>
      </c>
    </row>
    <row r="21" customFormat="false" ht="13.8" hidden="false" customHeight="false" outlineLevel="0" collapsed="false">
      <c r="A21" s="33" t="s">
        <v>45</v>
      </c>
      <c r="B21" s="33" t="n">
        <v>3.5</v>
      </c>
      <c r="E21" s="33" t="s">
        <v>30</v>
      </c>
    </row>
    <row r="22" customFormat="false" ht="13.8" hidden="false" customHeight="false" outlineLevel="0" collapsed="false">
      <c r="A22" s="33" t="s">
        <v>46</v>
      </c>
      <c r="B22" s="33" t="n">
        <v>3.5</v>
      </c>
      <c r="E22" s="33" t="s">
        <v>30</v>
      </c>
    </row>
    <row r="23" customFormat="false" ht="13.8" hidden="false" customHeight="false" outlineLevel="0" collapsed="false">
      <c r="A23" s="33" t="s">
        <v>47</v>
      </c>
      <c r="B23" s="33" t="n">
        <v>3.5</v>
      </c>
      <c r="E23" s="33" t="s">
        <v>30</v>
      </c>
    </row>
    <row r="24" customFormat="false" ht="13.8" hidden="false" customHeight="false" outlineLevel="0" collapsed="false">
      <c r="A24" s="33" t="s">
        <v>48</v>
      </c>
      <c r="B24" s="33" t="n">
        <v>3.5</v>
      </c>
      <c r="E24" s="33" t="s">
        <v>30</v>
      </c>
    </row>
    <row r="25" customFormat="false" ht="13.8" hidden="false" customHeight="false" outlineLevel="0" collapsed="false">
      <c r="A25" s="33" t="s">
        <v>49</v>
      </c>
      <c r="B25" s="33" t="n">
        <v>3.5</v>
      </c>
      <c r="E25" s="33" t="s">
        <v>30</v>
      </c>
    </row>
  </sheetData>
  <mergeCells count="1">
    <mergeCell ref="A3:E3"/>
  </mergeCells>
  <conditionalFormatting sqref="D1:E2 D4:E6 D26:E993 D11:D993 E7:E25">
    <cfRule type="cellIs" priority="2" operator="equal" aboveAverage="0" equalAverage="0" bottom="0" percent="0" rank="0" text="" dxfId="3">
      <formula>"Not Started"</formula>
    </cfRule>
  </conditionalFormatting>
  <conditionalFormatting sqref="D1:E2 D4:E6 D26:E993 D11:D993 E7:E25">
    <cfRule type="cellIs" priority="3" operator="equal" aboveAverage="0" equalAverage="0" bottom="0" percent="0" rank="0" text="" dxfId="1">
      <formula>"In Progress"</formula>
    </cfRule>
  </conditionalFormatting>
  <conditionalFormatting sqref="D1:E2 D4:E6 D26:E993 D11:D993 E7:E25">
    <cfRule type="cellIs" priority="4" operator="equal" aboveAverage="0" equalAverage="0" bottom="0" percent="0" rank="0" text="" dxfId="2">
      <formula>"Done"</formula>
    </cfRule>
  </conditionalFormatting>
  <conditionalFormatting sqref="G1:G16 G19:G1001">
    <cfRule type="cellIs" priority="5" operator="equal" aboveAverage="0" equalAverage="0" bottom="0" percent="0" rank="0" text="" dxfId="1">
      <formula>"On Track"</formula>
    </cfRule>
  </conditionalFormatting>
  <conditionalFormatting sqref="G1:G16 G19:G1001">
    <cfRule type="cellIs" priority="6" operator="equal" aboveAverage="0" equalAverage="0" bottom="0" percent="0" rank="0" text="" dxfId="0">
      <formula>"Late"</formula>
    </cfRule>
  </conditionalFormatting>
  <conditionalFormatting sqref="G1:G16 G19:G1001">
    <cfRule type="cellIs" priority="7" operator="equal" aboveAverage="0" equalAverage="0" bottom="0" percent="0" rank="0" text="" dxfId="2">
      <formula>"Complete"</formula>
    </cfRule>
  </conditionalFormatting>
  <dataValidations count="1">
    <dataValidation allowBlank="true" errorStyle="stop" operator="between" showDropDown="false" showErrorMessage="true" showInputMessage="false" sqref="E4:E25"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93.25"/>
  </cols>
  <sheetData>
    <row r="1" customFormat="false" ht="72" hidden="false" customHeight="true" outlineLevel="0" collapsed="false">
      <c r="A1" s="37" t="s">
        <v>50</v>
      </c>
    </row>
    <row r="2" customFormat="false" ht="15.75" hidden="false" customHeight="false" outlineLevel="0" collapsed="false">
      <c r="A2" s="38" t="s">
        <v>51</v>
      </c>
    </row>
    <row r="3" customFormat="false" ht="15.75" hidden="false" customHeight="false" outlineLevel="0" collapsed="false">
      <c r="A3" s="38" t="s">
        <v>52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2022-12-15T18:08:50Z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