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71408B19-F9A4-4785-A4F5-4195C5B37676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K26" i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34" i="1"/>
  <c r="L19" i="1"/>
  <c r="L45" i="1"/>
  <c r="L72" i="1"/>
  <c r="L111" i="1"/>
  <c r="L88" i="1"/>
  <c r="L57" i="1"/>
  <c r="L40" i="1"/>
  <c r="L59" i="1"/>
  <c r="L99" i="1"/>
  <c r="L119" i="1"/>
  <c r="L14" i="1"/>
  <c r="L52" i="1"/>
  <c r="L105" i="1"/>
  <c r="L28" i="1"/>
  <c r="L98" i="1"/>
  <c r="L62" i="1"/>
  <c r="L91" i="1"/>
  <c r="L37" i="1"/>
  <c r="L104" i="1"/>
  <c r="L16" i="1"/>
  <c r="L44" i="1"/>
  <c r="L80" i="1"/>
  <c r="L102" i="1"/>
  <c r="L39" i="1"/>
  <c r="L6" i="1"/>
  <c r="L22" i="1"/>
  <c r="L41" i="1"/>
  <c r="L53" i="1"/>
  <c r="L4" i="1"/>
  <c r="L56" i="1"/>
  <c r="L115" i="1"/>
  <c r="L108" i="1"/>
  <c r="L51" i="1"/>
  <c r="L112" i="1"/>
  <c r="L101" i="1"/>
  <c r="L33" i="1"/>
  <c r="L23" i="1"/>
  <c r="L85" i="1"/>
  <c r="L21" i="1"/>
  <c r="L79" i="1"/>
  <c r="L17" i="1"/>
  <c r="L116" i="1"/>
  <c r="L15" i="1"/>
  <c r="L66" i="1"/>
  <c r="L24" i="1"/>
  <c r="L118" i="1"/>
  <c r="L89" i="1"/>
  <c r="L87" i="1"/>
  <c r="L107" i="1"/>
  <c r="L7" i="1"/>
  <c r="L69" i="1"/>
  <c r="L30" i="1"/>
  <c r="L63" i="1"/>
  <c r="L38" i="1"/>
  <c r="L64" i="1"/>
  <c r="L81" i="1"/>
  <c r="L61" i="1"/>
  <c r="L5" i="1"/>
  <c r="L13" i="1"/>
  <c r="L120" i="1"/>
  <c r="L94" i="1"/>
  <c r="L18" i="1"/>
  <c r="L83" i="1"/>
  <c r="L8" i="1"/>
  <c r="L29" i="1"/>
  <c r="L50" i="1"/>
  <c r="L12" i="1"/>
  <c r="L73" i="1"/>
  <c r="L47" i="1"/>
  <c r="L96" i="1"/>
  <c r="L92" i="1"/>
  <c r="L3" i="1"/>
  <c r="L68" i="1"/>
  <c r="L117" i="1"/>
  <c r="L71" i="1"/>
  <c r="L70" i="1"/>
  <c r="L31" i="1"/>
  <c r="L54" i="1"/>
  <c r="L76" i="1"/>
  <c r="L78" i="1"/>
  <c r="L26" i="1"/>
  <c r="L43" i="1"/>
  <c r="L65" i="1"/>
  <c r="L82" i="1"/>
  <c r="L90" i="1"/>
  <c r="L25" i="1"/>
  <c r="L60" i="1"/>
  <c r="L35" i="1"/>
  <c r="L100" i="1"/>
  <c r="L77" i="1"/>
  <c r="L84" i="1"/>
  <c r="L58" i="1"/>
  <c r="L74" i="1"/>
  <c r="L121" i="1"/>
  <c r="L42" i="1"/>
  <c r="L9" i="1"/>
  <c r="L103" i="1"/>
  <c r="L93" i="1"/>
  <c r="L20" i="1"/>
  <c r="L95" i="1"/>
  <c r="L11" i="1"/>
  <c r="L75" i="1"/>
  <c r="L10" i="1"/>
  <c r="L113" i="1"/>
  <c r="L97" i="1"/>
  <c r="L36" i="1"/>
  <c r="L32" i="1"/>
  <c r="L86" i="1"/>
  <c r="L106" i="1"/>
  <c r="L49" i="1"/>
  <c r="L46" i="1"/>
  <c r="L109" i="1"/>
  <c r="L27" i="1"/>
  <c r="L114" i="1"/>
  <c r="L110" i="1"/>
  <c r="L55" i="1"/>
  <c r="L67" i="1"/>
  <c r="L48" i="1"/>
  <c r="K2" i="1" l="1"/>
  <c r="A1" i="4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4" i="1"/>
  <c r="C19" i="1"/>
  <c r="C23" i="1"/>
  <c r="B54" i="1"/>
  <c r="C25" i="1"/>
  <c r="C20" i="1"/>
  <c r="C26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B1" i="1"/>
  <c r="L2" i="1"/>
  <c r="E3" i="1" l="1"/>
  <c r="N2" i="1"/>
  <c r="B30" i="1"/>
  <c r="B31" i="1"/>
  <c r="B32" i="1"/>
  <c r="B29" i="1"/>
  <c r="O2" i="1"/>
  <c r="C1" i="1"/>
  <c r="B2" i="1"/>
  <c r="E4" i="1" l="1"/>
  <c r="B4" i="1"/>
  <c r="C16" i="1"/>
  <c r="C15" i="1"/>
  <c r="C31" i="1"/>
  <c r="C32" i="1"/>
  <c r="C30" i="1"/>
  <c r="C13" i="1"/>
  <c r="C14" i="1"/>
  <c r="C29" i="1"/>
  <c r="C12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C37" i="1"/>
  <c r="C35" i="1"/>
  <c r="C36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D45" i="1"/>
  <c r="C47" i="1"/>
  <c r="C44" i="1"/>
  <c r="C46" i="1"/>
  <c r="C43" i="1"/>
  <c r="D46" i="1"/>
  <c r="D47" i="1"/>
  <c r="D44" i="1"/>
  <c r="D43" i="1"/>
  <c r="C45" i="1"/>
  <c r="C38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41" i="1"/>
  <c r="S92" i="1"/>
  <c r="S52" i="1"/>
  <c r="S76" i="1"/>
  <c r="S43" i="1"/>
  <c r="S18" i="1"/>
  <c r="S86" i="1"/>
  <c r="S66" i="1"/>
  <c r="S44" i="1"/>
  <c r="S30" i="1"/>
  <c r="S67" i="1"/>
  <c r="S65" i="1"/>
  <c r="S14" i="1"/>
  <c r="S62" i="1"/>
  <c r="S27" i="1"/>
  <c r="S4" i="1"/>
  <c r="S55" i="1"/>
  <c r="S45" i="1"/>
  <c r="S74" i="1"/>
  <c r="S16" i="1"/>
  <c r="S99" i="1"/>
  <c r="S35" i="1"/>
  <c r="S110" i="1"/>
  <c r="S5" i="1"/>
  <c r="S121" i="1"/>
  <c r="S38" i="1"/>
  <c r="S20" i="1"/>
  <c r="S26" i="1"/>
  <c r="S59" i="1"/>
  <c r="S53" i="1"/>
  <c r="S28" i="1"/>
  <c r="S88" i="1"/>
  <c r="S71" i="1"/>
  <c r="S72" i="1"/>
  <c r="S42" i="1"/>
  <c r="S79" i="1"/>
  <c r="S102" i="1"/>
  <c r="S51" i="1"/>
  <c r="S80" i="1"/>
  <c r="S19" i="1"/>
  <c r="S107" i="1"/>
  <c r="S61" i="1"/>
  <c r="S70" i="1"/>
  <c r="S34" i="1"/>
  <c r="S6" i="1"/>
  <c r="S111" i="1"/>
  <c r="S114" i="1"/>
  <c r="S2" i="1"/>
  <c r="S90" i="1"/>
  <c r="S94" i="1"/>
  <c r="S117" i="1"/>
  <c r="S91" i="1"/>
  <c r="S93" i="1"/>
  <c r="S24" i="1"/>
  <c r="S98" i="1"/>
  <c r="S57" i="1"/>
  <c r="S21" i="1"/>
  <c r="S32" i="1"/>
  <c r="S89" i="1"/>
  <c r="S69" i="1"/>
  <c r="S103" i="1"/>
  <c r="S25" i="1"/>
  <c r="S83" i="1"/>
  <c r="S68" i="1"/>
  <c r="S31" i="1"/>
  <c r="S84" i="1"/>
  <c r="S8" i="1"/>
  <c r="S81" i="1"/>
  <c r="S112" i="1"/>
  <c r="S36" i="1"/>
  <c r="S15" i="1"/>
  <c r="S40" i="1"/>
  <c r="S100" i="1"/>
  <c r="S22" i="1"/>
  <c r="S96" i="1"/>
  <c r="S29" i="1"/>
  <c r="S109" i="1"/>
  <c r="S104" i="1"/>
  <c r="S105" i="1"/>
  <c r="S37" i="1"/>
  <c r="S7" i="1"/>
  <c r="S17" i="1"/>
  <c r="S11" i="1"/>
  <c r="S85" i="1"/>
  <c r="S116" i="1"/>
  <c r="S46" i="1"/>
  <c r="S119" i="1"/>
  <c r="S39" i="1"/>
  <c r="S3" i="1"/>
  <c r="S97" i="1"/>
  <c r="S101" i="1"/>
  <c r="S87" i="1"/>
  <c r="S108" i="1"/>
  <c r="S23" i="1"/>
  <c r="S115" i="1"/>
  <c r="S64" i="1"/>
  <c r="S48" i="1"/>
  <c r="S82" i="1"/>
  <c r="S95" i="1"/>
  <c r="S75" i="1"/>
  <c r="S63" i="1"/>
  <c r="S78" i="1"/>
  <c r="S13" i="1"/>
  <c r="S9" i="1"/>
  <c r="S50" i="1"/>
  <c r="S58" i="1"/>
  <c r="S60" i="1"/>
  <c r="S10" i="1"/>
  <c r="S33" i="1"/>
  <c r="S73" i="1"/>
  <c r="S56" i="1"/>
  <c r="S77" i="1"/>
  <c r="S49" i="1"/>
  <c r="S106" i="1"/>
  <c r="S118" i="1"/>
  <c r="S47" i="1"/>
  <c r="S120" i="1"/>
  <c r="S113" i="1"/>
  <c r="S54" i="1"/>
  <c r="S12" i="1"/>
  <c r="E8" i="1" l="1"/>
  <c r="T9" i="1"/>
  <c r="T64" i="1"/>
  <c r="T44" i="1"/>
  <c r="T49" i="1"/>
  <c r="T12" i="1"/>
  <c r="T22" i="1"/>
  <c r="T81" i="1"/>
  <c r="T75" i="1"/>
  <c r="T51" i="1"/>
  <c r="T109" i="1"/>
  <c r="T29" i="1"/>
  <c r="T25" i="1"/>
  <c r="T2" i="1"/>
  <c r="T42" i="1"/>
  <c r="T100" i="1"/>
  <c r="T71" i="1"/>
  <c r="T83" i="1"/>
  <c r="T28" i="1"/>
  <c r="T88" i="1"/>
  <c r="T23" i="1"/>
  <c r="T95" i="1"/>
  <c r="T68" i="1"/>
  <c r="T85" i="1"/>
  <c r="T115" i="1"/>
  <c r="T76" i="1"/>
  <c r="T93" i="1"/>
  <c r="T101" i="1"/>
  <c r="T56" i="1"/>
  <c r="T5" i="1"/>
  <c r="T38" i="1"/>
  <c r="T19" i="1"/>
  <c r="T80" i="1"/>
  <c r="T72" i="1"/>
  <c r="T18" i="1"/>
  <c r="T108" i="1"/>
  <c r="T84" i="1"/>
  <c r="T4" i="1"/>
  <c r="T52" i="1"/>
  <c r="T70" i="1"/>
  <c r="T24" i="1"/>
  <c r="T99" i="1"/>
  <c r="T65" i="1"/>
  <c r="T60" i="1"/>
  <c r="T112" i="1"/>
  <c r="T94" i="1"/>
  <c r="T11" i="1"/>
  <c r="T26" i="1"/>
  <c r="T57" i="1"/>
  <c r="T117" i="1"/>
  <c r="T39" i="1"/>
  <c r="T106" i="1"/>
  <c r="T89" i="1"/>
  <c r="T50" i="1"/>
  <c r="T105" i="1"/>
  <c r="T63" i="1"/>
  <c r="T54" i="1"/>
  <c r="T34" i="1"/>
  <c r="T43" i="1"/>
  <c r="T120" i="1"/>
  <c r="T33" i="1"/>
  <c r="T40" i="1"/>
  <c r="T16" i="1"/>
  <c r="T104" i="1"/>
  <c r="T3" i="1"/>
  <c r="T58" i="1"/>
  <c r="T121" i="1"/>
  <c r="T82" i="1"/>
  <c r="T78" i="1"/>
  <c r="T14" i="1"/>
  <c r="T90" i="1"/>
  <c r="T74" i="1"/>
  <c r="T119" i="1"/>
  <c r="T87" i="1"/>
  <c r="T6" i="1"/>
  <c r="T36" i="1"/>
  <c r="T79" i="1"/>
  <c r="T98" i="1"/>
  <c r="T17" i="1"/>
  <c r="T97" i="1"/>
  <c r="T69" i="1"/>
  <c r="T102" i="1"/>
  <c r="T66" i="1"/>
  <c r="T118" i="1"/>
  <c r="T67" i="1"/>
  <c r="T116" i="1"/>
  <c r="T113" i="1"/>
  <c r="T10" i="1"/>
  <c r="T59" i="1"/>
  <c r="T35" i="1"/>
  <c r="T110" i="1"/>
  <c r="T77" i="1"/>
  <c r="T53" i="1"/>
  <c r="T96" i="1"/>
  <c r="T73" i="1"/>
  <c r="T47" i="1"/>
  <c r="T31" i="1"/>
  <c r="T62" i="1"/>
  <c r="T103" i="1"/>
  <c r="T46" i="1"/>
  <c r="T27" i="1"/>
  <c r="T45" i="1"/>
  <c r="T55" i="1"/>
  <c r="T8" i="1"/>
  <c r="T61" i="1"/>
  <c r="T21" i="1"/>
  <c r="T114" i="1"/>
  <c r="T13" i="1"/>
  <c r="T91" i="1"/>
  <c r="T32" i="1"/>
  <c r="T41" i="1"/>
  <c r="T37" i="1"/>
  <c r="T7" i="1"/>
  <c r="T86" i="1"/>
  <c r="T111" i="1"/>
  <c r="T15" i="1"/>
  <c r="T30" i="1"/>
  <c r="T20" i="1"/>
  <c r="T107" i="1"/>
  <c r="T92" i="1"/>
  <c r="T48" i="1"/>
  <c r="E9" i="1" l="1"/>
  <c r="U36" i="1"/>
  <c r="U29" i="1"/>
  <c r="V85" i="1"/>
  <c r="U95" i="1"/>
  <c r="V79" i="1"/>
  <c r="V90" i="1"/>
  <c r="U33" i="1"/>
  <c r="V113" i="1"/>
  <c r="U77" i="1"/>
  <c r="U58" i="1"/>
  <c r="U43" i="1"/>
  <c r="U23" i="1"/>
  <c r="V78" i="1"/>
  <c r="V94" i="1"/>
  <c r="V97" i="1"/>
  <c r="V41" i="1"/>
  <c r="V4" i="1"/>
  <c r="U2" i="1"/>
  <c r="V29" i="1"/>
  <c r="V57" i="1"/>
  <c r="U14" i="1"/>
  <c r="U53" i="1"/>
  <c r="V111" i="1"/>
  <c r="U115" i="1"/>
  <c r="V38" i="1"/>
  <c r="V27" i="1"/>
  <c r="V106" i="1"/>
  <c r="U101" i="1"/>
  <c r="U76" i="1"/>
  <c r="U105" i="1"/>
  <c r="U51" i="1"/>
  <c r="U117" i="1"/>
  <c r="V72" i="1"/>
  <c r="V62" i="1"/>
  <c r="U89" i="1"/>
  <c r="V54" i="1"/>
  <c r="U42" i="1"/>
  <c r="U83" i="1"/>
  <c r="V105" i="1"/>
  <c r="U84" i="1"/>
  <c r="V100" i="1"/>
  <c r="U17" i="1"/>
  <c r="V77" i="1"/>
  <c r="V83" i="1"/>
  <c r="V115" i="1"/>
  <c r="V21" i="1"/>
  <c r="V81" i="1"/>
  <c r="V15" i="1"/>
  <c r="U22" i="1"/>
  <c r="U78" i="1"/>
  <c r="U114" i="1"/>
  <c r="U47" i="1"/>
  <c r="U67" i="1"/>
  <c r="V26" i="1"/>
  <c r="U48" i="1"/>
  <c r="V61" i="1"/>
  <c r="U39" i="1"/>
  <c r="U121" i="1"/>
  <c r="V11" i="1"/>
  <c r="U110" i="1"/>
  <c r="U75" i="1"/>
  <c r="U64" i="1"/>
  <c r="V42" i="1"/>
  <c r="V88" i="1"/>
  <c r="V67" i="1"/>
  <c r="V103" i="1"/>
  <c r="V33" i="1"/>
  <c r="U8" i="1"/>
  <c r="V66" i="1"/>
  <c r="U40" i="1"/>
  <c r="V7" i="1"/>
  <c r="V53" i="1"/>
  <c r="V104" i="1"/>
  <c r="V40" i="1"/>
  <c r="U94" i="1"/>
  <c r="U88" i="1"/>
  <c r="V44" i="1"/>
  <c r="V64" i="1"/>
  <c r="U60" i="1"/>
  <c r="V3" i="1"/>
  <c r="U96" i="1"/>
  <c r="U61" i="1"/>
  <c r="U72" i="1"/>
  <c r="U79" i="1"/>
  <c r="V25" i="1"/>
  <c r="V87" i="1"/>
  <c r="V13" i="1"/>
  <c r="V70" i="1"/>
  <c r="V10" i="1"/>
  <c r="V120" i="1"/>
  <c r="U69" i="1"/>
  <c r="V114" i="1"/>
  <c r="U119" i="1"/>
  <c r="U46" i="1"/>
  <c r="U24" i="1"/>
  <c r="V99" i="1"/>
  <c r="U28" i="1"/>
  <c r="U20" i="1"/>
  <c r="V73" i="1"/>
  <c r="U107" i="1"/>
  <c r="U71" i="1"/>
  <c r="V82" i="1"/>
  <c r="U90" i="1"/>
  <c r="V60" i="1"/>
  <c r="U50" i="1"/>
  <c r="U98" i="1"/>
  <c r="V18" i="1"/>
  <c r="U49" i="1"/>
  <c r="U6" i="1"/>
  <c r="U26" i="1"/>
  <c r="V51" i="1"/>
  <c r="U66" i="1"/>
  <c r="V19" i="1"/>
  <c r="U120" i="1"/>
  <c r="V6" i="1"/>
  <c r="U82" i="1"/>
  <c r="V56" i="1"/>
  <c r="U103" i="1"/>
  <c r="V76" i="1"/>
  <c r="U113" i="1"/>
  <c r="U52" i="1"/>
  <c r="V58" i="1"/>
  <c r="U32" i="1"/>
  <c r="U65" i="1"/>
  <c r="V65" i="1"/>
  <c r="U80" i="1"/>
  <c r="U41" i="1"/>
  <c r="U34" i="1"/>
  <c r="U12" i="1"/>
  <c r="V91" i="1"/>
  <c r="U86" i="1"/>
  <c r="V36" i="1"/>
  <c r="U87" i="1"/>
  <c r="V34" i="1"/>
  <c r="U93" i="1"/>
  <c r="U54" i="1"/>
  <c r="U3" i="1"/>
  <c r="U81" i="1"/>
  <c r="V2" i="1"/>
  <c r="V30" i="1"/>
  <c r="V5" i="1"/>
  <c r="V43" i="1"/>
  <c r="U106" i="1"/>
  <c r="V92" i="1"/>
  <c r="U31" i="1"/>
  <c r="U85" i="1"/>
  <c r="U21" i="1"/>
  <c r="U30" i="1"/>
  <c r="V20" i="1"/>
  <c r="V112" i="1"/>
  <c r="V35" i="1"/>
  <c r="V14" i="1"/>
  <c r="V55" i="1"/>
  <c r="U45" i="1"/>
  <c r="V86" i="1"/>
  <c r="V12" i="1"/>
  <c r="U116" i="1"/>
  <c r="V93" i="1"/>
  <c r="U118" i="1"/>
  <c r="V47" i="1"/>
  <c r="V108" i="1"/>
  <c r="U19" i="1"/>
  <c r="V118" i="1"/>
  <c r="V48" i="1"/>
  <c r="U56" i="1"/>
  <c r="V74" i="1"/>
  <c r="V49" i="1"/>
  <c r="V121" i="1"/>
  <c r="U10" i="1"/>
  <c r="V89" i="1"/>
  <c r="V116" i="1"/>
  <c r="U59" i="1"/>
  <c r="V8" i="1"/>
  <c r="U91" i="1"/>
  <c r="U9" i="1"/>
  <c r="U108" i="1"/>
  <c r="U92" i="1"/>
  <c r="V52" i="1"/>
  <c r="U44" i="1"/>
  <c r="U7" i="1"/>
  <c r="V24" i="1"/>
  <c r="V101" i="1"/>
  <c r="U100" i="1"/>
  <c r="V102" i="1"/>
  <c r="U37" i="1"/>
  <c r="V69" i="1"/>
  <c r="U38" i="1"/>
  <c r="U112" i="1"/>
  <c r="U62" i="1"/>
  <c r="V107" i="1"/>
  <c r="V39" i="1"/>
  <c r="V9" i="1"/>
  <c r="U97" i="1"/>
  <c r="U102" i="1"/>
  <c r="U15" i="1"/>
  <c r="V95" i="1"/>
  <c r="U55" i="1"/>
  <c r="V119" i="1"/>
  <c r="U16" i="1"/>
  <c r="U25" i="1"/>
  <c r="V32" i="1"/>
  <c r="U73" i="1"/>
  <c r="U27" i="1"/>
  <c r="V31" i="1"/>
  <c r="U18" i="1"/>
  <c r="V96" i="1"/>
  <c r="V84" i="1"/>
  <c r="U68" i="1"/>
  <c r="V71" i="1"/>
  <c r="V59" i="1"/>
  <c r="U111" i="1"/>
  <c r="V22" i="1"/>
  <c r="U99" i="1"/>
  <c r="U74" i="1"/>
  <c r="U4" i="1"/>
  <c r="V23" i="1"/>
  <c r="V46" i="1"/>
  <c r="U63" i="1"/>
  <c r="V68" i="1"/>
  <c r="U13" i="1"/>
  <c r="V17" i="1"/>
  <c r="V75" i="1"/>
  <c r="V45" i="1"/>
  <c r="V63" i="1"/>
  <c r="V80" i="1"/>
  <c r="U11" i="1"/>
  <c r="V98" i="1"/>
  <c r="V16" i="1"/>
  <c r="U57" i="1"/>
  <c r="U35" i="1"/>
  <c r="V50" i="1"/>
  <c r="V109" i="1"/>
  <c r="U104" i="1"/>
  <c r="V37" i="1"/>
  <c r="V110" i="1"/>
  <c r="V28" i="1"/>
  <c r="U70" i="1"/>
  <c r="U5" i="1"/>
  <c r="U109" i="1"/>
  <c r="V117" i="1"/>
  <c r="E10" i="1" l="1"/>
  <c r="X3" i="1"/>
  <c r="X32" i="1"/>
  <c r="X15" i="1"/>
  <c r="X113" i="1"/>
  <c r="X37" i="1"/>
  <c r="X67" i="1"/>
  <c r="X115" i="1"/>
  <c r="X104" i="1"/>
  <c r="X56" i="1"/>
  <c r="X49" i="1"/>
  <c r="X30" i="1"/>
  <c r="X85" i="1"/>
  <c r="X46" i="1"/>
  <c r="X44" i="1"/>
  <c r="X5" i="1"/>
  <c r="X17" i="1"/>
  <c r="X86" i="1"/>
  <c r="X102" i="1"/>
  <c r="X114" i="1"/>
  <c r="X66" i="1"/>
  <c r="X39" i="1"/>
  <c r="X41" i="1"/>
  <c r="X34" i="1"/>
  <c r="X103" i="1"/>
  <c r="X26" i="1"/>
  <c r="X90" i="1"/>
  <c r="X18" i="1"/>
  <c r="X92" i="1"/>
  <c r="X40" i="1"/>
  <c r="X76" i="1"/>
  <c r="X47" i="1"/>
  <c r="X84" i="1"/>
  <c r="X88" i="1"/>
  <c r="X58" i="1"/>
  <c r="X2" i="1"/>
  <c r="X107" i="1"/>
  <c r="X31" i="1"/>
  <c r="X118" i="1"/>
  <c r="X22" i="1"/>
  <c r="X72" i="1"/>
  <c r="X60" i="1"/>
  <c r="X50" i="1"/>
  <c r="X24" i="1"/>
  <c r="X109" i="1"/>
  <c r="X42" i="1"/>
  <c r="X28" i="1"/>
  <c r="X97" i="1"/>
  <c r="X64" i="1"/>
  <c r="X96" i="1"/>
  <c r="X57" i="1"/>
  <c r="X116" i="1"/>
  <c r="X63" i="1"/>
  <c r="X99" i="1"/>
  <c r="X13" i="1"/>
  <c r="X89" i="1"/>
  <c r="X23" i="1"/>
  <c r="X87" i="1"/>
  <c r="X105" i="1"/>
  <c r="X73" i="1"/>
  <c r="X27" i="1"/>
  <c r="X11" i="1"/>
  <c r="X80" i="1"/>
  <c r="X69" i="1"/>
  <c r="X71" i="1"/>
  <c r="X74" i="1"/>
  <c r="X101" i="1"/>
  <c r="X110" i="1"/>
  <c r="X7" i="1"/>
  <c r="X91" i="1"/>
  <c r="X82" i="1"/>
  <c r="X81" i="1"/>
  <c r="X29" i="1"/>
  <c r="X9" i="1"/>
  <c r="X4" i="1"/>
  <c r="X108" i="1"/>
  <c r="X68" i="1"/>
  <c r="X112" i="1"/>
  <c r="X78" i="1"/>
  <c r="X100" i="1"/>
  <c r="X48" i="1"/>
  <c r="X38" i="1"/>
  <c r="X53" i="1"/>
  <c r="X33" i="1"/>
  <c r="X55" i="1"/>
  <c r="X52" i="1"/>
  <c r="X8" i="1"/>
  <c r="X98" i="1"/>
  <c r="X12" i="1"/>
  <c r="X65" i="1"/>
  <c r="X21" i="1"/>
  <c r="X62" i="1"/>
  <c r="X106" i="1"/>
  <c r="X94" i="1"/>
  <c r="X19" i="1"/>
  <c r="X121" i="1"/>
  <c r="X35" i="1"/>
  <c r="X117" i="1"/>
  <c r="X70" i="1"/>
  <c r="X83" i="1"/>
  <c r="X6" i="1"/>
  <c r="X43" i="1"/>
  <c r="X120" i="1"/>
  <c r="X16" i="1"/>
  <c r="X77" i="1"/>
  <c r="X20" i="1"/>
  <c r="X119" i="1"/>
  <c r="X45" i="1"/>
  <c r="X93" i="1"/>
  <c r="X79" i="1"/>
  <c r="X36" i="1"/>
  <c r="X95" i="1"/>
  <c r="X54" i="1"/>
  <c r="X75" i="1"/>
  <c r="X51" i="1"/>
  <c r="X111" i="1"/>
  <c r="X14" i="1"/>
  <c r="X25" i="1"/>
  <c r="X10" i="1"/>
  <c r="X59" i="1"/>
  <c r="X61" i="1"/>
  <c r="W83" i="1" l="1"/>
  <c r="W118" i="1"/>
  <c r="W11" i="1"/>
  <c r="W55" i="1"/>
  <c r="W20" i="1"/>
  <c r="W7" i="1"/>
  <c r="W107" i="1"/>
  <c r="W86" i="1"/>
  <c r="W120" i="1"/>
  <c r="W2" i="1"/>
  <c r="W85" i="1"/>
  <c r="W19" i="1"/>
  <c r="W49" i="1"/>
  <c r="W75" i="1"/>
  <c r="W89" i="1"/>
  <c r="W80" i="1"/>
  <c r="W24" i="1"/>
  <c r="W88" i="1"/>
  <c r="W76" i="1"/>
  <c r="W70" i="1"/>
  <c r="W10" i="1"/>
  <c r="W73" i="1"/>
  <c r="W100" i="1"/>
  <c r="W102" i="1"/>
  <c r="W28" i="1"/>
  <c r="W113" i="1"/>
  <c r="W78" i="1"/>
  <c r="W104" i="1"/>
  <c r="W5" i="1"/>
  <c r="W6" i="1"/>
  <c r="W23" i="1"/>
  <c r="W79" i="1"/>
  <c r="W98" i="1"/>
  <c r="W53" i="1"/>
  <c r="W74" i="1"/>
  <c r="W112" i="1"/>
  <c r="W90" i="1"/>
  <c r="W62" i="1"/>
  <c r="W82" i="1"/>
  <c r="W57" i="1"/>
  <c r="W27" i="1"/>
  <c r="W4" i="1"/>
  <c r="W103" i="1"/>
  <c r="W36" i="1"/>
  <c r="W101" i="1"/>
  <c r="W117" i="1"/>
  <c r="W15" i="1"/>
  <c r="W9" i="1"/>
  <c r="W16" i="1"/>
  <c r="W71" i="1"/>
  <c r="W38" i="1"/>
  <c r="W40" i="1"/>
  <c r="W110" i="1"/>
  <c r="W48" i="1"/>
  <c r="W63" i="1"/>
  <c r="W119" i="1"/>
  <c r="W69" i="1"/>
  <c r="W13" i="1"/>
  <c r="W26" i="1"/>
  <c r="W8" i="1"/>
  <c r="W12" i="1"/>
  <c r="W35" i="1"/>
  <c r="W106" i="1"/>
  <c r="W41" i="1"/>
  <c r="W65" i="1"/>
  <c r="W21" i="1"/>
  <c r="W72" i="1"/>
  <c r="W51" i="1"/>
  <c r="W121" i="1"/>
  <c r="W99" i="1"/>
  <c r="W108" i="1"/>
  <c r="W18" i="1"/>
  <c r="W52" i="1"/>
  <c r="W116" i="1"/>
  <c r="W58" i="1"/>
  <c r="W97" i="1"/>
  <c r="W56" i="1"/>
  <c r="W87" i="1"/>
  <c r="W64" i="1"/>
  <c r="W37" i="1"/>
  <c r="W81" i="1"/>
  <c r="W42" i="1"/>
  <c r="W68" i="1"/>
  <c r="W109" i="1"/>
  <c r="W47" i="1"/>
  <c r="W94" i="1"/>
  <c r="W84" i="1"/>
  <c r="W96" i="1"/>
  <c r="W95" i="1"/>
  <c r="W33" i="1"/>
  <c r="W31" i="1"/>
  <c r="W91" i="1"/>
  <c r="W77" i="1"/>
  <c r="W32" i="1"/>
  <c r="W93" i="1"/>
  <c r="W44" i="1"/>
  <c r="W105" i="1"/>
  <c r="W66" i="1"/>
  <c r="W25" i="1"/>
  <c r="W29" i="1"/>
  <c r="W54" i="1"/>
  <c r="W46" i="1"/>
  <c r="W114" i="1"/>
  <c r="W111" i="1"/>
  <c r="W30" i="1"/>
  <c r="W60" i="1"/>
  <c r="W39" i="1"/>
  <c r="W61" i="1"/>
  <c r="W14" i="1"/>
  <c r="W115" i="1"/>
  <c r="W34" i="1"/>
  <c r="W43" i="1"/>
  <c r="W50" i="1"/>
  <c r="W67" i="1"/>
  <c r="W17" i="1"/>
  <c r="W3" i="1"/>
  <c r="W45" i="1"/>
  <c r="W92" i="1"/>
  <c r="W22" i="1"/>
  <c r="W59" i="1"/>
  <c r="E11" i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<sst xmlns="http://schemas.openxmlformats.org/spreadsheetml/2006/main" count="160" uniqueCount="33">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</sst>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779c6249cad438db2be92c99304e15c">
      <tp t="s">
        <v>Fac7</v>
        <stp/>
        <stp>Fac7</stp>
        <stp>-2086181760</stp>
        <tr r="L8" s="1"/>
      </tp>
    </main>
    <main first="rtdsrv.8779c6249cad438db2be92c99304e15c">
      <tp t="s">
        <v>Fac2</v>
        <stp/>
        <stp>Fac2</stp>
        <stp>-2044354605</stp>
        <tr r="L3" s="1"/>
      </tp>
    </main>
    <main first="rtdsrv.8779c6249cad438db2be92c99304e15c">
      <tp t="s">
        <v>FlatYield1</v>
        <stp/>
        <stp>FlatYield1</stp>
        <stp>1621292884</stp>
        <tr r="C29" s="1"/>
      </tp>
    </main>
    <main first="rtdsrv.8779c6249cad438db2be92c99304e15c">
      <tp t="s">
        <v>-Mat2FreqA</v>
        <stp/>
        <stp>-Mat2FreqA</stp>
        <stp>896585588</stp>
        <tr r="C44" s="1"/>
      </tp>
      <tp t="s">
        <v>-Mat3FreqA</v>
        <stp/>
        <stp>-Mat3FreqA</stp>
        <stp>896585588</stp>
        <tr r="C45" s="1"/>
      </tp>
      <tp t="s">
        <v>-Mat1FreqA</v>
        <stp/>
        <stp>-Mat1FreqA</stp>
        <stp>896585588</stp>
        <tr r="C43" s="1"/>
      </tp>
      <tp t="s">
        <v>-Mat4FreqA</v>
        <stp/>
        <stp>-Mat4FreqA</stp>
        <stp>896585588</stp>
        <tr r="C46" s="1"/>
      </tp>
      <tp t="s">
        <v>-Mat5FreqA</v>
        <stp/>
        <stp>-Mat5FreqA</stp>
        <stp>896585588</stp>
        <tr r="C47" s="1"/>
      </tp>
    </main>
    <main first="rtdsrv.8779c6249cad438db2be92c99304e15c">
      <tp t="s">
        <v>clean107</v>
        <stp/>
        <stp>clean107</stp>
        <stp>288853214</stp>
        <tr r="T108" s="1"/>
      </tp>
      <tp t="s">
        <v>clean117</v>
        <stp/>
        <stp>clean117</stp>
        <stp>288853213</stp>
        <tr r="T118" s="1"/>
      </tp>
      <tp t="s">
        <v>-lapse47</v>
        <stp/>
        <stp>-lapse47</stp>
        <stp>-711269827</stp>
        <tr r="V48" s="1"/>
      </tp>
    </main>
    <main first="rtdsrv.8779c6249cad438db2be92c99304e15c">
      <tp t="s">
        <v>-lapse48</v>
        <stp/>
        <stp>-lapse48</stp>
        <stp>-711269811</stp>
        <tr r="V49" s="1"/>
      </tp>
      <tp t="s">
        <v>-lapse44</v>
        <stp/>
        <stp>-lapse44</stp>
        <stp>-711269875</stp>
        <tr r="V45" s="1"/>
      </tp>
      <tp t="s">
        <v>-lapse46</v>
        <stp/>
        <stp>-lapse46</stp>
        <stp>-711269843</stp>
        <tr r="V47" s="1"/>
      </tp>
      <tp t="s">
        <v>-lapse45</v>
        <stp/>
        <stp>-lapse45</stp>
        <stp>-711269859</stp>
        <tr r="V46" s="1"/>
      </tp>
    </main>
    <main first="rtdsrv.8779c6249cad438db2be92c99304e15c">
      <tp t="s">
        <v>-lapse49</v>
        <stp/>
        <stp>-lapse49</stp>
        <stp>-711269795</stp>
        <tr r="V50" s="1"/>
      </tp>
      <tp t="s">
        <v>-lapse83</v>
        <stp/>
        <stp>-lapse83</stp>
        <stp>-873310531</stp>
        <tr r="V84" s="1"/>
      </tp>
      <tp t="s">
        <v>-lapse84</v>
        <stp/>
        <stp>-lapse84</stp>
        <stp>-873310515</stp>
        <tr r="V85" s="1"/>
      </tp>
      <tp t="s">
        <v>-lapse80</v>
        <stp/>
        <stp>-lapse80</stp>
        <stp>-873310579</stp>
        <tr r="V81" s="1"/>
      </tp>
      <tp t="s">
        <v>-lapse81</v>
        <stp/>
        <stp>-lapse81</stp>
        <stp>-873310563</stp>
        <tr r="V82" s="1"/>
      </tp>
      <tp t="s">
        <v>-lapse82</v>
        <stp/>
        <stp>-lapse82</stp>
        <stp>-873310547</stp>
        <tr r="V83" s="1"/>
      </tp>
      <tp t="s">
        <v>-lapse60</v>
        <stp/>
        <stp>-lapse60</stp>
        <stp>2121551725</stp>
        <tr r="V61" s="1"/>
      </tp>
      <tp t="s">
        <v>-lapse67</v>
        <stp/>
        <stp>-lapse67</stp>
        <stp>2121551709</stp>
        <tr r="V68" s="1"/>
      </tp>
      <tp t="s">
        <v>-lapse61</v>
        <stp/>
        <stp>-lapse61</stp>
        <stp>2121551741</stp>
        <tr r="V62" s="1"/>
      </tp>
      <tp t="s">
        <v>-lapse78</v>
        <stp/>
        <stp>-lapse78</stp>
        <stp>1425835357</stp>
        <tr r="V79" s="1"/>
      </tp>
    </main>
    <main first="rtdsrv.8779c6249cad438db2be92c99304e15c">
      <tp t="s">
        <v>-lapse75</v>
        <stp/>
        <stp>-lapse75</stp>
        <stp>1425835373</stp>
        <tr r="V76" s="1"/>
      </tp>
      <tp t="s">
        <v>-lapse71</v>
        <stp/>
        <stp>-lapse71</stp>
        <stp>1425835309</stp>
        <tr r="V72" s="1"/>
      </tp>
      <tp t="s">
        <v>-lapse76</v>
        <stp/>
        <stp>-lapse76</stp>
        <stp>1425835325</stp>
        <tr r="V77" s="1"/>
      </tp>
    </main>
    <main first="rtdsrv.8779c6249cad438db2be92c99304e15c">
      <tp t="s">
        <v>Fac6</v>
        <stp/>
        <stp>Fac6</stp>
        <stp>-1451083813</stp>
        <tr r="L7" s="1"/>
      </tp>
      <tp t="s">
        <v>-Mat4</v>
        <stp/>
        <stp>-Mat4</stp>
        <stp>1934070685</stp>
        <tr r="C15" s="1"/>
      </tp>
      <tp t="s">
        <v>-lapse40</v>
        <stp/>
        <stp>-lapse40</stp>
        <stp>-711269683</stp>
        <tr r="V41" s="1"/>
      </tp>
      <tp t="s">
        <v>-lapse85</v>
        <stp/>
        <stp>-lapse85</stp>
        <stp>-873310499</stp>
        <tr r="V86" s="1"/>
      </tp>
      <tp t="s">
        <v>-lapse86</v>
        <stp/>
        <stp>-lapse86</stp>
        <stp>-873310483</stp>
        <tr r="V87" s="1"/>
      </tp>
      <tp t="s">
        <v>-lapse43</v>
        <stp/>
        <stp>-lapse43</stp>
        <stp>-711269635</stp>
        <tr r="V44" s="1"/>
      </tp>
      <tp t="s">
        <v>-lapse41</v>
        <stp/>
        <stp>-lapse41</stp>
        <stp>-711269667</stp>
        <tr r="V42" s="1"/>
      </tp>
      <tp t="s">
        <v>-lapse87</v>
        <stp/>
        <stp>-lapse87</stp>
        <stp>-873310467</stp>
        <tr r="V88" s="1"/>
      </tp>
      <tp t="s">
        <v>-lapse42</v>
        <stp/>
        <stp>-lapse42</stp>
        <stp>-711269651</stp>
        <tr r="V43" s="1"/>
      </tp>
      <tp t="s">
        <v>-lapse62</v>
        <stp/>
        <stp>-lapse62</stp>
        <stp>2121551629</stp>
        <tr r="V63" s="1"/>
      </tp>
      <tp t="s">
        <v>-lapse69</v>
        <stp/>
        <stp>-lapse69</stp>
        <stp>2121551613</stp>
        <tr r="V70" s="1"/>
      </tp>
      <tp t="s">
        <v>FlatYield3</v>
        <stp/>
        <stp>FlatYield3</stp>
        <stp>1621292372</stp>
        <tr r="C31" s="1"/>
      </tp>
      <tp t="s">
        <v>-lapse74</v>
        <stp/>
        <stp>-lapse74</stp>
        <stp>1425835293</stp>
        <tr r="V75" s="1"/>
      </tp>
      <tp t="s">
        <v>-lapse63</v>
        <stp/>
        <stp>-lapse63</stp>
        <stp>2121551645</stp>
        <tr r="V64" s="1"/>
      </tp>
    </main>
    <main first="rtdsrv.8779c6249cad438db2be92c99304e15c">
      <tp t="s">
        <v>-lapse77</v>
        <stp/>
        <stp>-lapse77</stp>
        <stp>1425835277</stp>
        <tr r="V78" s="1"/>
      </tp>
      <tp t="s">
        <v>-lapse66</v>
        <stp/>
        <stp>-lapse66</stp>
        <stp>2121551693</stp>
        <tr r="V67" s="1"/>
      </tp>
    </main>
    <main first="rtdsrv.8779c6249cad438db2be92c99304e15c">
      <tp t="s">
        <v>-lapse88</v>
        <stp/>
        <stp>-lapse88</stp>
        <stp>-873310707</stp>
        <tr r="V89" s="1"/>
      </tp>
      <tp t="s">
        <v>-lapse64</v>
        <stp/>
        <stp>-lapse64</stp>
        <stp>2121551533</stp>
        <tr r="V65" s="1"/>
      </tp>
      <tp t="s">
        <v>FlatYield4</v>
        <stp/>
        <stp>FlatYield4</stp>
        <stp>1621290068</stp>
        <tr r="C32" s="1"/>
      </tp>
      <tp t="s">
        <v>-lapse79</v>
        <stp/>
        <stp>-lapse79</stp>
        <stp>1425835181</stp>
        <tr r="V80" s="1"/>
      </tp>
      <tp t="s">
        <v>-lapse65</v>
        <stp/>
        <stp>-lapse65</stp>
        <stp>2121551549</stp>
        <tr r="V66" s="1"/>
      </tp>
    </main>
    <main first="rtdsrv.8779c6249cad438db2be92c99304e15c">
      <tp t="s">
        <v>-lapse68</v>
        <stp/>
        <stp>-lapse68</stp>
        <stp>2121551597</stp>
        <tr r="V69" s="1"/>
      </tp>
    </main>
    <main first="rtdsrv.8779c6249cad438db2be92c99304e15c">
      <tp t="s">
        <v>-lapse89</v>
        <stp/>
        <stp>-lapse89</stp>
        <stp>-873310691</stp>
        <tr r="V90" s="1"/>
      </tp>
    </main>
    <main first="rtdsrv.8779c6249cad438db2be92c99304e15c">
      <tp t="s">
        <v>FlatYield2</v>
        <stp/>
        <stp>FlatYield2</stp>
        <stp>1621292628</stp>
        <tr r="C30" s="1"/>
      </tp>
      <tp t="s">
        <v>-lapse11</v>
        <stp/>
        <stp>-lapse11</stp>
        <stp>1241530317</stp>
        <tr r="V12" s="1"/>
      </tp>
      <tp t="s">
        <v>-lapse16</v>
        <stp/>
        <stp>-lapse16</stp>
        <stp>1241530333</stp>
        <tr r="V17" s="1"/>
      </tp>
    </main>
    <main first="rtdsrv.8779c6249cad438db2be92c99304e15c">
      <tp t="s">
        <v>-lapse13</v>
        <stp/>
        <stp>-lapse13</stp>
        <stp>1241530349</stp>
        <tr r="V14" s="1"/>
      </tp>
      <tp t="s">
        <v>-lapse10</v>
        <stp/>
        <stp>-lapse10</stp>
        <stp>1241530365</stp>
        <tr r="V11" s="1"/>
      </tp>
    </main>
    <main first="rtdsrv.8779c6249cad438db2be92c99304e15c">
      <tp t="s">
        <v>Fac4</v>
        <stp/>
        <stp>Fac4</stp>
        <stp>-1884386926</stp>
        <tr r="L5" s="1"/>
      </tp>
      <tp t="s">
        <v>Fac1</v>
        <stp/>
        <stp>Fac1</stp>
        <stp>-1224938928</stp>
        <tr r="L2" s="1"/>
      </tp>
    </main>
    <main first="rtdsrv.8779c6249cad438db2be92c99304e15c">
      <tp t="s">
        <v>-lapse18</v>
        <stp/>
        <stp>-lapse18</stp>
        <stp>1241530237</stp>
        <tr r="V19" s="1"/>
      </tp>
    </main>
    <main first="rtdsrv.8779c6249cad438db2be92c99304e15c">
      <tp t="s">
        <v>-lapse12</v>
        <stp/>
        <stp>-lapse12</stp>
        <stp>1241530269</stp>
        <tr r="V13" s="1"/>
      </tp>
    </main>
    <main first="rtdsrv.8779c6249cad438db2be92c99304e15c">
      <tp t="s">
        <v>-lapse15</v>
        <stp/>
        <stp>-lapse15</stp>
        <stp>1241530125</stp>
        <tr r="V16" s="1"/>
      </tp>
    </main>
    <main first="rtdsrv.8779c6249cad438db2be92c99304e15c">
      <tp t="s">
        <v>-lapse17</v>
        <stp/>
        <stp>-lapse17</stp>
        <stp>1241530157</stp>
        <tr r="V18" s="1"/>
      </tp>
      <tp t="s">
        <v>-lapse14</v>
        <stp/>
        <stp>-lapse14</stp>
        <stp>1241530173</stp>
        <tr r="V15" s="1"/>
      </tp>
      <tp t="s">
        <v>-lapse19</v>
        <stp/>
        <stp>-lapse19</stp>
        <stp>1241530189</stp>
        <tr r="V20" s="1"/>
      </tp>
      <tp t="s">
        <v>-lapse72</v>
        <stp/>
        <stp>-lapse72</stp>
        <stp>1425835517</stp>
        <tr r="V73" s="1"/>
      </tp>
    </main>
    <main first="rtdsrv.27a87e68a0ce465fa7a8281c90d8a65d">
      <tp>
        <v>30009.44683202669</v>
        <stp/>
        <stp>clean2</stp>
        <stp/>
        <tr r="U3" s="1"/>
      </tp>
      <tp>
        <v>23708.953746288953</v>
        <stp/>
        <stp>clean3</stp>
        <stp/>
        <tr r="U4" s="1"/>
      </tp>
      <tp>
        <v>40392.88040270115</v>
        <stp/>
        <stp>clean1</stp>
        <stp/>
        <tr r="U2" s="1"/>
      </tp>
      <tp>
        <v>27194.519569361786</v>
        <stp/>
        <stp>clean6</stp>
        <stp/>
        <tr r="U7" s="1"/>
      </tp>
      <tp>
        <v>36095.869284441666</v>
        <stp/>
        <stp>clean7</stp>
        <stp/>
        <tr r="U8" s="1"/>
      </tp>
      <tp>
        <v>7333.7984440251948</v>
        <stp/>
        <stp>clean4</stp>
        <stp/>
        <tr r="U5" s="1"/>
      </tp>
      <tp>
        <v>27379.463008061048</v>
        <stp/>
        <stp>clean5</stp>
        <stp/>
        <tr r="U6" s="1"/>
      </tp>
      <tp>
        <v>9330.4714469493283</v>
        <stp/>
        <stp>clean8</stp>
        <stp/>
        <tr r="U9" s="1"/>
      </tp>
      <tp>
        <v>17571.068530430217</v>
        <stp/>
        <stp>clean9</stp>
        <stp/>
        <tr r="U10" s="1"/>
      </tp>
    </main>
    <main first="rtdsrv.8779c6249cad438db2be92c99304e15c">
      <tp t="s">
        <v>-lapse70</v>
        <stp/>
        <stp>-lapse70</stp>
        <stp>1425835485</stp>
        <tr r="V71" s="1"/>
      </tp>
      <tp t="s">
        <v>-lapse73</v>
        <stp/>
        <stp>-lapse73</stp>
        <stp>1425835469</stp>
        <tr r="V74" s="1"/>
      </tp>
      <tp t="s">
        <v>-lapse37</v>
        <stp/>
        <stp>-lapse37</stp>
        <stp>-15618995</stp>
        <tr r="V38" s="1"/>
      </tp>
    </main>
    <main first="rtdsrv.8779c6249cad438db2be92c99304e15c">
      <tp t="s">
        <v>Fac3</v>
        <stp/>
        <stp>Fac3</stp>
        <stp>1777184158</stp>
        <tr r="L4" s="1"/>
      </tp>
    </main>
    <main first="rtdsrv.27a87e68a0ce465fa7a8281c90d8a65d">
      <tp>
        <v>16749.230369282115</v>
        <stp/>
        <stp>clean28</stp>
        <stp/>
        <tr r="U29" s="1"/>
      </tp>
      <tp>
        <v>25085.6796840713</v>
        <stp/>
        <stp>clean29</stp>
        <stp/>
        <tr r="U30" s="1"/>
      </tp>
    </main>
    <main first="rtdsrv.27a87e68a0ce465fa7a8281c90d8a65d">
      <tp>
        <v>21102.639431879848</v>
        <stp/>
        <stp>clean22</stp>
        <stp/>
        <tr r="U23" s="1"/>
      </tp>
    </main>
    <main first="rtdsrv.27a87e68a0ce465fa7a8281c90d8a65d">
      <tp>
        <v>28682.557940554521</v>
        <stp/>
        <stp>clean23</stp>
        <stp/>
        <tr r="U24" s="1"/>
      </tp>
    </main>
    <main first="rtdsrv.27a87e68a0ce465fa7a8281c90d8a65d">
      <tp>
        <v>10060.134315411353</v>
        <stp/>
        <stp>clean20</stp>
        <stp/>
        <tr r="U21" s="1"/>
      </tp>
    </main>
    <main first="rtdsrv.27a87e68a0ce465fa7a8281c90d8a65d">
      <tp>
        <v>26402.261573423733</v>
        <stp/>
        <stp>clean21</stp>
        <stp/>
        <tr r="U22" s="1"/>
      </tp>
    </main>
    <main first="rtdsrv.27a87e68a0ce465fa7a8281c90d8a65d">
      <tp>
        <v>39070.029006236975</v>
        <stp/>
        <stp>clean26</stp>
        <stp/>
        <tr r="U27" s="1"/>
      </tp>
    </main>
    <main first="rtdsrv.27a87e68a0ce465fa7a8281c90d8a65d">
      <tp>
        <v>13789.076451935232</v>
        <stp/>
        <stp>clean27</stp>
        <stp/>
        <tr r="U28" s="1"/>
      </tp>
    </main>
    <main first="rtdsrv.27a87e68a0ce465fa7a8281c90d8a65d">
      <tp>
        <v>15377.911168871853</v>
        <stp/>
        <stp>clean24</stp>
        <stp/>
        <tr r="U25" s="1"/>
      </tp>
    </main>
    <main first="rtdsrv.27a87e68a0ce465fa7a8281c90d8a65d">
      <tp>
        <v>4361.4050333830301</v>
        <stp/>
        <stp>clean25</stp>
        <stp/>
        <tr r="U26" s="1"/>
      </tp>
    </main>
    <main first="rtdsrv.8779c6249cad438db2be92c99304e15c">
      <tp t="s">
        <v>-lapse36</v>
        <stp/>
        <stp>-lapse36</stp>
        <stp>-15618947</stp>
        <tr r="V37" s="1"/>
      </tp>
    </main>
    <main first="rtdsrv.27a87e68a0ce465fa7a8281c90d8a65d">
      <tp>
        <v>15273.405227811087</v>
        <stp/>
        <stp>clean38</stp>
        <stp/>
        <tr r="U39" s="1"/>
      </tp>
      <tp>
        <v>1616.7341505114978</v>
        <stp/>
        <stp>clean39</stp>
        <stp/>
        <tr r="U40" s="1"/>
      </tp>
    </main>
    <main first="rtdsrv.27a87e68a0ce465fa7a8281c90d8a65d">
      <tp>
        <v>347.94871799571723</v>
        <stp/>
        <stp>clean32</stp>
        <stp/>
        <tr r="U33" s="1"/>
      </tp>
    </main>
    <main first="rtdsrv.27a87e68a0ce465fa7a8281c90d8a65d">
      <tp>
        <v>11750.118836779888</v>
        <stp/>
        <stp>clean33</stp>
        <stp/>
        <tr r="U34" s="1"/>
      </tp>
    </main>
    <main first="rtdsrv.27a87e68a0ce465fa7a8281c90d8a65d">
      <tp>
        <v>16899.78115396079</v>
        <stp/>
        <stp>clean30</stp>
        <stp/>
        <tr r="U31" s="1"/>
      </tp>
    </main>
    <main first="rtdsrv.27a87e68a0ce465fa7a8281c90d8a65d">
      <tp>
        <v>21587.965880679891</v>
        <stp/>
        <stp>clean31</stp>
        <stp/>
        <tr r="U32" s="1"/>
      </tp>
    </main>
    <main first="rtdsrv.27a87e68a0ce465fa7a8281c90d8a65d">
      <tp>
        <v>22782.505013505197</v>
        <stp/>
        <stp>clean36</stp>
        <stp/>
        <tr r="U37" s="1"/>
      </tp>
    </main>
    <main first="rtdsrv.27a87e68a0ce465fa7a8281c90d8a65d">
      <tp>
        <v>3424.2631879099076</v>
        <stp/>
        <stp>clean37</stp>
        <stp/>
        <tr r="U38" s="1"/>
      </tp>
    </main>
    <main first="rtdsrv.27a87e68a0ce465fa7a8281c90d8a65d">
      <tp>
        <v>21222.675050041562</v>
        <stp/>
        <stp>clean34</stp>
        <stp/>
        <tr r="U35" s="1"/>
      </tp>
    </main>
    <main first="rtdsrv.27a87e68a0ce465fa7a8281c90d8a65d">
      <tp>
        <v>4912.2964226486965</v>
        <stp/>
        <stp>clean35</stp>
        <stp/>
        <tr r="U36" s="1"/>
      </tp>
    </main>
    <main first="rtdsrv.8779c6249cad438db2be92c99304e15c">
      <tp t="s">
        <v>Fac116</v>
        <stp/>
        <stp>Fac116</stp>
        <stp>728800165</stp>
        <tr r="L117" s="1"/>
      </tp>
    </main>
    <main first="rtdsrv.8779c6249cad438db2be92c99304e15c">
      <tp t="s">
        <v>-lapse34</v>
        <stp/>
        <stp>-lapse34</stp>
        <stp>-15618979</stp>
        <tr r="V35" s="1"/>
      </tp>
    </main>
    <main first="rtdsrv.27a87e68a0ce465fa7a8281c90d8a65d">
      <tp>
        <v>4420.1337093698057</v>
        <stp/>
        <stp>clean18</stp>
        <stp/>
        <tr r="U19" s="1"/>
      </tp>
      <tp>
        <v>6879.2217957668681</v>
        <stp/>
        <stp>clean19</stp>
        <stp/>
        <tr r="U20" s="1"/>
      </tp>
      <tp>
        <v>33711.946520333273</v>
        <stp/>
        <stp>clean12</stp>
        <stp/>
        <tr r="U13" s="1"/>
      </tp>
      <tp>
        <v>16739.9111404668</v>
        <stp/>
        <stp>clean13</stp>
        <stp/>
        <tr r="U14" s="1"/>
      </tp>
      <tp>
        <v>17772.557123593677</v>
        <stp/>
        <stp>clean10</stp>
        <stp/>
        <tr r="U11" s="1"/>
      </tp>
      <tp>
        <v>20729.146090969451</v>
        <stp/>
        <stp>clean11</stp>
        <stp/>
        <tr r="U12" s="1"/>
      </tp>
      <tp>
        <v>15629.476647207915</v>
        <stp/>
        <stp>clean16</stp>
        <stp/>
        <tr r="U17" s="1"/>
      </tp>
      <tp>
        <v>27945.845274897241</v>
        <stp/>
        <stp>clean17</stp>
        <stp/>
        <tr r="U18" s="1"/>
      </tp>
      <tp>
        <v>3250.6518381810215</v>
        <stp/>
        <stp>clean14</stp>
        <stp/>
        <tr r="U15" s="1"/>
      </tp>
      <tp>
        <v>22971.141415573733</v>
        <stp/>
        <stp>clean15</stp>
        <stp/>
        <tr r="U16" s="1"/>
      </tp>
    </main>
    <main first="rtdsrv.8779c6249cad438db2be92c99304e15c">
      <tp t="s">
        <v>-lapse29</v>
        <stp/>
        <stp>-lapse29</stp>
        <stp>545879357</stp>
        <tr r="V30" s="1"/>
      </tp>
    </main>
    <main first="rtdsrv.27a87e68a0ce465fa7a8281c90d8a65d">
      <tp>
        <v>24376.691541929351</v>
        <stp/>
        <stp>clean68</stp>
        <stp/>
        <tr r="U69" s="1"/>
      </tp>
      <tp>
        <v>16424.39319883387</v>
        <stp/>
        <stp>clean69</stp>
        <stp/>
        <tr r="U70" s="1"/>
      </tp>
    </main>
    <main first="rtdsrv.27a87e68a0ce465fa7a8281c90d8a65d">
      <tp>
        <v>28348.066096218135</v>
        <stp/>
        <stp>clean62</stp>
        <stp/>
        <tr r="U63" s="1"/>
      </tp>
      <tp>
        <v>11446.077896880775</v>
        <stp/>
        <stp>clean63</stp>
        <stp/>
        <tr r="U64" s="1"/>
      </tp>
      <tp>
        <v>11218.72630526793</v>
        <stp/>
        <stp>clean60</stp>
        <stp/>
        <tr r="U61" s="1"/>
      </tp>
      <tp>
        <v>6775.2846784284502</v>
        <stp/>
        <stp>clean61</stp>
        <stp/>
        <tr r="U62" s="1"/>
      </tp>
      <tp>
        <v>2706.2136696665198</v>
        <stp/>
        <stp>clean66</stp>
        <stp/>
        <tr r="U67" s="1"/>
      </tp>
      <tp>
        <v>33252.203221451549</v>
        <stp/>
        <stp>clean67</stp>
        <stp/>
        <tr r="U68" s="1"/>
      </tp>
      <tp>
        <v>8688.6696374575167</v>
        <stp/>
        <stp>clean64</stp>
        <stp/>
        <tr r="U65" s="1"/>
      </tp>
      <tp>
        <v>5968.4087320043463</v>
        <stp/>
        <stp>clean65</stp>
        <stp/>
        <tr r="U66" s="1"/>
      </tp>
    </main>
    <main first="rtdsrv.27a87e68a0ce465fa7a8281c90d8a65d">
      <tp>
        <v>6810.5277287867038</v>
        <stp/>
        <stp>-lapse108</stp>
        <stp/>
        <tr r="X109" s="1"/>
      </tp>
    </main>
    <main first="rtdsrv.8779c6249cad438db2be92c99304e15c">
      <tp t="s">
        <v>clean8</v>
        <stp/>
        <stp>clean8</stp>
        <stp>-1719664456</stp>
        <tr r="T9" s="1"/>
      </tp>
    </main>
    <main first="rtdsrv.27a87e68a0ce465fa7a8281c90d8a65d">
      <tp>
        <v>3912.9049062170084</v>
        <stp/>
        <stp>-lapse109</stp>
        <stp/>
        <tr r="X110" s="1"/>
      </tp>
    </main>
    <main first="rtdsrv.27a87e68a0ce465fa7a8281c90d8a65d">
      <tp>
        <v>2879.590121790714</v>
        <stp/>
        <stp>-lapse104</stp>
        <stp/>
        <tr r="X105" s="1"/>
      </tp>
    </main>
    <main first="rtdsrv.27a87e68a0ce465fa7a8281c90d8a65d">
      <tp>
        <v>4436.5419265857936</v>
        <stp/>
        <stp>-lapse105</stp>
        <stp/>
        <tr r="X106" s="1"/>
      </tp>
      <tp>
        <v>6260.4987743307056</v>
        <stp/>
        <stp>-lapse106</stp>
        <stp/>
        <tr r="X107" s="1"/>
      </tp>
    </main>
    <main first="rtdsrv.27a87e68a0ce465fa7a8281c90d8a65d">
      <tp>
        <v>3085.5522955953306</v>
        <stp/>
        <stp>-lapse107</stp>
        <stp/>
        <tr r="X108" s="1"/>
      </tp>
    </main>
    <main first="rtdsrv.27a87e68a0ce465fa7a8281c90d8a65d">
      <tp>
        <v>6748.0985272903026</v>
        <stp/>
        <stp>-lapse100</stp>
        <stp/>
        <tr r="X101" s="1"/>
      </tp>
    </main>
    <main first="rtdsrv.27a87e68a0ce465fa7a8281c90d8a65d">
      <tp>
        <v>8134.6152640781938</v>
        <stp/>
        <stp>-lapse101</stp>
        <stp/>
        <tr r="X102" s="1"/>
      </tp>
    </main>
    <main first="rtdsrv.27a87e68a0ce465fa7a8281c90d8a65d">
      <tp>
        <v>31661.678732575325</v>
        <stp/>
        <stp>-lapse102</stp>
        <stp/>
        <tr r="X103" s="1"/>
      </tp>
    </main>
    <main first="rtdsrv.27a87e68a0ce465fa7a8281c90d8a65d">
      <tp>
        <v>15532.231124760634</v>
        <stp/>
        <stp>-lapse103</stp>
        <stp/>
        <tr r="X104" s="1"/>
      </tp>
    </main>
    <main first="rtdsrv.8779c6249cad438db2be92c99304e15c">
      <tp t="s">
        <v>-lapse28</v>
        <stp/>
        <stp>-lapse28</stp>
        <stp>545879341</stp>
        <tr r="V29" s="1"/>
      </tp>
    </main>
    <main first="rtdsrv.27a87e68a0ce465fa7a8281c90d8a65d">
      <tp>
        <v>19224.098761674482</v>
        <stp/>
        <stp>clean78</stp>
        <stp/>
        <tr r="U79" s="1"/>
      </tp>
      <tp>
        <v>7138.9947196047888</v>
        <stp/>
        <stp>clean79</stp>
        <stp/>
        <tr r="U80" s="1"/>
      </tp>
      <tp>
        <v>18545.68323127383</v>
        <stp/>
        <stp>clean72</stp>
        <stp/>
        <tr r="U73" s="1"/>
      </tp>
      <tp>
        <v>26296.501272579666</v>
        <stp/>
        <stp>clean73</stp>
        <stp/>
        <tr r="U74" s="1"/>
      </tp>
      <tp>
        <v>39402.063394521698</v>
        <stp/>
        <stp>clean70</stp>
        <stp/>
        <tr r="U71" s="1"/>
      </tp>
      <tp>
        <v>25262.687480999317</v>
        <stp/>
        <stp>clean71</stp>
        <stp/>
        <tr r="U72" s="1"/>
      </tp>
      <tp>
        <v>663.5543633742293</v>
        <stp/>
        <stp>clean76</stp>
        <stp/>
        <tr r="U77" s="1"/>
      </tp>
      <tp>
        <v>22143.014582705924</v>
        <stp/>
        <stp>clean77</stp>
        <stp/>
        <tr r="U78" s="1"/>
      </tp>
      <tp>
        <v>19196.662870262619</v>
        <stp/>
        <stp>clean74</stp>
        <stp/>
        <tr r="U75" s="1"/>
      </tp>
      <tp>
        <v>16342.692458046218</v>
        <stp/>
        <stp>clean75</stp>
        <stp/>
        <tr r="U76" s="1"/>
      </tp>
    </main>
    <main first="rtdsrv.27a87e68a0ce465fa7a8281c90d8a65d">
      <tp>
        <v>19272.320049229558</v>
        <stp/>
        <stp>-lapse118</stp>
        <stp/>
        <tr r="X119" s="1"/>
      </tp>
    </main>
    <main first="rtdsrv.27a87e68a0ce465fa7a8281c90d8a65d">
      <tp>
        <v>9884.2579014695275</v>
        <stp/>
        <stp>-lapse119</stp>
        <stp/>
        <tr r="X120" s="1"/>
      </tp>
    </main>
    <main first="rtdsrv.27a87e68a0ce465fa7a8281c90d8a65d">
      <tp>
        <v>13699.593293992541</v>
        <stp/>
        <stp>-lapse114</stp>
        <stp/>
        <tr r="X115" s="1"/>
      </tp>
    </main>
    <main first="rtdsrv.27a87e68a0ce465fa7a8281c90d8a65d">
      <tp>
        <v>7083.383403817119</v>
        <stp/>
        <stp>-lapse115</stp>
        <stp/>
        <tr r="X116" s="1"/>
      </tp>
      <tp>
        <v>13602.498917054554</v>
        <stp/>
        <stp>-lapse116</stp>
        <stp/>
        <tr r="X117" s="1"/>
      </tp>
    </main>
    <main first="rtdsrv.27a87e68a0ce465fa7a8281c90d8a65d">
      <tp>
        <v>1060.8965279020158</v>
        <stp/>
        <stp>-lapse117</stp>
        <stp/>
        <tr r="X118" s="1"/>
      </tp>
      <tp>
        <v>1671.824412589116</v>
        <stp/>
        <stp>-lapse110</stp>
        <stp/>
        <tr r="X111" s="1"/>
      </tp>
    </main>
    <main first="rtdsrv.27a87e68a0ce465fa7a8281c90d8a65d">
      <tp>
        <v>31103.546538877607</v>
        <stp/>
        <stp>-lapse111</stp>
        <stp/>
        <tr r="X112" s="1"/>
      </tp>
    </main>
    <main first="rtdsrv.27a87e68a0ce465fa7a8281c90d8a65d">
      <tp>
        <v>31620.618721771516</v>
        <stp/>
        <stp>-lapse112</stp>
        <stp/>
        <tr r="X113" s="1"/>
      </tp>
    </main>
    <main first="rtdsrv.27a87e68a0ce465fa7a8281c90d8a65d">
      <tp>
        <v>7460.9501374937199</v>
        <stp/>
        <stp>-lapse113</stp>
        <stp/>
        <tr r="X114" s="1"/>
      </tp>
    </main>
    <main first="rtdsrv.8779c6249cad438db2be92c99304e15c">
      <tp t="s">
        <v>-lapse31</v>
        <stp/>
        <stp>-lapse31</stp>
        <stp>-15618963</stp>
        <tr r="V32" s="1"/>
      </tp>
    </main>
    <main first="rtdsrv.27a87e68a0ce465fa7a8281c90d8a65d">
      <tp>
        <v>791.69256245417216</v>
        <stp/>
        <stp>clean48</stp>
        <stp/>
        <tr r="U49" s="1"/>
      </tp>
    </main>
    <main first="rtdsrv.27a87e68a0ce465fa7a8281c90d8a65d">
      <tp>
        <v>18222.883285020504</v>
        <stp/>
        <stp>clean49</stp>
        <stp/>
        <tr r="U50" s="1"/>
      </tp>
      <tp>
        <v>20882.888475991404</v>
        <stp/>
        <stp>clean42</stp>
        <stp/>
        <tr r="U43" s="1"/>
      </tp>
      <tp>
        <v>2265.0421567809794</v>
        <stp/>
        <stp>clean43</stp>
        <stp/>
        <tr r="U44" s="1"/>
      </tp>
      <tp>
        <v>42384.92190598615</v>
        <stp/>
        <stp>clean40</stp>
        <stp/>
        <tr r="U41" s="1"/>
      </tp>
      <tp>
        <v>39054.385413428252</v>
        <stp/>
        <stp>clean41</stp>
        <stp/>
        <tr r="U42" s="1"/>
      </tp>
    </main>
    <main first="rtdsrv.27a87e68a0ce465fa7a8281c90d8a65d">
      <tp>
        <v>7717.2250670126268</v>
        <stp/>
        <stp>clean46</stp>
        <stp/>
        <tr r="U47" s="1"/>
      </tp>
      <tp>
        <v>20139.886516909228</v>
        <stp/>
        <stp>clean47</stp>
        <stp/>
        <tr r="U48" s="1"/>
      </tp>
      <tp>
        <v>420.37729865749463</v>
        <stp/>
        <stp>clean44</stp>
        <stp/>
        <tr r="U45" s="1"/>
      </tp>
      <tp>
        <v>3016.8574996028133</v>
        <stp/>
        <stp>clean45</stp>
        <stp/>
        <tr r="U46" s="1"/>
      </tp>
    </main>
    <main first="rtdsrv.8779c6249cad438db2be92c99304e15c">
      <tp t="s">
        <v>clean1</v>
        <stp/>
        <stp>clean1</stp>
        <stp>652988539</stp>
        <tr r="T2" s="1"/>
      </tp>
    </main>
    <main first="rtdsrv.27a87e68a0ce465fa7a8281c90d8a65d">
      <tp>
        <v>7240.9424374177779</v>
        <stp/>
        <stp>-lapse120</stp>
        <stp/>
        <tr r="X121" s="1"/>
      </tp>
    </main>
    <main first="rtdsrv.8779c6249cad438db2be92c99304e15c">
      <tp t="s">
        <v>-lapse39</v>
        <stp/>
        <stp>-lapse39</stp>
        <stp>-15619091</stp>
        <tr r="V40" s="1"/>
      </tp>
    </main>
    <main first="rtdsrv.8779c6249cad438db2be92c99304e15c">
      <tp t="s">
        <v>-lapse38</v>
        <stp/>
        <stp>-lapse38</stp>
        <stp>-15619171</stp>
        <tr r="V39" s="1"/>
      </tp>
      <tp t="s">
        <v>-Mat2FreqS</v>
        <stp/>
        <stp>-Mat2FreqS</stp>
        <stp>896585588</stp>
        <tr r="D44" s="1"/>
      </tp>
      <tp t="s">
        <v>-Mat3FreqS</v>
        <stp/>
        <stp>-Mat3FreqS</stp>
        <stp>896585588</stp>
        <tr r="D45" s="1"/>
      </tp>
      <tp t="s">
        <v>-Mat1FreqS</v>
        <stp/>
        <stp>-Mat1FreqS</stp>
        <stp>896585588</stp>
        <tr r="D43" s="1"/>
      </tp>
      <tp t="s">
        <v>-Mat4FreqS</v>
        <stp/>
        <stp>-Mat4FreqS</stp>
        <stp>896585588</stp>
        <tr r="D46" s="1"/>
      </tp>
      <tp t="s">
        <v>-Mat5FreqS</v>
        <stp/>
        <stp>-Mat5FreqS</stp>
        <stp>896585588</stp>
        <tr r="D47" s="1"/>
      </tp>
    </main>
    <main first="rtdsrv.27a87e68a0ce465fa7a8281c90d8a65d">
      <tp>
        <v>439.5332609746676</v>
        <stp/>
        <stp>clean58</stp>
        <stp/>
        <tr r="U59" s="1"/>
      </tp>
      <tp>
        <v>9092.1045353621666</v>
        <stp/>
        <stp>clean59</stp>
        <stp/>
        <tr r="U60" s="1"/>
      </tp>
    </main>
    <main first="rtdsrv.27a87e68a0ce465fa7a8281c90d8a65d">
      <tp>
        <v>32879.416866291227</v>
        <stp/>
        <stp>clean52</stp>
        <stp/>
        <tr r="U53" s="1"/>
      </tp>
      <tp>
        <v>17281.954718963207</v>
        <stp/>
        <stp>clean53</stp>
        <stp/>
        <tr r="U54" s="1"/>
      </tp>
      <tp>
        <v>12423.467401336031</v>
        <stp/>
        <stp>clean50</stp>
        <stp/>
        <tr r="U51" s="1"/>
      </tp>
      <tp>
        <v>3166.1818018886447</v>
        <stp/>
        <stp>clean51</stp>
        <stp/>
        <tr r="U52" s="1"/>
      </tp>
      <tp>
        <v>25104.971239597693</v>
        <stp/>
        <stp>clean56</stp>
        <stp/>
        <tr r="U57" s="1"/>
      </tp>
      <tp>
        <v>16347.046072103001</v>
        <stp/>
        <stp>clean57</stp>
        <stp/>
        <tr r="U58" s="1"/>
      </tp>
      <tp>
        <v>21194.593479261501</v>
        <stp/>
        <stp>clean54</stp>
        <stp/>
        <tr r="U55" s="1"/>
      </tp>
      <tp>
        <v>14613.207644960961</v>
        <stp/>
        <stp>clean55</stp>
        <stp/>
        <tr r="U56" s="1"/>
      </tp>
    </main>
    <main first="rtdsrv.8779c6249cad438db2be92c99304e15c">
      <tp t="s">
        <v>clean6</v>
        <stp/>
        <stp>clean6</stp>
        <stp>-1269325762</stp>
        <tr r="T7" s="1"/>
      </tp>
    </main>
    <main first="rtdsrv.8779c6249cad438db2be92c99304e15c">
      <tp t="s">
        <v>Fac9</v>
        <stp/>
        <stp>Fac9</stp>
        <stp>-219768685</stp>
        <tr r="L10" s="1"/>
      </tp>
    </main>
    <main first="rtdsrv.8779c6249cad438db2be92c99304e15c">
      <tp t="s">
        <v>clean5</v>
        <stp/>
        <stp>clean5</stp>
        <stp>-1672610289</stp>
        <tr r="T6" s="1"/>
      </tp>
    </main>
    <main first="rtdsrv.8779c6249cad438db2be92c99304e15c">
      <tp t="s">
        <v>-lapse20</v>
        <stp/>
        <stp>-lapse20</stp>
        <stp>545879469</stp>
        <tr r="V21" s="1"/>
      </tp>
      <tp t="s">
        <v>-lapse22</v>
        <stp/>
        <stp>-lapse22</stp>
        <stp>545879629</stp>
        <tr r="V23" s="1"/>
      </tp>
      <tp t="s">
        <v>-lapse35</v>
        <stp/>
        <stp>-lapse35</stp>
        <stp>-15619155</stp>
        <tr r="V36" s="1"/>
      </tp>
    </main>
    <main first="rtdsrv.27a87e68a0ce465fa7a8281c90d8a65d">
      <tp>
        <v>5060.9590980076528</v>
        <stp/>
        <stp>clean88</stp>
        <stp/>
        <tr r="U89" s="1"/>
      </tp>
      <tp>
        <v>14581.659231214095</v>
        <stp/>
        <stp>clean89</stp>
        <stp/>
        <tr r="U90" s="1"/>
      </tp>
    </main>
    <main first="rtdsrv.27a87e68a0ce465fa7a8281c90d8a65d">
      <tp>
        <v>25520.714420233049</v>
        <stp/>
        <stp>clean82</stp>
        <stp/>
        <tr r="U83" s="1"/>
      </tp>
    </main>
    <main first="rtdsrv.27a87e68a0ce465fa7a8281c90d8a65d">
      <tp>
        <v>17032.612589766679</v>
        <stp/>
        <stp>clean83</stp>
        <stp/>
        <tr r="U84" s="1"/>
      </tp>
    </main>
    <main first="rtdsrv.27a87e68a0ce465fa7a8281c90d8a65d">
      <tp>
        <v>14906.158999575449</v>
        <stp/>
        <stp>clean80</stp>
        <stp/>
        <tr r="U81" s="1"/>
      </tp>
    </main>
    <main first="rtdsrv.27a87e68a0ce465fa7a8281c90d8a65d">
      <tp>
        <v>19998.005723620325</v>
        <stp/>
        <stp>clean81</stp>
        <stp/>
        <tr r="U82" s="1"/>
      </tp>
    </main>
    <main first="rtdsrv.27a87e68a0ce465fa7a8281c90d8a65d">
      <tp>
        <v>18978.435585576117</v>
        <stp/>
        <stp>clean86</stp>
        <stp/>
        <tr r="U87" s="1"/>
      </tp>
    </main>
    <main first="rtdsrv.27a87e68a0ce465fa7a8281c90d8a65d">
      <tp>
        <v>9258.3439962945959</v>
        <stp/>
        <stp>clean87</stp>
        <stp/>
        <tr r="U88" s="1"/>
      </tp>
    </main>
    <main first="rtdsrv.27a87e68a0ce465fa7a8281c90d8a65d">
      <tp>
        <v>16313.864379958559</v>
        <stp/>
        <stp>clean84</stp>
        <stp/>
        <tr r="U85" s="1"/>
      </tp>
    </main>
    <main first="rtdsrv.27a87e68a0ce465fa7a8281c90d8a65d">
      <tp>
        <v>14738.564937589053</v>
        <stp/>
        <stp>clean85</stp>
        <stp/>
        <tr r="U86" s="1"/>
      </tp>
    </main>
    <main first="rtdsrv.8779c6249cad438db2be92c99304e15c">
      <tp t="s">
        <v>-lapse23</v>
        <stp/>
        <stp>-lapse23</stp>
        <stp>545879645</stp>
        <tr r="V24" s="1"/>
      </tp>
    </main>
    <main first="rtdsrv.8779c6249cad438db2be92c99304e15c">
      <tp t="s">
        <v>-lapse21</v>
        <stp/>
        <stp>-lapse21</stp>
        <stp>545879485</stp>
        <tr r="V22" s="1"/>
      </tp>
    </main>
    <main first="rtdsrv.27a87e68a0ce465fa7a8281c90d8a65d">
      <tp>
        <v>16892.909068534824</v>
        <stp/>
        <stp>clean98</stp>
        <stp/>
        <tr r="U99" s="1"/>
      </tp>
      <tp>
        <v>75.236864462006764</v>
        <stp/>
        <stp>clean99</stp>
        <stp/>
        <tr r="U100" s="1"/>
      </tp>
    </main>
    <main first="rtdsrv.27a87e68a0ce465fa7a8281c90d8a65d">
      <tp>
        <v>2648.8369500590611</v>
        <stp/>
        <stp>clean92</stp>
        <stp/>
        <tr r="U93" s="1"/>
      </tp>
    </main>
    <main first="rtdsrv.27a87e68a0ce465fa7a8281c90d8a65d">
      <tp>
        <v>762.46188048090858</v>
        <stp/>
        <stp>clean93</stp>
        <stp/>
        <tr r="U94" s="1"/>
      </tp>
    </main>
    <main first="rtdsrv.27a87e68a0ce465fa7a8281c90d8a65d">
      <tp>
        <v>4176.4320521257841</v>
        <stp/>
        <stp>clean90</stp>
        <stp/>
        <tr r="U91" s="1"/>
      </tp>
    </main>
    <main first="rtdsrv.27a87e68a0ce465fa7a8281c90d8a65d">
      <tp>
        <v>7992.8735199563935</v>
        <stp/>
        <stp>clean91</stp>
        <stp/>
        <tr r="U92" s="1"/>
      </tp>
    </main>
    <main first="rtdsrv.27a87e68a0ce465fa7a8281c90d8a65d">
      <tp>
        <v>16936.83071128447</v>
        <stp/>
        <stp>clean96</stp>
        <stp/>
        <tr r="U97" s="1"/>
      </tp>
    </main>
    <main first="rtdsrv.27a87e68a0ce465fa7a8281c90d8a65d">
      <tp>
        <v>24834.366223605772</v>
        <stp/>
        <stp>clean97</stp>
        <stp/>
        <tr r="U98" s="1"/>
      </tp>
    </main>
    <main first="rtdsrv.27a87e68a0ce465fa7a8281c90d8a65d">
      <tp>
        <v>7570.3692593598134</v>
        <stp/>
        <stp>clean94</stp>
        <stp/>
        <tr r="U95" s="1"/>
      </tp>
    </main>
    <main first="rtdsrv.27a87e68a0ce465fa7a8281c90d8a65d">
      <tp>
        <v>13365.07475150344</v>
        <stp/>
        <stp>clean95</stp>
        <stp/>
        <tr r="U96" s="1"/>
      </tp>
    </main>
    <main first="rtdsrv.8779c6249cad438db2be92c99304e15c">
      <tp t="s">
        <v>Fac110</v>
        <stp/>
        <stp>Fac110</stp>
        <stp>944038260</stp>
        <tr r="L111" s="1"/>
      </tp>
    </main>
    <main first="rtdsrv.8779c6249cad438db2be92c99304e15c">
      <tp t="s">
        <v>-lapse26</v>
        <stp/>
        <stp>-lapse26</stp>
        <stp>545879437</stp>
        <tr r="V27" s="1"/>
      </tp>
      <tp t="s">
        <v>-lapse32</v>
        <stp/>
        <stp>-lapse32</stp>
        <stp>-15619011</stp>
        <tr r="V33" s="1"/>
      </tp>
    </main>
    <main first="rtdsrv.8779c6249cad438db2be92c99304e15c">
      <tp t="s">
        <v>Fac120</v>
        <stp/>
        <stp>Fac120</stp>
        <stp>837920604</stp>
        <tr r="L121" s="1"/>
      </tp>
    </main>
    <main first="rtdsrv.8779c6249cad438db2be92c99304e15c">
      <tp t="s">
        <v>-lapse27</v>
        <stp/>
        <stp>-lapse27</stp>
        <stp>545879453</stp>
        <tr r="V28" s="1"/>
      </tp>
    </main>
    <main first="rtdsrv.8779c6249cad438db2be92c99304e15c">
      <tp t="s">
        <v>-lapse33</v>
        <stp/>
        <stp>-lapse33</stp>
        <stp>-15619059</stp>
        <tr r="V34" s="1"/>
      </tp>
    </main>
    <main first="rtdsrv.8779c6249cad438db2be92c99304e15c">
      <tp t="s">
        <v>-lapse25</v>
        <stp/>
        <stp>-lapse25</stp>
        <stp>545879549</stp>
        <tr r="V26" s="1"/>
      </tp>
    </main>
    <main first="rtdsrv.8779c6249cad438db2be92c99304e15c">
      <tp t="s">
        <v>-lapse30</v>
        <stp/>
        <stp>-lapse30</stp>
        <stp>-15619043</stp>
        <tr r="V31" s="1"/>
      </tp>
    </main>
    <main first="rtdsrv.8779c6249cad438db2be92c99304e15c">
      <tp t="s">
        <v>-Bond112</v>
        <stp/>
        <stp>-Bond112</stp>
        <stp>-503007476</stp>
        <tr r="S113" s="1"/>
      </tp>
      <tp t="s">
        <v>-Bond113</v>
        <stp/>
        <stp>-Bond113</stp>
        <stp>-503007476</stp>
        <tr r="S114" s="1"/>
      </tp>
      <tp t="s">
        <v>-Bond110</v>
        <stp/>
        <stp>-Bond110</stp>
        <stp>-503007476</stp>
        <tr r="S111" s="1"/>
      </tp>
      <tp t="s">
        <v>-Bond111</v>
        <stp/>
        <stp>-Bond111</stp>
        <stp>-503007476</stp>
        <tr r="S112" s="1"/>
      </tp>
      <tp t="s">
        <v>-Bond116</v>
        <stp/>
        <stp>-Bond116</stp>
        <stp>-503007476</stp>
        <tr r="S117" s="1"/>
      </tp>
      <tp t="s">
        <v>-Bond117</v>
        <stp/>
        <stp>-Bond117</stp>
        <stp>-503007476</stp>
        <tr r="S118" s="1"/>
      </tp>
      <tp t="s">
        <v>-Bond114</v>
        <stp/>
        <stp>-Bond114</stp>
        <stp>-503007476</stp>
        <tr r="S115" s="1"/>
      </tp>
      <tp t="s">
        <v>-Bond115</v>
        <stp/>
        <stp>-Bond115</stp>
        <stp>-503007476</stp>
        <tr r="S116" s="1"/>
      </tp>
      <tp t="s">
        <v>-Bond118</v>
        <stp/>
        <stp>-Bond118</stp>
        <stp>-503007476</stp>
        <tr r="S119" s="1"/>
      </tp>
      <tp t="s">
        <v>-Bond119</v>
        <stp/>
        <stp>-Bond119</stp>
        <stp>-503007476</stp>
        <tr r="S120" s="1"/>
      </tp>
      <tp t="s">
        <v>-Bond102</v>
        <stp/>
        <stp>-Bond102</stp>
        <stp>-503007476</stp>
        <tr r="S103" s="1"/>
      </tp>
      <tp t="s">
        <v>-Bond103</v>
        <stp/>
        <stp>-Bond103</stp>
        <stp>-503007476</stp>
        <tr r="S104" s="1"/>
      </tp>
      <tp t="s">
        <v>-Bond100</v>
        <stp/>
        <stp>-Bond100</stp>
        <stp>-503007476</stp>
        <tr r="S101" s="1"/>
      </tp>
      <tp t="s">
        <v>-Bond101</v>
        <stp/>
        <stp>-Bond101</stp>
        <stp>-503007476</stp>
        <tr r="S102" s="1"/>
      </tp>
      <tp t="s">
        <v>-Bond106</v>
        <stp/>
        <stp>-Bond106</stp>
        <stp>-503007476</stp>
        <tr r="S107" s="1"/>
      </tp>
      <tp t="s">
        <v>-Bond107</v>
        <stp/>
        <stp>-Bond107</stp>
        <stp>-503007476</stp>
        <tr r="S108" s="1"/>
      </tp>
      <tp t="s">
        <v>-Bond104</v>
        <stp/>
        <stp>-Bond104</stp>
        <stp>-503007476</stp>
        <tr r="S105" s="1"/>
      </tp>
      <tp t="s">
        <v>-Bond105</v>
        <stp/>
        <stp>-Bond105</stp>
        <stp>-503007476</stp>
        <tr r="S106" s="1"/>
      </tp>
      <tp t="s">
        <v>-Bond108</v>
        <stp/>
        <stp>-Bond108</stp>
        <stp>-503007476</stp>
        <tr r="S109" s="1"/>
      </tp>
      <tp t="s">
        <v>-Bond109</v>
        <stp/>
        <stp>-Bond109</stp>
        <stp>-503007476</stp>
        <tr r="S110" s="1"/>
      </tp>
      <tp t="s">
        <v>-Bond120</v>
        <stp/>
        <stp>-Bond120</stp>
        <stp>-503007476</stp>
        <tr r="S121" s="1"/>
      </tp>
    </main>
    <main first="rtdsrv.8779c6249cad438db2be92c99304e15c">
      <tp t="s">
        <v>-lapse24</v>
        <stp/>
        <stp>-lapse24</stp>
        <stp>545879533</stp>
        <tr r="V25" s="1"/>
      </tp>
    </main>
    <main first="rtdsrv.8779c6249cad438db2be92c99304e15c">
      <tp t="s">
        <v>Fac18</v>
        <stp/>
        <stp>Fac18</stp>
        <stp>-500170798</stp>
        <tr r="L19" s="1"/>
      </tp>
      <tp t="s">
        <v>Fac61</v>
        <stp/>
        <stp>Fac61</stp>
        <stp>-143447439</stp>
        <tr r="L62" s="1"/>
      </tp>
      <tp t="s">
        <v>Fac30</v>
        <stp/>
        <stp>Fac30</stp>
        <stp>1220400753</stp>
        <tr r="L31" s="1"/>
      </tp>
    </main>
    <main first="rtdsrv.8779c6249cad438db2be92c99304e15c">
      <tp t="s">
        <v>Fac80</v>
        <stp/>
        <stp>Fac80</stp>
        <stp>-98531506</stp>
        <tr r="L81" s="1"/>
      </tp>
      <tp t="s">
        <v>Fac59</v>
        <stp/>
        <stp>Fac59</stp>
        <stp>575406142</stp>
        <tr r="L60" s="1"/>
      </tp>
    </main>
    <main first="rtdsrv.8779c6249cad438db2be92c99304e15c">
      <tp t="s">
        <v>Fac99</v>
        <stp/>
        <stp>Fac99</stp>
        <stp>1020413628</stp>
        <tr r="L100" s="1"/>
      </tp>
    </main>
    <main first="rtdsrv.8779c6249cad438db2be92c99304e15c">
      <tp t="s">
        <v>Fac11</v>
        <stp/>
        <stp>Fac11</stp>
        <stp>1434422205</stp>
        <tr r="L12" s="1"/>
      </tp>
    </main>
    <main first="rtdsrv.8779c6249cad438db2be92c99304e15c">
      <tp t="s">
        <v>Fac91</v>
        <stp/>
        <stp>Fac91</stp>
        <stp>-463922645</stp>
        <tr r="L92" s="1"/>
      </tp>
    </main>
    <main first="rtdsrv.8779c6249cad438db2be92c99304e15c">
      <tp t="s">
        <v>Fac56</v>
        <stp/>
        <stp>Fac56</stp>
        <stp>1207495220</stp>
        <tr r="L57" s="1"/>
      </tp>
      <tp t="s">
        <v>Fac43</v>
        <stp/>
        <stp>Fac43</stp>
        <stp>1467412261</stp>
        <tr r="L44" s="1"/>
      </tp>
      <tp t="s">
        <v>Fac41</v>
        <stp/>
        <stp>Fac41</stp>
        <stp>1843087684</stp>
        <tr r="L42" s="1"/>
      </tp>
    </main>
    <main first="rtdsrv.8779c6249cad438db2be92c99304e15c">
      <tp t="s">
        <v>Fac12</v>
        <stp/>
        <stp>Fac12</stp>
        <stp>-966768251</stp>
        <tr r="L13" s="1"/>
      </tp>
    </main>
    <main first="rtdsrv.8779c6249cad438db2be92c99304e15c">
      <tp t="s">
        <v>Fac88</v>
        <stp/>
        <stp>Fac88</stp>
        <stp>-577776327</stp>
        <tr r="L89" s="1"/>
      </tp>
      <tp t="s">
        <v>Fac29</v>
        <stp/>
        <stp>Fac29</stp>
        <stp>1642323660</stp>
        <tr r="L30" s="1"/>
      </tp>
    </main>
    <main first="rtdsrv.8779c6249cad438db2be92c99304e15c">
      <tp t="s">
        <v>Fac52</v>
        <stp/>
        <stp>Fac52</stp>
        <stp>1333254763</stp>
        <tr r="L53" s="1"/>
      </tp>
    </main>
    <main first="rtdsrv.8779c6249cad438db2be92c99304e15c">
      <tp t="s">
        <v>Fac21</v>
        <stp/>
        <stp>Fac21</stp>
        <stp>-69291003</stp>
        <tr r="L22" s="1"/>
      </tp>
    </main>
    <main first="rtdsrv.8779c6249cad438db2be92c99304e15c">
      <tp t="s">
        <v>Fac26</v>
        <stp/>
        <stp>Fac26</stp>
        <stp>1584850770</stp>
        <tr r="L27" s="1"/>
      </tp>
    </main>
    <main first="rtdsrv.8779c6249cad438db2be92c99304e15c">
      <tp t="s">
        <v>Fac17</v>
        <stp/>
        <stp>Fac17</stp>
        <stp>1141505309</stp>
        <tr r="L18" s="1"/>
      </tp>
    </main>
    <main first="rtdsrv.8779c6249cad438db2be92c99304e15c">
      <tp t="s">
        <v>-EngineFlatYield1</v>
        <stp/>
        <stp>-EngineFlatYield1</stp>
        <stp>789481636</stp>
        <tr r="C35" s="1"/>
      </tp>
    </main>
    <main first="rtdsrv.8779c6249cad438db2be92c99304e15c">
      <tp t="s">
        <v>Fac50</v>
        <stp/>
        <stp>Fac50</stp>
        <stp>-641331030</stp>
        <tr r="L51" s="1"/>
      </tp>
      <tp t="s">
        <v>Fac45</v>
        <stp/>
        <stp>Fac45</stp>
        <stp>-933745228</stp>
        <tr r="L46" s="1"/>
      </tp>
      <tp t="s">
        <v>Fac28</v>
        <stp/>
        <stp>Fac28</stp>
        <stp>1012084375</stp>
        <tr r="L29" s="1"/>
      </tp>
      <tp t="s">
        <v>Fac33</v>
        <stp/>
        <stp>Fac33</stp>
        <stp>2068364979</stp>
        <tr r="L34" s="1"/>
      </tp>
      <tp t="s">
        <v>Fac37</v>
        <stp/>
        <stp>Fac37</stp>
        <stp>2074332561</stp>
        <tr r="L38" s="1"/>
      </tp>
      <tp t="s">
        <v>Fac70</v>
        <stp/>
        <stp>Fac70</stp>
        <stp>1972613332</stp>
        <tr r="L71" s="1"/>
      </tp>
      <tp t="s">
        <v>Fac89</v>
        <stp/>
        <stp>Fac89</stp>
        <stp>1870739176</stp>
        <tr r="L90" s="1"/>
      </tp>
    </main>
    <main first="rtdsrv.8779c6249cad438db2be92c99304e15c">
      <tp t="s">
        <v>Fac75</v>
        <stp/>
        <stp>Fac75</stp>
        <stp>999370785</stp>
        <tr r="L76" s="1"/>
      </tp>
    </main>
    <main first="rtdsrv.8779c6249cad438db2be92c99304e15c">
      <tp t="s">
        <v>Fac31</v>
        <stp/>
        <stp>Fac31</stp>
        <stp>-759831957</stp>
        <tr r="L32" s="1"/>
      </tp>
    </main>
    <main first="rtdsrv.8779c6249cad438db2be92c99304e15c">
      <tp t="s">
        <v>Fac76</v>
        <stp/>
        <stp>Fac76</stp>
        <stp>-652740256</stp>
        <tr r="L77" s="1"/>
      </tp>
      <tp t="s">
        <v>Fac60</v>
        <stp/>
        <stp>Fac60</stp>
        <stp>-620339028</stp>
        <tr r="L61" s="1"/>
      </tp>
    </main>
    <main first="rtdsrv.8779c6249cad438db2be92c99304e15c">
      <tp t="s">
        <v>Fac27</v>
        <stp/>
        <stp>Fac27</stp>
        <stp>-878266845</stp>
        <tr r="L28" s="1"/>
      </tp>
    </main>
    <main first="rtdsrv.8779c6249cad438db2be92c99304e15c">
      <tp t="s">
        <v>Fac83</v>
        <stp/>
        <stp>Fac83</stp>
        <stp>1586526608</stp>
        <tr r="L84" s="1"/>
      </tp>
    </main>
    <main first="rtdsrv.8779c6249cad438db2be92c99304e15c">
      <tp t="s">
        <v>Fac38</v>
        <stp/>
        <stp>Fac38</stp>
        <stp>1297834780</stp>
        <tr r="L39" s="1"/>
      </tp>
      <tp t="s">
        <v>Fac20</v>
        <stp/>
        <stp>Fac20</stp>
        <stp>1418814861</stp>
        <tr r="L21" s="1"/>
      </tp>
      <tp t="s">
        <v>Fac25</v>
        <stp/>
        <stp>Fac25</stp>
        <stp>1446968639</stp>
        <tr r="L26" s="1"/>
      </tp>
    </main>
    <main first="rtdsrv.8779c6249cad438db2be92c99304e15c">
      <tp t="s">
        <v>Fac14</v>
        <stp/>
        <stp>Fac14</stp>
        <stp>400951050</stp>
        <tr r="L15" s="1"/>
      </tp>
    </main>
    <main first="rtdsrv.8779c6249cad438db2be92c99304e15c">
      <tp t="s">
        <v>Fac79</v>
        <stp/>
        <stp>Fac79</stp>
        <stp>-338619767</stp>
        <tr r="L80" s="1"/>
      </tp>
    </main>
    <main first="rtdsrv.8779c6249cad438db2be92c99304e15c">
      <tp t="s">
        <v>-lapse9</v>
        <stp/>
        <stp>-lapse9</stp>
        <stp>-1863569283</stp>
        <tr r="V10" s="1"/>
      </tp>
    </main>
    <main first="rtdsrv.8779c6249cad438db2be92c99304e15c">
      <tp t="s">
        <v>Fac97</v>
        <stp/>
        <stp>Fac97</stp>
        <stp>856563400</stp>
        <tr r="L98" s="1"/>
      </tp>
      <tp t="s">
        <v>Fac40</v>
        <stp/>
        <stp>Fac40</stp>
        <stp>613681631</stp>
        <tr r="L41" s="1"/>
      </tp>
    </main>
    <main first="rtdsrv.8779c6249cad438db2be92c99304e15c">
      <tp t="s">
        <v>Fac44</v>
        <stp/>
        <stp>Fac44</stp>
        <stp>307295686</stp>
        <tr r="L45" s="1"/>
      </tp>
      <tp t="s">
        <v>Fac94</v>
        <stp/>
        <stp>Fac94</stp>
        <stp>-569970701</stp>
        <tr r="L95" s="1"/>
      </tp>
    </main>
    <main first="rtdsrv.8779c6249cad438db2be92c99304e15c">
      <tp t="s">
        <v>Fac35</v>
        <stp/>
        <stp>Fac35</stp>
        <stp>1988298675</stp>
        <tr r="L36" s="1"/>
      </tp>
      <tp t="s">
        <v>Fac71</v>
        <stp/>
        <stp>Fac71</stp>
        <stp>1067183942</stp>
        <tr r="L72" s="1"/>
      </tp>
    </main>
    <main first="rtdsrv.8779c6249cad438db2be92c99304e15c">
      <tp t="s">
        <v>Fac90</v>
        <stp/>
        <stp>Fac90</stp>
        <stp>433327534</stp>
        <tr r="L91" s="1"/>
      </tp>
      <tp t="s">
        <v>Fac73</v>
        <stp/>
        <stp>Fac73</stp>
        <stp>893493671</stp>
        <tr r="L74" s="1"/>
      </tp>
    </main>
    <main first="rtdsrv.8779c6249cad438db2be92c99304e15c">
      <tp t="s">
        <v>-lapse3</v>
        <stp/>
        <stp>-lapse3</stp>
        <stp>-373567715</stp>
        <tr r="V4" s="1"/>
      </tp>
    </main>
    <main first="rtdsrv.8779c6249cad438db2be92c99304e15c">
      <tp t="s">
        <v>Fac49</v>
        <stp/>
        <stp>Fac49</stp>
        <stp>-495914879</stp>
        <tr r="L50" s="1"/>
      </tp>
    </main>
    <main first="rtdsrv.8779c6249cad438db2be92c99304e15c">
      <tp t="s">
        <v>Fac39</v>
        <stp/>
        <stp>Fac39</stp>
        <stp>-858449599</stp>
        <tr r="L40" s="1"/>
      </tp>
    </main>
    <main first="rtdsrv.8779c6249cad438db2be92c99304e15c">
      <tp t="s">
        <v>Fac78</v>
        <stp/>
        <stp>Fac78</stp>
        <stp>1634074914</stp>
        <tr r="L79" s="1"/>
      </tp>
    </main>
    <main first="rtdsrv.8779c6249cad438db2be92c99304e15c">
      <tp t="s">
        <v>Fac47</v>
        <stp/>
        <stp>Fac47</stp>
        <stp>342069249</stp>
        <tr r="L48" s="1"/>
      </tp>
    </main>
    <main first="rtdsrv.8779c6249cad438db2be92c99304e15c">
      <tp t="s">
        <v>Fac42</v>
        <stp/>
        <stp>Fac42</stp>
        <stp>-835650910</stp>
        <tr r="L43" s="1"/>
      </tp>
    </main>
    <main first="rtdsrv.8779c6249cad438db2be92c99304e15c">
      <tp t="s">
        <v>Fac87</v>
        <stp/>
        <stp>Fac87</stp>
        <stp>1228265456</stp>
        <tr r="L88" s="1"/>
      </tp>
      <tp t="s">
        <v>Fac32</v>
        <stp/>
        <stp>Fac32</stp>
        <stp>2078753497</stp>
        <tr r="L33" s="1"/>
      </tp>
    </main>
    <main first="rtdsrv.8779c6249cad438db2be92c99304e15c">
      <tp t="s">
        <v>Fac10</v>
        <stp/>
        <stp>Fac10</stp>
        <stp>822417251</stp>
        <tr r="L11" s="1"/>
      </tp>
      <tp t="s">
        <v>Fac66</v>
        <stp/>
        <stp>Fac66</stp>
        <stp>236710059</stp>
        <tr r="L67" s="1"/>
      </tp>
    </main>
    <main first="rtdsrv.8779c6249cad438db2be92c99304e15c">
      <tp t="s">
        <v>Fac86</v>
        <stp/>
        <stp>Fac86</stp>
        <stp>1562784982</stp>
        <tr r="L87" s="1"/>
      </tp>
    </main>
    <main first="rtdsrv.8779c6249cad438db2be92c99304e15c">
      <tp t="s">
        <v>-lapse8</v>
        <stp/>
        <stp>-lapse8</stp>
        <stp>-1164183155</stp>
        <tr r="V9" s="1"/>
      </tp>
      <tp t="s">
        <v>-lapse4</v>
        <stp/>
        <stp>-lapse4</stp>
        <stp>-1005845043</stp>
        <tr r="V5" s="1"/>
      </tp>
    </main>
    <main first="rtdsrv.8779c6249cad438db2be92c99304e15c">
      <tp t="s">
        <v>Fac69</v>
        <stp/>
        <stp>Fac69</stp>
        <stp>438385009</stp>
        <tr r="L70" s="1"/>
      </tp>
    </main>
    <main first="rtdsrv.8779c6249cad438db2be92c99304e15c">
      <tp t="s">
        <v>-lapse1</v>
        <stp/>
        <stp>-lapse1</stp>
        <stp>1152017149</stp>
        <tr r="V2" s="1"/>
      </tp>
      <tp t="s">
        <v>-lapse7</v>
        <stp/>
        <stp>-lapse7</stp>
        <stp>1197877469</stp>
        <tr r="V8" s="1"/>
      </tp>
    </main>
    <main first="rtdsrv.8779c6249cad438db2be92c99304e15c">
      <tp t="s">
        <v>Fac82</v>
        <stp/>
        <stp>Fac82</stp>
        <stp>-753730953</stp>
        <tr r="L83" s="1"/>
      </tp>
    </main>
    <main first="rtdsrv.8779c6249cad438db2be92c99304e15c">
      <tp t="s">
        <v>Fac81</v>
        <stp/>
        <stp>Fac81</stp>
        <stp>1253406938</stp>
        <tr r="L82" s="1"/>
      </tp>
    </main>
    <main first="rtdsrv.8779c6249cad438db2be92c99304e15c">
      <tp t="s">
        <v>-EngineFlatYield2</v>
        <stp/>
        <stp>-EngineFlatYield2</stp>
        <stp>446153236</stp>
        <tr r="C36" s="1"/>
      </tp>
    </main>
    <main first="rtdsrv.8779c6249cad438db2be92c99304e15c">
      <tp t="s">
        <v>Fac64</v>
        <stp/>
        <stp>Fac64</stp>
        <stp>103525560</stp>
        <tr r="L65" s="1"/>
      </tp>
    </main>
    <main first="rtdsrv.8779c6249cad438db2be92c99304e15c">
      <tp t="s">
        <v>Fac63</v>
        <stp/>
        <stp>Fac63</stp>
        <stp>623830232</stp>
        <tr r="L64" s="1"/>
      </tp>
    </main>
    <main first="rtdsrv.8779c6249cad438db2be92c99304e15c">
      <tp t="s">
        <v>clock</v>
        <stp/>
        <stp>clock</stp>
        <stp>-367521373</stp>
        <tr r="B2" s="1"/>
      </tp>
    </main>
    <main first="rtdsrv.8779c6249cad438db2be92c99304e15c">
      <tp t="s">
        <v>Fac51</v>
        <stp/>
        <stp>Fac51</stp>
        <stp>-289669010</stp>
        <tr r="L52" s="1"/>
      </tp>
    </main>
    <main first="rtdsrv.8779c6249cad438db2be92c99304e15c">
      <tp t="s">
        <v>Fac65</v>
        <stp/>
        <stp>Fac65</stp>
        <stp>1169232010</stp>
        <tr r="L66" s="1"/>
      </tp>
      <tp t="s">
        <v>Fac46</v>
        <stp/>
        <stp>Fac46</stp>
        <stp>1049182032</stp>
        <tr r="L47" s="1"/>
      </tp>
    </main>
    <main first="rtdsrv.8779c6249cad438db2be92c99304e15c">
      <tp t="s">
        <v>Fac58</v>
        <stp/>
        <stp>Fac58</stp>
        <stp>1930368986</stp>
        <tr r="L59" s="1"/>
      </tp>
    </main>
    <main first="rtdsrv.8779c6249cad438db2be92c99304e15c">
      <tp t="s">
        <v>Fac53</v>
        <stp/>
        <stp>Fac53</stp>
        <stp>564692427</stp>
        <tr r="L54" s="1"/>
      </tp>
      <tp t="s">
        <v>Fac93</v>
        <stp/>
        <stp>Fac93</stp>
        <stp>499891988</stp>
        <tr r="L94" s="1"/>
      </tp>
      <tp t="s">
        <v>Fac24</v>
        <stp/>
        <stp>Fac24</stp>
        <stp>765568270</stp>
        <tr r="L25" s="1"/>
      </tp>
    </main>
    <main first="rtdsrv.8779c6249cad438db2be92c99304e15c">
      <tp t="s">
        <v>-lapse6</v>
        <stp/>
        <stp>-lapse6</stp>
        <stp>1763570285</stp>
        <tr r="V7" s="1"/>
      </tp>
    </main>
    <main first="rtdsrv.8779c6249cad438db2be92c99304e15c">
      <tp t="s">
        <v>Fac96</v>
        <stp/>
        <stp>Fac96</stp>
        <stp>-258498052</stp>
        <tr r="L97" s="1"/>
      </tp>
    </main>
    <main first="rtdsrv.8779c6249cad438db2be92c99304e15c">
      <tp t="s">
        <v>Fac62</v>
        <stp/>
        <stp>Fac62</stp>
        <stp>-470310879</stp>
        <tr r="L63" s="1"/>
      </tp>
      <tp t="s">
        <v>Fac85</v>
        <stp/>
        <stp>Fac85</stp>
        <stp>1829501179</stp>
        <tr r="L86" s="1"/>
      </tp>
    </main>
    <main first="rtdsrv.8779c6249cad438db2be92c99304e15c">
      <tp t="s">
        <v>-lapse5</v>
        <stp/>
        <stp>-lapse5</stp>
        <stp>-1835746371</stp>
        <tr r="V6" s="1"/>
      </tp>
    </main>
    <main first="rtdsrv.8779c6249cad438db2be92c99304e15c">
      <tp t="s">
        <v>-Bond19</v>
        <stp/>
        <stp>-Bond19</stp>
        <stp>-503007396</stp>
        <tr r="S20" s="1"/>
      </tp>
      <tp t="s">
        <v>-Bond18</v>
        <stp/>
        <stp>-Bond18</stp>
        <stp>-503007396</stp>
        <tr r="S19" s="1"/>
      </tp>
      <tp t="s">
        <v>-Bond15</v>
        <stp/>
        <stp>-Bond15</stp>
        <stp>-503007396</stp>
        <tr r="S16" s="1"/>
      </tp>
      <tp t="s">
        <v>-Bond14</v>
        <stp/>
        <stp>-Bond14</stp>
        <stp>-503007396</stp>
        <tr r="S15" s="1"/>
      </tp>
      <tp t="s">
        <v>-Bond17</v>
        <stp/>
        <stp>-Bond17</stp>
        <stp>-503007396</stp>
        <tr r="S18" s="1"/>
      </tp>
      <tp t="s">
        <v>-Bond16</v>
        <stp/>
        <stp>-Bond16</stp>
        <stp>-503007396</stp>
        <tr r="S17" s="1"/>
      </tp>
      <tp t="s">
        <v>-Bond11</v>
        <stp/>
        <stp>-Bond11</stp>
        <stp>-503007396</stp>
        <tr r="S12" s="1"/>
      </tp>
      <tp t="s">
        <v>-Bond10</v>
        <stp/>
        <stp>-Bond10</stp>
        <stp>-503007396</stp>
        <tr r="S11" s="1"/>
      </tp>
      <tp t="s">
        <v>-Bond13</v>
        <stp/>
        <stp>-Bond13</stp>
        <stp>-503007396</stp>
        <tr r="S14" s="1"/>
      </tp>
      <tp t="s">
        <v>-Bond12</v>
        <stp/>
        <stp>-Bond12</stp>
        <stp>-503007396</stp>
        <tr r="S13" s="1"/>
      </tp>
      <tp t="s">
        <v>-Bond30</v>
        <stp/>
        <stp>-Bond30</stp>
        <stp>-503007396</stp>
        <tr r="S31" s="1"/>
      </tp>
      <tp t="s">
        <v>-Bond29</v>
        <stp/>
        <stp>-Bond29</stp>
        <stp>-503007396</stp>
        <tr r="S30" s="1"/>
      </tp>
      <tp t="s">
        <v>-Bond28</v>
        <stp/>
        <stp>-Bond28</stp>
        <stp>-503007396</stp>
        <tr r="S29" s="1"/>
      </tp>
      <tp t="s">
        <v>-Bond25</v>
        <stp/>
        <stp>-Bond25</stp>
        <stp>-503007396</stp>
        <tr r="S26" s="1"/>
      </tp>
      <tp t="s">
        <v>-Bond24</v>
        <stp/>
        <stp>-Bond24</stp>
        <stp>-503007396</stp>
        <tr r="S25" s="1"/>
      </tp>
      <tp t="s">
        <v>-Bond27</v>
        <stp/>
        <stp>-Bond27</stp>
        <stp>-503007396</stp>
        <tr r="S28" s="1"/>
      </tp>
      <tp t="s">
        <v>-Bond26</v>
        <stp/>
        <stp>-Bond26</stp>
        <stp>-503007396</stp>
        <tr r="S27" s="1"/>
      </tp>
      <tp t="s">
        <v>-Bond21</v>
        <stp/>
        <stp>-Bond21</stp>
        <stp>-503007396</stp>
        <tr r="S22" s="1"/>
      </tp>
      <tp t="s">
        <v>-Bond20</v>
        <stp/>
        <stp>-Bond20</stp>
        <stp>-503007396</stp>
        <tr r="S21" s="1"/>
      </tp>
      <tp t="s">
        <v>-Bond23</v>
        <stp/>
        <stp>-Bond23</stp>
        <stp>-503007396</stp>
        <tr r="S24" s="1"/>
      </tp>
      <tp t="s">
        <v>-Bond22</v>
        <stp/>
        <stp>-Bond22</stp>
        <stp>-503007396</stp>
        <tr r="S23" s="1"/>
      </tp>
    </main>
    <main first="rtdsrv.8779c6249cad438db2be92c99304e15c">
      <tp t="s">
        <v>FreqA</v>
        <stp/>
        <stp>FreqA</stp>
        <stp>-272257755</stp>
        <tr r="C19" s="1"/>
      </tp>
    </main>
    <main first="rtdsrv.8779c6249cad438db2be92c99304e15c">
      <tp t="s">
        <v>-EngineFlatYield4</v>
        <stp/>
        <stp>-EngineFlatYield4</stp>
        <stp>-1348446284</stp>
        <tr r="C38" s="1"/>
      </tp>
    </main>
    <main first="rtdsrv.8779c6249cad438db2be92c99304e15c">
      <tp t="s">
        <v>clean46</v>
        <stp/>
        <stp>clean46</stp>
        <stp>1785658886</stp>
        <tr r="T47" s="1"/>
      </tp>
      <tp t="s">
        <v>clean45</v>
        <stp/>
        <stp>clean45</stp>
        <stp>1785658887</stp>
        <tr r="T46" s="1"/>
      </tp>
      <tp t="s">
        <v>clean40</v>
        <stp/>
        <stp>clean40</stp>
        <stp>1785658884</stp>
        <tr r="T41" s="1"/>
      </tp>
      <tp t="s">
        <v>clean47</v>
        <stp/>
        <stp>clean47</stp>
        <stp>1785658885</stp>
        <tr r="T48" s="1"/>
      </tp>
      <tp t="s">
        <v>clean42</v>
        <stp/>
        <stp>clean42</stp>
        <stp>1785658882</stp>
        <tr r="T43" s="1"/>
      </tp>
      <tp t="s">
        <v>clean41</v>
        <stp/>
        <stp>clean41</stp>
        <stp>1785658883</stp>
        <tr r="T42" s="1"/>
      </tp>
      <tp t="s">
        <v>clean43</v>
        <stp/>
        <stp>clean43</stp>
        <stp>1785658881</stp>
        <tr r="T44" s="1"/>
      </tp>
      <tp t="s">
        <v>clean44</v>
        <stp/>
        <stp>clean44</stp>
        <stp>1785658888</stp>
        <tr r="T45" s="1"/>
      </tp>
      <tp t="s">
        <v>clean48</v>
        <stp/>
        <stp>clean48</stp>
        <stp>1785658892</stp>
        <tr r="T49" s="1"/>
      </tp>
      <tp t="s">
        <v>clean49</v>
        <stp/>
        <stp>clean49</stp>
        <stp>1785658891</stp>
        <tr r="T50" s="1"/>
      </tp>
    </main>
    <main first="rtdsrv.8779c6249cad438db2be92c99304e15c">
      <tp t="s">
        <v>-lapse104</v>
        <stp/>
        <stp>-lapse104</stp>
        <stp>472184765</stp>
        <tr r="V105" s="1"/>
      </tp>
      <tp t="s">
        <v>-lapse114</v>
        <stp/>
        <stp>-lapse114</stp>
        <stp>472184717</stp>
        <tr r="V115" s="1"/>
      </tp>
    </main>
    <main first="rtdsrv.8779c6249cad438db2be92c99304e15c">
      <tp t="s">
        <v>-Bond99</v>
        <stp/>
        <stp>-Bond99</stp>
        <stp>-503007476</stp>
        <tr r="S100" s="1"/>
      </tp>
      <tp t="s">
        <v>-Bond98</v>
        <stp/>
        <stp>-Bond98</stp>
        <stp>-503007476</stp>
        <tr r="S99" s="1"/>
      </tp>
      <tp t="s">
        <v>-Bond95</v>
        <stp/>
        <stp>-Bond95</stp>
        <stp>-503007476</stp>
        <tr r="S96" s="1"/>
      </tp>
      <tp t="s">
        <v>-Bond94</v>
        <stp/>
        <stp>-Bond94</stp>
        <stp>-503007476</stp>
        <tr r="S95" s="1"/>
      </tp>
      <tp t="s">
        <v>-Bond97</v>
        <stp/>
        <stp>-Bond97</stp>
        <stp>-503007476</stp>
        <tr r="S98" s="1"/>
      </tp>
      <tp t="s">
        <v>-Bond96</v>
        <stp/>
        <stp>-Bond96</stp>
        <stp>-503007476</stp>
        <tr r="S97" s="1"/>
      </tp>
      <tp t="s">
        <v>-Bond91</v>
        <stp/>
        <stp>-Bond91</stp>
        <stp>-503007476</stp>
        <tr r="S92" s="1"/>
      </tp>
      <tp t="s">
        <v>-Bond93</v>
        <stp/>
        <stp>-Bond93</stp>
        <stp>-503007476</stp>
        <tr r="S94" s="1"/>
      </tp>
      <tp t="s">
        <v>-Bond92</v>
        <stp/>
        <stp>-Bond92</stp>
        <stp>-503007476</stp>
        <tr r="S93" s="1"/>
      </tp>
      <tp t="s">
        <v>-Bond60</v>
        <stp/>
        <stp>-Bond60</stp>
        <stp>-503007444</stp>
        <tr r="S61" s="1"/>
      </tp>
      <tp t="s">
        <v>-Bond59</v>
        <stp/>
        <stp>-Bond59</stp>
        <stp>-503007444</stp>
        <tr r="S60" s="1"/>
      </tp>
      <tp t="s">
        <v>-Bond58</v>
        <stp/>
        <stp>-Bond58</stp>
        <stp>-503007444</stp>
        <tr r="S59" s="1"/>
      </tp>
      <tp t="s">
        <v>-Bond55</v>
        <stp/>
        <stp>-Bond55</stp>
        <stp>-503007444</stp>
        <tr r="S56" s="1"/>
      </tp>
      <tp t="s">
        <v>-Bond54</v>
        <stp/>
        <stp>-Bond54</stp>
        <stp>-503007444</stp>
        <tr r="S55" s="1"/>
      </tp>
      <tp t="s">
        <v>-Bond57</v>
        <stp/>
        <stp>-Bond57</stp>
        <stp>-503007444</stp>
        <tr r="S58" s="1"/>
      </tp>
      <tp t="s">
        <v>-Bond56</v>
        <stp/>
        <stp>-Bond56</stp>
        <stp>-503007444</stp>
        <tr r="S57" s="1"/>
      </tp>
      <tp t="s">
        <v>-Bond51</v>
        <stp/>
        <stp>-Bond51</stp>
        <stp>-503007444</stp>
        <tr r="S52" s="1"/>
      </tp>
      <tp t="s">
        <v>-Bond50</v>
        <stp/>
        <stp>-Bond50</stp>
        <stp>-503007444</stp>
        <tr r="S51" s="1"/>
      </tp>
      <tp t="s">
        <v>-Bond53</v>
        <stp/>
        <stp>-Bond53</stp>
        <stp>-503007444</stp>
        <tr r="S54" s="1"/>
      </tp>
      <tp t="s">
        <v>-Bond52</v>
        <stp/>
        <stp>-Bond52</stp>
        <stp>-503007444</stp>
        <tr r="S53" s="1"/>
      </tp>
      <tp t="s">
        <v>-Bond49</v>
        <stp/>
        <stp>-Bond49</stp>
        <stp>-503007444</stp>
        <tr r="S50" s="1"/>
      </tp>
      <tp t="s">
        <v>-Bond48</v>
        <stp/>
        <stp>-Bond48</stp>
        <stp>-503007444</stp>
        <tr r="S49" s="1"/>
      </tp>
      <tp t="s">
        <v>-Bond45</v>
        <stp/>
        <stp>-Bond45</stp>
        <stp>-503007444</stp>
        <tr r="S46" s="1"/>
      </tp>
      <tp t="s">
        <v>-Bond44</v>
        <stp/>
        <stp>-Bond44</stp>
        <stp>-503007444</stp>
        <tr r="S45" s="1"/>
      </tp>
      <tp t="s">
        <v>-Bond47</v>
        <stp/>
        <stp>-Bond47</stp>
        <stp>-503007444</stp>
        <tr r="S48" s="1"/>
      </tp>
      <tp t="s">
        <v>-Bond46</v>
        <stp/>
        <stp>-Bond46</stp>
        <stp>-503007444</stp>
        <tr r="S47" s="1"/>
      </tp>
      <tp t="s">
        <v>-Bond41</v>
        <stp/>
        <stp>-Bond41</stp>
        <stp>-503007444</stp>
        <tr r="S42" s="1"/>
      </tp>
      <tp t="s">
        <v>-Bond40</v>
        <stp/>
        <stp>-Bond40</stp>
        <stp>-503007444</stp>
        <tr r="S41" s="1"/>
      </tp>
      <tp t="s">
        <v>-Bond43</v>
        <stp/>
        <stp>-Bond43</stp>
        <stp>-503007444</stp>
        <tr r="S44" s="1"/>
      </tp>
      <tp t="s">
        <v>-Bond42</v>
        <stp/>
        <stp>-Bond42</stp>
        <stp>-503007444</stp>
        <tr r="S43" s="1"/>
      </tp>
      <tp t="s">
        <v>-Bond39</v>
        <stp/>
        <stp>-Bond39</stp>
        <stp>-503007444</stp>
        <tr r="S40" s="1"/>
      </tp>
      <tp t="s">
        <v>-Bond38</v>
        <stp/>
        <stp>-Bond38</stp>
        <stp>-503007444</stp>
        <tr r="S39" s="1"/>
      </tp>
      <tp t="s">
        <v>-Bond35</v>
        <stp/>
        <stp>-Bond35</stp>
        <stp>-503007444</stp>
        <tr r="S36" s="1"/>
      </tp>
      <tp t="s">
        <v>-Bond34</v>
        <stp/>
        <stp>-Bond34</stp>
        <stp>-503007444</stp>
        <tr r="S35" s="1"/>
      </tp>
      <tp t="s">
        <v>-Bond37</v>
        <stp/>
        <stp>-Bond37</stp>
        <stp>-503007444</stp>
        <tr r="S38" s="1"/>
      </tp>
      <tp t="s">
        <v>-Bond36</v>
        <stp/>
        <stp>-Bond36</stp>
        <stp>-503007444</stp>
        <tr r="S37" s="1"/>
      </tp>
      <tp t="s">
        <v>-Bond31</v>
        <stp/>
        <stp>-Bond31</stp>
        <stp>-503007444</stp>
        <tr r="S32" s="1"/>
      </tp>
      <tp t="s">
        <v>-Bond33</v>
        <stp/>
        <stp>-Bond33</stp>
        <stp>-503007444</stp>
        <tr r="S34" s="1"/>
      </tp>
      <tp t="s">
        <v>-Bond32</v>
        <stp/>
        <stp>-Bond32</stp>
        <stp>-503007444</stp>
        <tr r="S33" s="1"/>
      </tp>
      <tp t="s">
        <v>-Bond79</v>
        <stp/>
        <stp>-Bond79</stp>
        <stp>-503007428</stp>
        <tr r="S80" s="1"/>
      </tp>
      <tp t="s">
        <v>-Bond78</v>
        <stp/>
        <stp>-Bond78</stp>
        <stp>-503007428</stp>
        <tr r="S79" s="1"/>
      </tp>
      <tp t="s">
        <v>-Bond75</v>
        <stp/>
        <stp>-Bond75</stp>
        <stp>-503007428</stp>
        <tr r="S76" s="1"/>
      </tp>
      <tp t="s">
        <v>-Bond74</v>
        <stp/>
        <stp>-Bond74</stp>
        <stp>-503007428</stp>
        <tr r="S75" s="1"/>
      </tp>
      <tp t="s">
        <v>-Bond77</v>
        <stp/>
        <stp>-Bond77</stp>
        <stp>-503007428</stp>
        <tr r="S78" s="1"/>
      </tp>
      <tp t="s">
        <v>-Bond76</v>
        <stp/>
        <stp>-Bond76</stp>
        <stp>-503007428</stp>
        <tr r="S77" s="1"/>
      </tp>
      <tp t="s">
        <v>-Bond71</v>
        <stp/>
        <stp>-Bond71</stp>
        <stp>-503007428</stp>
        <tr r="S72" s="1"/>
      </tp>
      <tp t="s">
        <v>-Bond70</v>
        <stp/>
        <stp>-Bond70</stp>
        <stp>-503007428</stp>
        <tr r="S71" s="1"/>
      </tp>
      <tp t="s">
        <v>-Bond73</v>
        <stp/>
        <stp>-Bond73</stp>
        <stp>-503007428</stp>
        <tr r="S74" s="1"/>
      </tp>
      <tp t="s">
        <v>-Bond72</v>
        <stp/>
        <stp>-Bond72</stp>
        <stp>-503007428</stp>
        <tr r="S73" s="1"/>
      </tp>
      <tp t="s">
        <v>-Bond69</v>
        <stp/>
        <stp>-Bond69</stp>
        <stp>-503007428</stp>
        <tr r="S70" s="1"/>
      </tp>
      <tp t="s">
        <v>-Bond68</v>
        <stp/>
        <stp>-Bond68</stp>
        <stp>-503007428</stp>
        <tr r="S69" s="1"/>
      </tp>
      <tp t="s">
        <v>-Bond65</v>
        <stp/>
        <stp>-Bond65</stp>
        <stp>-503007428</stp>
        <tr r="S66" s="1"/>
      </tp>
      <tp t="s">
        <v>-Bond64</v>
        <stp/>
        <stp>-Bond64</stp>
        <stp>-503007428</stp>
        <tr r="S65" s="1"/>
      </tp>
      <tp t="s">
        <v>-Bond67</v>
        <stp/>
        <stp>-Bond67</stp>
        <stp>-503007428</stp>
        <tr r="S68" s="1"/>
      </tp>
      <tp t="s">
        <v>-Bond66</v>
        <stp/>
        <stp>-Bond66</stp>
        <stp>-503007428</stp>
        <tr r="S67" s="1"/>
      </tp>
      <tp t="s">
        <v>-Bond61</v>
        <stp/>
        <stp>-Bond61</stp>
        <stp>-503007428</stp>
        <tr r="S62" s="1"/>
      </tp>
      <tp t="s">
        <v>-Bond63</v>
        <stp/>
        <stp>-Bond63</stp>
        <stp>-503007428</stp>
        <tr r="S64" s="1"/>
      </tp>
      <tp t="s">
        <v>-Bond62</v>
        <stp/>
        <stp>-Bond62</stp>
        <stp>-503007428</stp>
        <tr r="S63" s="1"/>
      </tp>
      <tp t="s">
        <v>-Bond90</v>
        <stp/>
        <stp>-Bond90</stp>
        <stp>-503007428</stp>
        <tr r="S91" s="1"/>
      </tp>
      <tp t="s">
        <v>-Bond89</v>
        <stp/>
        <stp>-Bond89</stp>
        <stp>-503007428</stp>
        <tr r="S90" s="1"/>
      </tp>
      <tp t="s">
        <v>-Bond88</v>
        <stp/>
        <stp>-Bond88</stp>
        <stp>-503007428</stp>
        <tr r="S89" s="1"/>
      </tp>
      <tp t="s">
        <v>-Bond85</v>
        <stp/>
        <stp>-Bond85</stp>
        <stp>-503007428</stp>
        <tr r="S86" s="1"/>
      </tp>
      <tp t="s">
        <v>-Bond84</v>
        <stp/>
        <stp>-Bond84</stp>
        <stp>-503007428</stp>
        <tr r="S85" s="1"/>
      </tp>
      <tp t="s">
        <v>-Bond87</v>
        <stp/>
        <stp>-Bond87</stp>
        <stp>-503007428</stp>
        <tr r="S88" s="1"/>
      </tp>
      <tp t="s">
        <v>-Bond86</v>
        <stp/>
        <stp>-Bond86</stp>
        <stp>-503007428</stp>
        <tr r="S87" s="1"/>
      </tp>
      <tp t="s">
        <v>-Bond81</v>
        <stp/>
        <stp>-Bond81</stp>
        <stp>-503007428</stp>
        <tr r="S82" s="1"/>
      </tp>
      <tp t="s">
        <v>-Bond80</v>
        <stp/>
        <stp>-Bond80</stp>
        <stp>-503007428</stp>
        <tr r="S81" s="1"/>
      </tp>
      <tp t="s">
        <v>-Bond83</v>
        <stp/>
        <stp>-Bond83</stp>
        <stp>-503007428</stp>
        <tr r="S84" s="1"/>
      </tp>
      <tp t="s">
        <v>-Bond82</v>
        <stp/>
        <stp>-Bond82</stp>
        <stp>-503007428</stp>
        <tr r="S83" s="1"/>
      </tp>
    </main>
    <main first="rtdsrv.8779c6249cad438db2be92c99304e15c">
      <tp t="s">
        <v>clean110</v>
        <stp/>
        <stp>clean110</stp>
        <stp>-2083799782</stp>
        <tr r="T111" s="1"/>
      </tp>
    </main>
    <main first="rtdsrv.8779c6249cad438db2be92c99304e15c">
      <tp t="s">
        <v>clean100</v>
        <stp/>
        <stp>clean100</stp>
        <stp>-2083799781</stp>
        <tr r="T101" s="1"/>
      </tp>
      <tp t="s">
        <v>clean120</v>
        <stp/>
        <stp>clean120</stp>
        <stp>-2083799783</stp>
        <tr r="T121" s="1"/>
      </tp>
      <tp t="s">
        <v>clean75</v>
        <stp/>
        <stp>clean75</stp>
        <stp>-943224468</stp>
        <tr r="T76" s="1"/>
      </tp>
      <tp t="s">
        <v>clean76</v>
        <stp/>
        <stp>clean76</stp>
        <stp>-943224469</stp>
        <tr r="T77" s="1"/>
      </tp>
      <tp t="s">
        <v>clean79</v>
        <stp/>
        <stp>clean79</stp>
        <stp>-943224464</stp>
        <tr r="T80" s="1"/>
      </tp>
      <tp t="s">
        <v>clean74</v>
        <stp/>
        <stp>clean74</stp>
        <stp>-943224467</stp>
        <tr r="T75" s="1"/>
      </tp>
      <tp t="s">
        <v>clean78</v>
        <stp/>
        <stp>clean78</stp>
        <stp>-943224463</stp>
        <tr r="T79" s="1"/>
      </tp>
      <tp t="s">
        <v>clean73</v>
        <stp/>
        <stp>clean73</stp>
        <stp>-943224474</stp>
        <tr r="T74" s="1"/>
      </tp>
      <tp t="s">
        <v>clean77</v>
        <stp/>
        <stp>clean77</stp>
        <stp>-943224470</stp>
        <tr r="T78" s="1"/>
      </tp>
      <tp t="s">
        <v>clean70</v>
        <stp/>
        <stp>clean70</stp>
        <stp>-943224471</stp>
        <tr r="T71" s="1"/>
      </tp>
      <tp t="s">
        <v>clean71</v>
        <stp/>
        <stp>clean71</stp>
        <stp>-943224472</stp>
        <tr r="T72" s="1"/>
      </tp>
      <tp t="s">
        <v>clean72</v>
        <stp/>
        <stp>clean72</stp>
        <stp>-943224473</stp>
        <tr r="T73" s="1"/>
      </tp>
    </main>
    <main first="rtdsrv.27a87e68a0ce465fa7a8281c90d8a65d">
      <tp>
        <v>44165</v>
        <stp/>
        <stp>Today</stp>
        <stp/>
        <tr r="C1" s="1"/>
      </tp>
    </main>
    <main first="rtdsrv.8779c6249cad438db2be92c99304e15c">
      <tp t="s">
        <v>FreqS</v>
        <stp/>
        <stp>FreqS</stp>
        <stp>1704154923</stp>
        <tr r="C20" s="1"/>
      </tp>
    </main>
    <main first="rtdsrv.27a87e68a0ce465fa7a8281c90d8a65d">
      <tp>
        <v>44165.873791446757</v>
        <stp/>
        <stp>Clock</stp>
        <stp/>
        <tr r="C8" s="1"/>
      </tp>
    </main>
    <main first="rtdsrv.8779c6249cad438db2be92c99304e15c">
      <tp t="s">
        <v>-lapse118</v>
        <stp/>
        <stp>-lapse118</stp>
        <stp>314338381</stp>
        <tr r="V119" s="1"/>
      </tp>
    </main>
    <main first="rtdsrv.8779c6249cad438db2be92c99304e15c">
      <tp t="s">
        <v>-lapse108</v>
        <stp/>
        <stp>-lapse108</stp>
        <stp>314338429</stp>
        <tr r="V109" s="1"/>
      </tp>
      <tp t="s">
        <v>clean116</v>
        <stp/>
        <stp>clean116</stp>
        <stp>-1277230728</stp>
        <tr r="T117" s="1"/>
      </tp>
      <tp t="s">
        <v>clean106</v>
        <stp/>
        <stp>clean106</stp>
        <stp>-1277230727</stp>
        <tr r="T107" s="1"/>
      </tp>
    </main>
    <main first="rtdsrv.8779c6249cad438db2be92c99304e15c">
      <tp t="s">
        <v>clean30</v>
        <stp/>
        <stp>clean30</stp>
        <stp>1382374357</stp>
        <tr r="T31" s="1"/>
      </tp>
      <tp t="s">
        <v>clean31</v>
        <stp/>
        <stp>clean31</stp>
        <stp>1382374356</stp>
        <tr r="T32" s="1"/>
      </tp>
      <tp t="s">
        <v>clean32</v>
        <stp/>
        <stp>clean32</stp>
        <stp>1382374355</stp>
        <tr r="T33" s="1"/>
      </tp>
      <tp t="s">
        <v>clean33</v>
        <stp/>
        <stp>clean33</stp>
        <stp>1382374354</stp>
        <tr r="T34" s="1"/>
      </tp>
      <tp t="s">
        <v>clean36</v>
        <stp/>
        <stp>clean36</stp>
        <stp>1382374359</stp>
        <tr r="T37" s="1"/>
      </tp>
      <tp t="s">
        <v>clean37</v>
        <stp/>
        <stp>clean37</stp>
        <stp>1382374358</stp>
        <tr r="T38" s="1"/>
      </tp>
      <tp t="s">
        <v>clean113</v>
        <stp/>
        <stp>clean113</stp>
        <stp>-1680515255</stp>
        <tr r="T114" s="1"/>
      </tp>
      <tp t="s">
        <v>clean103</v>
        <stp/>
        <stp>clean103</stp>
        <stp>-1680515254</stp>
        <tr r="T104" s="1"/>
      </tp>
      <tp t="s">
        <v>clean38</v>
        <stp/>
        <stp>clean38</stp>
        <stp>1382374365</stp>
        <tr r="T39" s="1"/>
      </tp>
      <tp t="s">
        <v>clean39</v>
        <stp/>
        <stp>clean39</stp>
        <stp>1382374364</stp>
        <tr r="T40" s="1"/>
      </tp>
      <tp t="s">
        <v>clean34</v>
        <stp/>
        <stp>clean34</stp>
        <stp>1382374361</stp>
        <tr r="T35" s="1"/>
      </tp>
      <tp t="s">
        <v>clean35</v>
        <stp/>
        <stp>clean35</stp>
        <stp>1382374360</stp>
        <tr r="T36" s="1"/>
      </tp>
    </main>
    <main first="rtdsrv.8779c6249cad438db2be92c99304e15c">
      <tp t="s">
        <v>clean108</v>
        <stp/>
        <stp>clean108</stp>
        <stp>-1727569421</stp>
        <tr r="T109" s="1"/>
      </tp>
      <tp t="s">
        <v>clean118</v>
        <stp/>
        <stp>clean118</stp>
        <stp>-1727569422</stp>
        <tr r="T119" s="1"/>
      </tp>
    </main>
    <main first="rtdsrv.8779c6249cad438db2be92c99304e15c">
      <tp t="s">
        <v>Fac55</v>
        <stp/>
        <stp>Fac55</stp>
        <stp>-1619820052</stp>
        <tr r="L56" s="1"/>
      </tp>
    </main>
    <main first="rtdsrv.8779c6249cad438db2be92c99304e15c">
      <tp t="s">
        <v>Fac109</v>
        <stp/>
        <stp>Fac109</stp>
        <stp>-1139800346</stp>
        <tr r="L110" s="1"/>
      </tp>
    </main>
    <main first="rtdsrv.8779c6249cad438db2be92c99304e15c">
      <tp t="s">
        <v>Fac74</v>
        <stp/>
        <stp>Fac74</stp>
        <stp>-2070287824</stp>
        <tr r="L75" s="1"/>
      </tp>
    </main>
    <main first="rtdsrv.8779c6249cad438db2be92c99304e15c">
      <tp t="s">
        <v>Fac67</v>
        <stp/>
        <stp>Fac67</stp>
        <stp>-1970049846</stp>
        <tr r="L68" s="1"/>
      </tp>
    </main>
    <main first="rtdsrv.8779c6249cad438db2be92c99304e15c">
      <tp t="s">
        <v>-lapse105</v>
        <stp/>
        <stp>-lapse105</stp>
        <stp>1104953805</stp>
        <tr r="V106" s="1"/>
      </tp>
    </main>
    <main first="rtdsrv.8779c6249cad438db2be92c99304e15c">
      <tp t="s">
        <v>-lapse115</v>
        <stp/>
        <stp>-lapse115</stp>
        <stp>1104953821</stp>
        <tr r="V116" s="1"/>
      </tp>
      <tp t="s">
        <v>-lapse100</v>
        <stp/>
        <stp>-lapse100</stp>
        <stp>-965107971</stp>
        <tr r="V101" s="1"/>
      </tp>
    </main>
    <main first="rtdsrv.8779c6249cad438db2be92c99304e15c">
      <tp t="s">
        <v>-Mat5</v>
        <stp/>
        <stp>-Mat5</stp>
        <stp>-1355295843</stp>
        <tr r="C16" s="1"/>
      </tp>
    </main>
    <main first="rtdsrv.8779c6249cad438db2be92c99304e15c">
      <tp t="s">
        <v>Fac118</v>
        <stp/>
        <stp>Fac118</stp>
        <stp>-1998380476</stp>
        <tr r="L119" s="1"/>
      </tp>
    </main>
    <main first="rtdsrv.8779c6249cad438db2be92c99304e15c">
      <tp t="s">
        <v>Fac16</v>
        <stp/>
        <stp>Fac16</stp>
        <stp>-1577892970</stp>
        <tr r="L17" s="1"/>
      </tp>
    </main>
    <main first="rtdsrv.8779c6249cad438db2be92c99304e15c">
      <tp t="s">
        <v>-Mat1</v>
        <stp/>
        <stp>-Mat1</stp>
        <stp>541664157</stp>
        <tr r="C12" s="1"/>
      </tp>
    </main>
    <main first="rtdsrv.8779c6249cad438db2be92c99304e15c">
      <tp t="s">
        <v>Fac102</v>
        <stp/>
        <stp>Fac102</stp>
        <stp>-2027581833</stp>
        <tr r="L103" s="1"/>
      </tp>
    </main>
    <main first="rtdsrv.8779c6249cad438db2be92c99304e15c">
      <tp t="s">
        <v>-Mat2</v>
        <stp/>
        <stp>-Mat2</stp>
        <stp>541672349</stp>
        <tr r="C13" s="1"/>
      </tp>
    </main>
    <main first="rtdsrv.8779c6249cad438db2be92c99304e15c">
      <tp t="s">
        <v>-dayCount</v>
        <stp/>
        <stp>-dayCount</stp>
        <stp>1443484981</stp>
        <tr r="B5" s="1"/>
      </tp>
    </main>
    <main first="rtdsrv.27a87e68a0ce465fa7a8281c90d8a65d">
      <tp>
        <v>16047.473002047545</v>
        <stp/>
        <stp>-lapse8</stp>
        <stp/>
        <tr r="X9" s="1"/>
      </tp>
    </main>
    <main first="rtdsrv.8779c6249cad438db2be92c99304e15c">
      <tp t="s">
        <v>Fac68</v>
        <stp/>
        <stp>Fac68</stp>
        <stp>-1268285447</stp>
        <tr r="L69" s="1"/>
      </tp>
    </main>
    <main first="rtdsrv.27a87e68a0ce465fa7a8281c90d8a65d">
      <tp>
        <v>15260.878387070401</v>
        <stp/>
        <stp>-lapse9</stp>
        <stp/>
        <tr r="X10" s="1"/>
      </tp>
    </main>
    <main first="rtdsrv.27a87e68a0ce465fa7a8281c90d8a65d">
      <tp>
        <v>17310.600242075539</v>
        <stp/>
        <stp>-lapse6</stp>
        <stp/>
        <tr r="X7" s="1"/>
      </tp>
    </main>
    <main first="rtdsrv.27a87e68a0ce465fa7a8281c90d8a65d">
      <tp>
        <v>10850.923723165104</v>
        <stp/>
        <stp>-lapse7</stp>
        <stp/>
        <tr r="X8" s="1"/>
      </tp>
    </main>
    <main first="rtdsrv.27a87e68a0ce465fa7a8281c90d8a65d">
      <tp>
        <v>1781.2108031389109</v>
        <stp/>
        <stp>-lapse4</stp>
        <stp/>
        <tr r="X5" s="1"/>
      </tp>
    </main>
    <main first="rtdsrv.27a87e68a0ce465fa7a8281c90d8a65d">
      <tp>
        <v>8553.9355362575043</v>
        <stp/>
        <stp>-lapse5</stp>
        <stp/>
        <tr r="X6" s="1"/>
      </tp>
    </main>
    <main first="rtdsrv.27a87e68a0ce465fa7a8281c90d8a65d">
      <tp>
        <v>29347.980842738398</v>
        <stp/>
        <stp>-lapse2</stp>
        <stp/>
        <tr r="X3" s="1"/>
      </tp>
    </main>
    <main first="rtdsrv.27a87e68a0ce465fa7a8281c90d8a65d">
      <tp>
        <v>26960.51915598194</v>
        <stp/>
        <stp>-lapse3</stp>
        <stp/>
        <tr r="X4" s="1"/>
      </tp>
    </main>
    <main first="rtdsrv.27a87e68a0ce465fa7a8281c90d8a65d">
      <tp>
        <v>40392.880296017815</v>
        <stp/>
        <stp>-lapse1</stp>
        <stp/>
        <tr r="X2" s="1"/>
      </tp>
    </main>
    <main first="rtdsrv.8779c6249cad438db2be92c99304e15c">
      <tp t="s">
        <v>Fac23</v>
        <stp/>
        <stp>Fac23</stp>
        <stp>-2052195154</stp>
        <tr r="L24" s="1"/>
      </tp>
      <tp t="s">
        <v>Fac57</v>
        <stp/>
        <stp>Fac57</stp>
        <stp>-1146273563</stp>
        <tr r="L58" s="1"/>
      </tp>
    </main>
    <main first="rtdsrv.8779c6249cad438db2be92c99304e15c">
      <tp t="s">
        <v>-lapse119</v>
        <stp/>
        <stp>-lapse119</stp>
        <stp>1143682461</stp>
        <tr r="V120" s="1"/>
      </tp>
      <tp t="s">
        <v>-lapse109</v>
        <stp/>
        <stp>-lapse109</stp>
        <stp>1143682445</stp>
        <tr r="V110" s="1"/>
      </tp>
    </main>
    <main first="rtdsrv.8779c6249cad438db2be92c99304e15c">
      <tp t="s">
        <v>Fac98</v>
        <stp/>
        <stp>Fac98</stp>
        <stp>-1631008382</stp>
        <tr r="L99" s="1"/>
      </tp>
      <tp t="s">
        <v>-lapse107</v>
        <stp/>
        <stp>-lapse107</stp>
        <stp>-357749139</stp>
        <tr r="V108" s="1"/>
      </tp>
      <tp t="s">
        <v>-lapse117</v>
        <stp/>
        <stp>-lapse117</stp>
        <stp>-357749123</stp>
        <tr r="V118" s="1"/>
      </tp>
    </main>
    <main first="rtdsrv.8779c6249cad438db2be92c99304e15c">
      <tp t="s">
        <v>-Mat3</v>
        <stp/>
        <stp>-Mat3</stp>
        <stp>-1355545699</stp>
        <tr r="C14" s="1"/>
      </tp>
      <tp t="s">
        <v>Fac15</v>
        <stp/>
        <stp>Fac15</stp>
        <stp>-1363070264</stp>
        <tr r="L16" s="1"/>
      </tp>
      <tp t="s">
        <v>Fac54</v>
        <stp/>
        <stp>Fac54</stp>
        <stp>-1602066332</stp>
        <tr r="L55" s="1"/>
      </tp>
      <tp t="s">
        <v>Fac92</v>
        <stp/>
        <stp>Fac92</stp>
        <stp>-1204464568</stp>
        <tr r="L93" s="1"/>
      </tp>
    </main>
    <main first="rtdsrv.8779c6249cad438db2be92c99304e15c">
      <tp t="s">
        <v>-lapse110</v>
        <stp/>
        <stp>-lapse110</stp>
        <stp>-965108019</stp>
        <tr r="V111" s="1"/>
      </tp>
      <tp t="s">
        <v>-lapse120</v>
        <stp/>
        <stp>-lapse120</stp>
        <stp>-965108067</stp>
        <tr r="V121" s="1"/>
      </tp>
    </main>
    <main first="rtdsrv.8779c6249cad438db2be92c99304e15c">
      <tp t="s">
        <v>Fac119</v>
        <stp/>
        <stp>Fac119</stp>
        <stp>-1972544073</stp>
        <tr r="L120" s="1"/>
      </tp>
    </main>
    <main first="rtdsrv.8779c6249cad438db2be92c99304e15c">
      <tp t="s">
        <v>Fac95</v>
        <stp/>
        <stp>Fac95</stp>
        <stp>-1162827215</stp>
        <tr r="L96" s="1"/>
      </tp>
    </main>
    <main first="rtdsrv.8779c6249cad438db2be92c99304e15c">
      <tp t="s">
        <v>Fac77</v>
        <stp/>
        <stp>Fac77</stp>
        <stp>-1136410182</stp>
        <tr r="L78" s="1"/>
      </tp>
    </main>
    <main first="rtdsrv.8779c6249cad438db2be92c99304e15c">
      <tp t="s">
        <v>Fac107</v>
        <stp/>
        <stp>Fac107</stp>
        <stp>-2131945592</stp>
        <tr r="L108" s="1"/>
      </tp>
    </main>
    <main first="rtdsrv.8779c6249cad438db2be92c99304e15c">
      <tp t="s">
        <v>Fac19</v>
        <stp/>
        <stp>Fac19</stp>
        <stp>-1052568489</stp>
        <tr r="L20" s="1"/>
      </tp>
    </main>
    <main first="rtdsrv.8779c6249cad438db2be92c99304e15c">
      <tp t="s">
        <v>-lapse112</v>
        <stp/>
        <stp>-lapse112</stp>
        <stp>1800080237</stp>
        <tr r="V113" s="1"/>
      </tp>
    </main>
    <main first="rtdsrv.8779c6249cad438db2be92c99304e15c">
      <tp t="s">
        <v>Fac22</v>
        <stp/>
        <stp>Fac22</stp>
        <stp>-1645231048</stp>
        <tr r="L23" s="1"/>
      </tp>
      <tp t="s">
        <v>Fac34</v>
        <stp/>
        <stp>Fac34</stp>
        <stp>-1470654585</stp>
        <tr r="L35" s="1"/>
      </tp>
      <tp t="s">
        <v>Fac48</v>
        <stp/>
        <stp>Fac48</stp>
        <stp>-1992568786</stp>
        <tr r="L49" s="1"/>
      </tp>
      <tp t="s">
        <v>-lapse102</v>
        <stp/>
        <stp>-lapse102</stp>
        <stp>1800080157</stp>
        <tr r="V103" s="1"/>
      </tp>
    </main>
    <main first="rtdsrv.8779c6249cad438db2be92c99304e15c">
      <tp t="s">
        <v>-lapse111</v>
        <stp/>
        <stp>-lapse111</stp>
        <stp>-336500707</stp>
        <tr r="V112" s="1"/>
      </tp>
      <tp t="s">
        <v>-lapse101</v>
        <stp/>
        <stp>-lapse101</stp>
        <stp>-336500723</stp>
        <tr r="V102" s="1"/>
      </tp>
    </main>
    <main first="rtdsrv.8779c6249cad438db2be92c99304e15c">
      <tp t="s">
        <v>Fac114</v>
        <stp/>
        <stp>Fac114</stp>
        <stp>-2032784436</stp>
        <tr r="L115" s="1"/>
      </tp>
    </main>
    <main first="rtdsrv.8779c6249cad438db2be92c99304e15c">
      <tp t="s">
        <v>Fac13</v>
        <stp/>
        <stp>Fac13</stp>
        <stp>-1693473725</stp>
        <tr r="L14" s="1"/>
      </tp>
      <tp t="s">
        <v>Fac72</v>
        <stp/>
        <stp>Fac72</stp>
        <stp>-1812434637</stp>
        <tr r="L73" s="1"/>
      </tp>
      <tp t="s">
        <v>Fac36</v>
        <stp/>
        <stp>Fac36</stp>
        <stp>-1631512566</stp>
        <tr r="L37" s="1"/>
      </tp>
    </main>
    <main first="rtdsrv.8779c6249cad438db2be92c99304e15c">
      <tp t="s">
        <v>clean66</v>
        <stp/>
        <stp>clean66</stp>
        <stp>622859472</stp>
        <tr r="T67" s="1"/>
      </tp>
    </main>
    <main first="rtdsrv.8779c6249cad438db2be92c99304e15c">
      <tp t="s">
        <v>clean50</v>
        <stp/>
        <stp>clean50</stp>
        <stp>219574943</stp>
        <tr r="T51" s="1"/>
      </tp>
      <tp t="s">
        <v>clean85</v>
        <stp/>
        <stp>clean85</stp>
        <stp>172520779</stp>
        <tr r="T86" s="1"/>
      </tp>
      <tp t="s">
        <v>-priceday</v>
        <stp/>
        <stp>-priceday</stp>
        <stp>-931882295</stp>
        <tr r="B4" s="1"/>
      </tp>
    </main>
    <main first="rtdsrv.8779c6249cad438db2be92c99304e15c">
      <tp t="s">
        <v>clean84</v>
        <stp/>
        <stp>clean84</stp>
        <stp>172520780</stp>
        <tr r="T85" s="1"/>
      </tp>
      <tp t="s">
        <v>clean67</v>
        <stp/>
        <stp>clean67</stp>
        <stp>622859471</stp>
        <tr r="T68" s="1"/>
      </tp>
      <tp t="s">
        <v>clean51</v>
        <stp/>
        <stp>clean51</stp>
        <stp>219574942</stp>
        <tr r="T52" s="1"/>
      </tp>
    </main>
    <main first="rtdsrv.8779c6249cad438db2be92c99304e15c">
      <tp t="s">
        <v>clean64</v>
        <stp/>
        <stp>clean64</stp>
        <stp>622859474</stp>
        <tr r="T65" s="1"/>
      </tp>
    </main>
    <main first="rtdsrv.8779c6249cad438db2be92c99304e15c">
      <tp t="s">
        <v>clean52</v>
        <stp/>
        <stp>clean52</stp>
        <stp>219574941</stp>
        <tr r="T53" s="1"/>
      </tp>
      <tp t="s">
        <v>clean87</v>
        <stp/>
        <stp>clean87</stp>
        <stp>172520777</stp>
        <tr r="T88" s="1"/>
      </tp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8779c6249cad438db2be92c99304e15c">
      <tp t="s">
        <v>clean65</v>
        <stp/>
        <stp>clean65</stp>
        <stp>622859473</stp>
        <tr r="T66" s="1"/>
      </tp>
      <tp t="s">
        <v>clean53</v>
        <stp/>
        <stp>clean53</stp>
        <stp>219574940</stp>
        <tr r="T54" s="1"/>
      </tp>
      <tp t="s">
        <v>clean86</v>
        <stp/>
        <stp>clean86</stp>
        <stp>172520778</stp>
        <tr r="T87" s="1"/>
      </tp>
    </main>
    <main first="rtdsrv.8779c6249cad438db2be92c99304e15c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  <tp t="s">
        <v>clean62</v>
        <stp/>
        <stp>clean62</stp>
        <stp>622859468</stp>
        <tr r="T63" s="1"/>
      </tp>
      <tp t="s">
        <v>clean54</v>
        <stp/>
        <stp>clean54</stp>
        <stp>219574947</stp>
        <tr r="T55" s="1"/>
      </tp>
      <tp t="s">
        <v>clean81</v>
        <stp/>
        <stp>clean81</stp>
        <stp>172520775</stp>
        <tr r="T82" s="1"/>
      </tp>
    </main>
    <main first="rtdsrv.8779c6249cad438db2be92c99304e15c">
      <tp t="s">
        <v>+coupons</v>
        <stp/>
        <stp>+coupons</stp>
        <stp>561312938</stp>
        <tr r="B54" s="1"/>
      </tp>
    </main>
    <main first="rtdsrv.8779c6249cad438db2be92c99304e15c">
      <tp t="s">
        <v>clean63</v>
        <stp/>
        <stp>clean63</stp>
        <stp>622859467</stp>
        <tr r="T64" s="1"/>
      </tp>
      <tp t="s">
        <v>clean55</v>
        <stp/>
        <stp>clean55</stp>
        <stp>219574946</stp>
        <tr r="T56" s="1"/>
      </tp>
      <tp t="s">
        <v>clean80</v>
        <stp/>
        <stp>clean80</stp>
        <stp>172520776</stp>
        <tr r="T81" s="1"/>
      </tp>
    </main>
    <main first="rtdsrv.27a87e68a0ce465fa7a8281c90d8a65d">
      <tp>
        <v>14399.089598973087</v>
        <stp/>
        <stp>-lapse85</stp>
        <stp/>
        <tr r="X86" s="1"/>
      </tp>
    </main>
    <main first="rtdsrv.27a87e68a0ce465fa7a8281c90d8a65d">
      <tp>
        <v>10166.497801739692</v>
        <stp/>
        <stp>-lapse84</stp>
        <stp/>
        <tr r="X85" s="1"/>
      </tp>
      <tp>
        <v>4189.4338314013185</v>
        <stp/>
        <stp>-lapse87</stp>
        <stp/>
        <tr r="X88" s="1"/>
      </tp>
    </main>
    <main first="rtdsrv.27a87e68a0ce465fa7a8281c90d8a65d">
      <tp>
        <v>6540.7017885098685</v>
        <stp/>
        <stp>-lapse86</stp>
        <stp/>
        <tr r="X87" s="1"/>
      </tp>
      <tp>
        <v>9484.4180154849637</v>
        <stp/>
        <stp>-lapse81</stp>
        <stp/>
        <tr r="X82" s="1"/>
      </tp>
      <tp>
        <v>11277.877064030085</v>
        <stp/>
        <stp>-lapse80</stp>
        <stp/>
        <tr r="X81" s="1"/>
      </tp>
      <tp>
        <v>14999.273794066035</v>
        <stp/>
        <stp>-lapse83</stp>
        <stp/>
        <tr r="X84" s="1"/>
      </tp>
      <tp>
        <v>25212.215058085021</v>
        <stp/>
        <stp>-lapse82</stp>
        <stp/>
        <tr r="X83" s="1"/>
      </tp>
      <tp>
        <v>15342.466445926082</v>
        <stp/>
        <stp>-lapse89</stp>
        <stp/>
        <tr r="X90" s="1"/>
      </tp>
      <tp>
        <v>25075.917114823882</v>
        <stp/>
        <stp>-lapse88</stp>
        <stp/>
        <tr r="X89" s="1"/>
      </tp>
    </main>
    <main first="rtdsrv.8779c6249cad438db2be92c99304e15c">
      <tp t="s">
        <v>clean60</v>
        <stp/>
        <stp>clean60</stp>
        <stp>622859470</stp>
        <tr r="T61" s="1"/>
      </tp>
    </main>
    <main first="rtdsrv.8779c6249cad438db2be92c99304e15c">
      <tp t="s">
        <v>clean56</v>
        <stp/>
        <stp>clean56</stp>
        <stp>219574945</stp>
        <tr r="T57" s="1"/>
      </tp>
      <tp t="s">
        <v>clean83</v>
        <stp/>
        <stp>clean83</stp>
        <stp>172520773</stp>
        <tr r="T84" s="1"/>
      </tp>
    </main>
    <main first="rtdsrv.27a87e68a0ce465fa7a8281c90d8a65d">
      <tp>
        <v>319787.81062080793</v>
        <stp/>
        <stp>-lapse95</stp>
        <stp/>
        <tr r="X96" s="1"/>
      </tp>
      <tp>
        <v>14836.270192764685</v>
        <stp/>
        <stp>-lapse94</stp>
        <stp/>
        <tr r="X95" s="1"/>
      </tp>
    </main>
    <main first="rtdsrv.27a87e68a0ce465fa7a8281c90d8a65d">
      <tp>
        <v>29223.554117741958</v>
        <stp/>
        <stp>-lapse97</stp>
        <stp/>
        <tr r="X98" s="1"/>
      </tp>
      <tp>
        <v>4240.4643889354193</v>
        <stp/>
        <stp>-lapse96</stp>
        <stp/>
        <tr r="X97" s="1"/>
      </tp>
      <tp>
        <v>22658.083388797961</v>
        <stp/>
        <stp>-lapse91</stp>
        <stp/>
        <tr r="X92" s="1"/>
      </tp>
      <tp>
        <v>15776.722899381113</v>
        <stp/>
        <stp>-lapse90</stp>
        <stp/>
        <tr r="X91" s="1"/>
      </tp>
      <tp>
        <v>15099.836792421722</v>
        <stp/>
        <stp>-lapse93</stp>
        <stp/>
        <tr r="X94" s="1"/>
      </tp>
      <tp>
        <v>4062.1912224883531</v>
        <stp/>
        <stp>-lapse92</stp>
        <stp/>
        <tr r="X93" s="1"/>
      </tp>
    </main>
    <main first="rtdsrv.27a87e68a0ce465fa7a8281c90d8a65d">
      <tp>
        <v>6752.8970019204153</v>
        <stp/>
        <stp>-lapse99</stp>
        <stp/>
        <tr r="X100" s="1"/>
      </tp>
      <tp>
        <v>86815.985066884852</v>
        <stp/>
        <stp>-lapse98</stp>
        <stp/>
        <tr r="X99" s="1"/>
      </tp>
    </main>
    <main first="rtdsrv.8779c6249cad438db2be92c99304e15c">
      <tp t="s">
        <v>clean61</v>
        <stp/>
        <stp>clean61</stp>
        <stp>622859469</stp>
        <tr r="T62" s="1"/>
      </tp>
      <tp t="s">
        <v>clean57</v>
        <stp/>
        <stp>clean57</stp>
        <stp>219574944</stp>
        <tr r="T58" s="1"/>
      </tp>
      <tp t="s">
        <v>clean82</v>
        <stp/>
        <stp>clean82</stp>
        <stp>172520774</stp>
        <tr r="T83" s="1"/>
      </tp>
    </main>
    <main first="rtdsrv.27a87e68a0ce465fa7a8281c90d8a65d">
      <tp>
        <v>8252.1306145309627</v>
        <stp/>
        <stp>clean120</stp>
        <stp/>
        <tr r="U121" s="1"/>
      </tp>
    </main>
    <main first="rtdsrv.27a87e68a0ce465fa7a8281c90d8a65d">
      <tp>
        <v>98.153468880965463</v>
        <stp/>
        <stp>-lapse65</stp>
        <stp/>
        <tr r="X66" s="1"/>
      </tp>
    </main>
    <main first="rtdsrv.27a87e68a0ce465fa7a8281c90d8a65d">
      <tp>
        <v>10210.425528464923</v>
        <stp/>
        <stp>-lapse64</stp>
        <stp/>
        <tr r="X65" s="1"/>
      </tp>
    </main>
    <main first="rtdsrv.27a87e68a0ce465fa7a8281c90d8a65d">
      <tp>
        <v>3277.4897466546226</v>
        <stp/>
        <stp>-lapse67</stp>
        <stp/>
        <tr r="X68" s="1"/>
      </tp>
    </main>
    <main first="rtdsrv.27a87e68a0ce465fa7a8281c90d8a65d">
      <tp>
        <v>11551.926987346658</v>
        <stp/>
        <stp>-lapse66</stp>
        <stp/>
        <tr r="X67" s="1"/>
      </tp>
    </main>
    <main first="rtdsrv.27a87e68a0ce465fa7a8281c90d8a65d">
      <tp>
        <v>7467.0220530113038</v>
        <stp/>
        <stp>-lapse61</stp>
        <stp/>
        <tr r="X62" s="1"/>
      </tp>
    </main>
    <main first="rtdsrv.27a87e68a0ce465fa7a8281c90d8a65d">
      <tp>
        <v>378.69254110469001</v>
        <stp/>
        <stp>-lapse60</stp>
        <stp/>
        <tr r="X61" s="1"/>
      </tp>
    </main>
    <main first="rtdsrv.27a87e68a0ce465fa7a8281c90d8a65d">
      <tp>
        <v>7337.4464392856689</v>
        <stp/>
        <stp>-lapse63</stp>
        <stp/>
        <tr r="X64" s="1"/>
      </tp>
    </main>
    <main first="rtdsrv.27a87e68a0ce465fa7a8281c90d8a65d">
      <tp>
        <v>18041.964677803935</v>
        <stp/>
        <stp>-lapse62</stp>
        <stp/>
        <tr r="X63" s="1"/>
      </tp>
    </main>
    <main first="rtdsrv.27a87e68a0ce465fa7a8281c90d8a65d">
      <tp>
        <v>13548.509292693179</v>
        <stp/>
        <stp>-lapse69</stp>
        <stp/>
        <tr r="X70" s="1"/>
      </tp>
      <tp>
        <v>9614.5712526247225</v>
        <stp/>
        <stp>-lapse68</stp>
        <stp/>
        <tr r="X69" s="1"/>
      </tp>
    </main>
    <main first="rtdsrv.8779c6249cad438db2be92c99304e15c">
      <tp t="s">
        <v>+Yield4</v>
        <stp/>
        <stp>+Yield4</stp>
        <stp>0</stp>
        <tr r="C26" s="1"/>
      </tp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8779c6249cad438db2be92c99304e15c">
      <tp t="s">
        <v>clean58</v>
        <stp/>
        <stp>clean58</stp>
        <stp>219574951</stp>
        <tr r="T59" s="1"/>
      </tp>
    </main>
    <main first="rtdsrv.27a87e68a0ce465fa7a8281c90d8a65d">
      <tp>
        <v>54075.97659724245</v>
        <stp/>
        <stp>-lapse75</stp>
        <stp/>
        <tr r="X76" s="1"/>
      </tp>
    </main>
    <main first="rtdsrv.27a87e68a0ce465fa7a8281c90d8a65d">
      <tp>
        <v>12823.662083757301</v>
        <stp/>
        <stp>-lapse74</stp>
        <stp/>
        <tr r="X75" s="1"/>
      </tp>
    </main>
    <main first="rtdsrv.27a87e68a0ce465fa7a8281c90d8a65d">
      <tp>
        <v>19507.705440051592</v>
        <stp/>
        <stp>-lapse77</stp>
        <stp/>
        <tr r="X78" s="1"/>
      </tp>
    </main>
    <main first="rtdsrv.27a87e68a0ce465fa7a8281c90d8a65d">
      <tp>
        <v>35896.947877574916</v>
        <stp/>
        <stp>-lapse76</stp>
        <stp/>
        <tr r="X77" s="1"/>
      </tp>
    </main>
    <main first="rtdsrv.27a87e68a0ce465fa7a8281c90d8a65d">
      <tp>
        <v>2846.9446179205052</v>
        <stp/>
        <stp>-lapse71</stp>
        <stp/>
        <tr r="X72" s="1"/>
      </tp>
    </main>
    <main first="rtdsrv.27a87e68a0ce465fa7a8281c90d8a65d">
      <tp>
        <v>6271.7518522817045</v>
        <stp/>
        <stp>-lapse70</stp>
        <stp/>
        <tr r="X71" s="1"/>
      </tp>
    </main>
    <main first="rtdsrv.27a87e68a0ce465fa7a8281c90d8a65d">
      <tp>
        <v>3389.9489031857029</v>
        <stp/>
        <stp>-lapse73</stp>
        <stp/>
        <tr r="X74" s="1"/>
      </tp>
    </main>
    <main first="rtdsrv.27a87e68a0ce465fa7a8281c90d8a65d">
      <tp>
        <v>8264.3496521171837</v>
        <stp/>
        <stp>-lapse72</stp>
        <stp/>
        <tr r="X73" s="1"/>
      </tp>
    </main>
    <main first="rtdsrv.27a87e68a0ce465fa7a8281c90d8a65d">
      <tp>
        <v>7112.1152838066037</v>
        <stp/>
        <stp>-lapse79</stp>
        <stp/>
        <tr r="X80" s="1"/>
      </tp>
      <tp>
        <v>19171.997153517728</v>
        <stp/>
        <stp>-lapse78</stp>
        <stp/>
        <tr r="X79" s="1"/>
      </tp>
    </main>
    <main first="rtdsrv.8779c6249cad438db2be92c99304e15c">
      <tp t="s">
        <v>clean59</v>
        <stp/>
        <stp>clean59</stp>
        <stp>219574950</stp>
        <tr r="T60" s="1"/>
      </tp>
    </main>
    <main first="rtdsrv.27a87e68a0ce465fa7a8281c90d8a65d">
      <tp>
        <v>9094.6259540470728</v>
        <stp/>
        <stp>clean104</stp>
        <stp/>
        <tr r="U105" s="1"/>
      </tp>
      <tp>
        <v>5085.2583802254048</v>
        <stp/>
        <stp>clean105</stp>
        <stp/>
        <tr r="U106" s="1"/>
      </tp>
      <tp>
        <v>448.02390767191713</v>
        <stp/>
        <stp>clean106</stp>
        <stp/>
        <tr r="U107" s="1"/>
      </tp>
      <tp>
        <v>10916.505981698472</v>
        <stp/>
        <stp>clean107</stp>
        <stp/>
        <tr r="U108" s="1"/>
      </tp>
      <tp>
        <v>261.50189940694776</v>
        <stp/>
        <stp>clean100</stp>
        <stp/>
        <tr r="U101" s="1"/>
      </tp>
      <tp>
        <v>20816.741412511408</v>
        <stp/>
        <stp>clean101</stp>
        <stp/>
        <tr r="U102" s="1"/>
      </tp>
      <tp>
        <v>17575.686287142125</v>
        <stp/>
        <stp>clean102</stp>
        <stp/>
        <tr r="U103" s="1"/>
      </tp>
      <tp>
        <v>23109.711271211192</v>
        <stp/>
        <stp>clean103</stp>
        <stp/>
        <tr r="U104" s="1"/>
      </tp>
    </main>
    <main first="rtdsrv.27a87e68a0ce465fa7a8281c90d8a65d">
      <tp>
        <v>10933.807207657073</v>
        <stp/>
        <stp>clean108</stp>
        <stp/>
        <tr r="U109" s="1"/>
      </tp>
      <tp>
        <v>15942.042431917496</v>
        <stp/>
        <stp>clean109</stp>
        <stp/>
        <tr r="U110" s="1"/>
      </tp>
      <tp>
        <v>5106.65545306282</v>
        <stp/>
        <stp>-lapse45</stp>
        <stp/>
        <tr r="X46" s="1"/>
      </tp>
    </main>
    <main first="rtdsrv.27a87e68a0ce465fa7a8281c90d8a65d">
      <tp>
        <v>14871.357574674805</v>
        <stp/>
        <stp>-lapse44</stp>
        <stp/>
        <tr r="X45" s="1"/>
      </tp>
    </main>
    <main first="rtdsrv.27a87e68a0ce465fa7a8281c90d8a65d">
      <tp>
        <v>19143.314605078191</v>
        <stp/>
        <stp>-lapse47</stp>
        <stp/>
        <tr r="X48" s="1"/>
      </tp>
      <tp>
        <v>15061.257511835362</v>
        <stp/>
        <stp>-lapse46</stp>
        <stp/>
        <tr r="X47" s="1"/>
      </tp>
      <tp>
        <v>8258.1599861725499</v>
        <stp/>
        <stp>-lapse41</stp>
        <stp/>
        <tr r="X42" s="1"/>
      </tp>
      <tp>
        <v>2321.7947978510851</v>
        <stp/>
        <stp>-lapse40</stp>
        <stp/>
        <tr r="X41" s="1"/>
      </tp>
      <tp>
        <v>17624.613851433485</v>
        <stp/>
        <stp>-lapse43</stp>
        <stp/>
        <tr r="X44" s="1"/>
      </tp>
      <tp>
        <v>1591.1737709221138</v>
        <stp/>
        <stp>-lapse42</stp>
        <stp/>
        <tr r="X43" s="1"/>
      </tp>
    </main>
    <main first="rtdsrv.27a87e68a0ce465fa7a8281c90d8a65d">
      <tp>
        <v>9686.4083973525994</v>
        <stp/>
        <stp>-lapse49</stp>
        <stp/>
        <tr r="X50" s="1"/>
      </tp>
    </main>
    <main first="rtdsrv.27a87e68a0ce465fa7a8281c90d8a65d">
      <tp>
        <v>21861.143097315311</v>
        <stp/>
        <stp>-lapse48</stp>
        <stp/>
        <tr r="X49" s="1"/>
      </tp>
    </main>
    <main first="rtdsrv.8779c6249cad438db2be92c99304e15c">
      <tp t="s">
        <v>clean115</v>
        <stp/>
        <stp>clean115</stp>
        <stp>1451652627</stp>
        <tr r="T116" s="1"/>
      </tp>
      <tp t="s">
        <v>clean105</v>
        <stp/>
        <stp>clean105</stp>
        <stp>1451652628</stp>
        <tr r="T106" s="1"/>
      </tp>
      <tp t="s">
        <v>clean104</v>
        <stp/>
        <stp>clean104</stp>
        <stp>-114431313</stp>
        <tr r="T105" s="1"/>
      </tp>
      <tp t="s">
        <v>clean114</v>
        <stp/>
        <stp>clean114</stp>
        <stp>-114431314</stp>
        <tr r="T115" s="1"/>
      </tp>
    </main>
    <main first="rtdsrv.27a87e68a0ce465fa7a8281c90d8a65d">
      <tp>
        <v>5428.3150332905561</v>
        <stp/>
        <stp>clean114</stp>
        <stp/>
        <tr r="U115" s="1"/>
      </tp>
      <tp>
        <v>12124.291523105327</v>
        <stp/>
        <stp>clean115</stp>
        <stp/>
        <tr r="U116" s="1"/>
      </tp>
      <tp>
        <v>1200.2503282956707</v>
        <stp/>
        <stp>clean116</stp>
        <stp/>
        <tr r="U117" s="1"/>
      </tp>
      <tp>
        <v>10452.689944406247</v>
        <stp/>
        <stp>clean117</stp>
        <stp/>
        <tr r="U118" s="1"/>
      </tp>
      <tp>
        <v>3153.9182824343884</v>
        <stp/>
        <stp>clean110</stp>
        <stp/>
        <tr r="U111" s="1"/>
      </tp>
      <tp>
        <v>27138.395239299593</v>
        <stp/>
        <stp>clean111</stp>
        <stp/>
        <tr r="U112" s="1"/>
      </tp>
      <tp>
        <v>12896.973939600917</v>
        <stp/>
        <stp>clean112</stp>
        <stp/>
        <tr r="U113" s="1"/>
      </tp>
      <tp>
        <v>16337.962120923105</v>
        <stp/>
        <stp>clean113</stp>
        <stp/>
        <tr r="U114" s="1"/>
      </tp>
      <tp>
        <v>16359.264787954968</v>
        <stp/>
        <stp>clean118</stp>
        <stp/>
        <tr r="U119" s="1"/>
      </tp>
      <tp>
        <v>10654.383769762377</v>
        <stp/>
        <stp>clean119</stp>
        <stp/>
        <tr r="U120" s="1"/>
      </tp>
    </main>
    <main first="rtdsrv.27a87e68a0ce465fa7a8281c90d8a65d">
      <tp>
        <v>9659.130986264232</v>
        <stp/>
        <stp>-lapse55</stp>
        <stp/>
        <tr r="X56" s="1"/>
      </tp>
    </main>
    <main first="rtdsrv.27a87e68a0ce465fa7a8281c90d8a65d">
      <tp>
        <v>13421.554626353034</v>
        <stp/>
        <stp>-lapse54</stp>
        <stp/>
        <tr r="X55" s="1"/>
      </tp>
    </main>
    <main first="rtdsrv.27a87e68a0ce465fa7a8281c90d8a65d">
      <tp>
        <v>19548.472375920199</v>
        <stp/>
        <stp>-lapse57</stp>
        <stp/>
        <tr r="X58" s="1"/>
      </tp>
    </main>
    <main first="rtdsrv.27a87e68a0ce465fa7a8281c90d8a65d">
      <tp>
        <v>23722.844267172622</v>
        <stp/>
        <stp>-lapse56</stp>
        <stp/>
        <tr r="X57" s="1"/>
      </tp>
    </main>
    <main first="rtdsrv.27a87e68a0ce465fa7a8281c90d8a65d">
      <tp>
        <v>5271.7399084803355</v>
        <stp/>
        <stp>-lapse51</stp>
        <stp/>
        <tr r="X52" s="1"/>
      </tp>
    </main>
    <main first="rtdsrv.27a87e68a0ce465fa7a8281c90d8a65d">
      <tp>
        <v>1228.4166260561658</v>
        <stp/>
        <stp>-lapse50</stp>
        <stp/>
        <tr r="X51" s="1"/>
      </tp>
    </main>
    <main first="rtdsrv.27a87e68a0ce465fa7a8281c90d8a65d">
      <tp>
        <v>21189.805561197831</v>
        <stp/>
        <stp>-lapse53</stp>
        <stp/>
        <tr r="X54" s="1"/>
      </tp>
    </main>
    <main first="rtdsrv.27a87e68a0ce465fa7a8281c90d8a65d">
      <tp>
        <v>6796.9490647768143</v>
        <stp/>
        <stp>-lapse52</stp>
        <stp/>
        <tr r="X53" s="1"/>
      </tp>
    </main>
    <main first="rtdsrv.27a87e68a0ce465fa7a8281c90d8a65d">
      <tp>
        <v>2433.0757415217095</v>
        <stp/>
        <stp>-lapse59</stp>
        <stp/>
        <tr r="X60" s="1"/>
      </tp>
      <tp>
        <v>12613.167883511584</v>
        <stp/>
        <stp>-lapse58</stp>
        <stp/>
        <tr r="X59" s="1"/>
      </tp>
    </main>
    <main first="rtdsrv.27a87e68a0ce465fa7a8281c90d8a65d">
      <tp>
        <v>12913.680110556234</v>
        <stp/>
        <stp>-lapse25</stp>
        <stp/>
        <tr r="X26" s="1"/>
      </tp>
    </main>
    <main first="rtdsrv.27a87e68a0ce465fa7a8281c90d8a65d">
      <tp>
        <v>6730.3130939203047</v>
        <stp/>
        <stp>-lapse24</stp>
        <stp/>
        <tr r="X25" s="1"/>
      </tp>
    </main>
    <main first="rtdsrv.27a87e68a0ce465fa7a8281c90d8a65d">
      <tp>
        <v>27328.523364766392</v>
        <stp/>
        <stp>-lapse27</stp>
        <stp/>
        <tr r="X28" s="1"/>
      </tp>
    </main>
    <main first="rtdsrv.27a87e68a0ce465fa7a8281c90d8a65d">
      <tp>
        <v>23420.984531906062</v>
        <stp/>
        <stp>-lapse26</stp>
        <stp/>
        <tr r="X27" s="1"/>
      </tp>
    </main>
    <main first="rtdsrv.27a87e68a0ce465fa7a8281c90d8a65d">
      <tp>
        <v>37512.626436080922</v>
        <stp/>
        <stp>-lapse21</stp>
        <stp/>
        <tr r="X22" s="1"/>
      </tp>
    </main>
    <main first="rtdsrv.27a87e68a0ce465fa7a8281c90d8a65d">
      <tp>
        <v>11994.486308663003</v>
        <stp/>
        <stp>-lapse20</stp>
        <stp/>
        <tr r="X21" s="1"/>
      </tp>
    </main>
    <main first="rtdsrv.27a87e68a0ce465fa7a8281c90d8a65d">
      <tp>
        <v>30080.651847780871</v>
        <stp/>
        <stp>-lapse23</stp>
        <stp/>
        <tr r="X24" s="1"/>
      </tp>
    </main>
    <main first="rtdsrv.27a87e68a0ce465fa7a8281c90d8a65d">
      <tp>
        <v>36578.841724808517</v>
        <stp/>
        <stp>-lapse22</stp>
        <stp/>
        <tr r="X23" s="1"/>
      </tp>
    </main>
    <main first="rtdsrv.27a87e68a0ce465fa7a8281c90d8a65d">
      <tp>
        <v>27039.62459284372</v>
        <stp/>
        <stp>-lapse29</stp>
        <stp/>
        <tr r="X30" s="1"/>
      </tp>
      <tp>
        <v>6673.6941763982359</v>
        <stp/>
        <stp>-lapse28</stp>
        <stp/>
        <tr r="X29" s="1"/>
      </tp>
    </main>
    <main first="rtdsrv.8779c6249cad438db2be92c99304e15c">
      <tp t="s">
        <v>clean89</v>
        <stp/>
        <stp>clean89</stp>
        <stp>172520783</stp>
        <tr r="T90" s="1"/>
      </tp>
    </main>
    <main first="rtdsrv.27a87e68a0ce465fa7a8281c90d8a65d">
      <tp>
        <v>8433.1117140787228</v>
        <stp/>
        <stp>-lapse35</stp>
        <stp/>
        <tr r="X36" s="1"/>
      </tp>
    </main>
    <main first="rtdsrv.27a87e68a0ce465fa7a8281c90d8a65d">
      <tp>
        <v>10047.234758658697</v>
        <stp/>
        <stp>-lapse34</stp>
        <stp/>
        <tr r="X35" s="1"/>
      </tp>
    </main>
    <main first="rtdsrv.27a87e68a0ce465fa7a8281c90d8a65d">
      <tp>
        <v>15187.031941899715</v>
        <stp/>
        <stp>-lapse37</stp>
        <stp/>
        <tr r="X38" s="1"/>
      </tp>
    </main>
    <main first="rtdsrv.27a87e68a0ce465fa7a8281c90d8a65d">
      <tp>
        <v>12152.845158856697</v>
        <stp/>
        <stp>-lapse36</stp>
        <stp/>
        <tr r="X37" s="1"/>
      </tp>
    </main>
    <main first="rtdsrv.27a87e68a0ce465fa7a8281c90d8a65d">
      <tp>
        <v>14036.576298077702</v>
        <stp/>
        <stp>-lapse31</stp>
        <stp/>
        <tr r="X32" s="1"/>
      </tp>
    </main>
    <main first="rtdsrv.27a87e68a0ce465fa7a8281c90d8a65d">
      <tp>
        <v>1795.0099614518433</v>
        <stp/>
        <stp>-lapse30</stp>
        <stp/>
        <tr r="X31" s="1"/>
      </tp>
    </main>
    <main first="rtdsrv.27a87e68a0ce465fa7a8281c90d8a65d">
      <tp>
        <v>5363.3292701730779</v>
        <stp/>
        <stp>-lapse33</stp>
        <stp/>
        <tr r="X34" s="1"/>
      </tp>
    </main>
    <main first="rtdsrv.27a87e68a0ce465fa7a8281c90d8a65d">
      <tp>
        <v>13437.779278223896</v>
        <stp/>
        <stp>-lapse32</stp>
        <stp/>
        <tr r="X33" s="1"/>
      </tp>
    </main>
    <main first="rtdsrv.27a87e68a0ce465fa7a8281c90d8a65d">
      <tp>
        <v>218.39534931318968</v>
        <stp/>
        <stp>-lapse39</stp>
        <stp/>
        <tr r="X40" s="1"/>
      </tp>
      <tp>
        <v>15581.935067320184</v>
        <stp/>
        <stp>-lapse38</stp>
        <stp/>
        <tr r="X39" s="1"/>
      </tp>
    </main>
    <main first="rtdsrv.8779c6249cad438db2be92c99304e15c">
      <tp t="s">
        <v>-lapse2</v>
        <stp/>
        <stp>-lapse2</stp>
        <stp>322082989</stp>
        <tr r="V3" s="1"/>
      </tp>
    </main>
    <main first="rtdsrv.8779c6249cad438db2be92c99304e15c">
      <tp t="s">
        <v>+Yield1</v>
        <stp/>
        <stp>+Yield1</stp>
        <stp>0</stp>
        <tr r="C23" s="1"/>
      </tp>
      <tp t="s">
        <v>clean88</v>
        <stp/>
        <stp>clean88</stp>
        <stp>172520784</stp>
        <tr r="T89" s="1"/>
      </tp>
    </main>
    <main first="rtdsrv.8779c6249cad438db2be92c99304e15c">
      <tp t="s">
        <v>+Yield2</v>
        <stp/>
        <stp>+Yield2</stp>
        <stp>0</stp>
        <tr r="C24" s="1"/>
      </tp>
    </main>
    <main first="rtdsrv.8779c6249cad438db2be92c99304e15c">
      <tp t="s">
        <v>clean68</v>
        <stp/>
        <stp>clean68</stp>
        <stp>622859478</stp>
        <tr r="T69" s="1"/>
      </tp>
    </main>
    <main first="rtdsrv.27a87e68a0ce465fa7a8281c90d8a65d">
      <tp>
        <v>1064.3843339323828</v>
        <stp/>
        <stp>-lapse15</stp>
        <stp/>
        <tr r="X16" s="1"/>
      </tp>
    </main>
    <main first="rtdsrv.27a87e68a0ce465fa7a8281c90d8a65d">
      <tp>
        <v>2483.3895059887382</v>
        <stp/>
        <stp>-lapse14</stp>
        <stp/>
        <tr r="X15" s="1"/>
      </tp>
    </main>
    <main first="rtdsrv.27a87e68a0ce465fa7a8281c90d8a65d">
      <tp>
        <v>28987.091601920802</v>
        <stp/>
        <stp>-lapse17</stp>
        <stp/>
        <tr r="X18" s="1"/>
      </tp>
    </main>
    <main first="rtdsrv.27a87e68a0ce465fa7a8281c90d8a65d">
      <tp>
        <v>20698.239187174484</v>
        <stp/>
        <stp>-lapse16</stp>
        <stp/>
        <tr r="X17" s="1"/>
      </tp>
    </main>
    <main first="rtdsrv.27a87e68a0ce465fa7a8281c90d8a65d">
      <tp>
        <v>28503.690710649291</v>
        <stp/>
        <stp>-lapse11</stp>
        <stp/>
        <tr r="X12" s="1"/>
      </tp>
    </main>
    <main first="rtdsrv.27a87e68a0ce465fa7a8281c90d8a65d">
      <tp>
        <v>21626.651552161555</v>
        <stp/>
        <stp>-lapse10</stp>
        <stp/>
        <tr r="X11" s="1"/>
      </tp>
    </main>
    <main first="rtdsrv.27a87e68a0ce465fa7a8281c90d8a65d">
      <tp>
        <v>6013.5229443030585</v>
        <stp/>
        <stp>-lapse13</stp>
        <stp/>
        <tr r="X14" s="1"/>
      </tp>
    </main>
    <main first="rtdsrv.27a87e68a0ce465fa7a8281c90d8a65d">
      <tp>
        <v>33353.563076162798</v>
        <stp/>
        <stp>-lapse12</stp>
        <stp/>
        <tr r="X13" s="1"/>
      </tp>
    </main>
    <main first="rtdsrv.27a87e68a0ce465fa7a8281c90d8a65d">
      <tp>
        <v>22438.476231282744</v>
        <stp/>
        <stp>-lapse19</stp>
        <stp/>
        <tr r="X20" s="1"/>
      </tp>
      <tp>
        <v>29905.846863473133</v>
        <stp/>
        <stp>-lapse18</stp>
        <stp/>
        <tr r="X19" s="1"/>
      </tp>
    </main>
    <main first="rtdsrv.8779c6249cad438db2be92c99304e15c">
      <tp t="s">
        <v>+Yield3</v>
        <stp/>
        <stp>+Yield3</stp>
        <stp>0</stp>
        <tr r="C25" s="1"/>
      </tp>
      <tp t="s">
        <v>clean69</v>
        <stp/>
        <stp>clean69</stp>
        <stp>622859477</stp>
        <tr r="T70" s="1"/>
      </tp>
    </main>
    <main first="rtdsrv.8779c6249cad438db2be92c99304e15c">
      <tp t="s">
        <v>-Bond9</v>
        <stp/>
        <stp>-Bond9</stp>
        <stp>-503007396</stp>
        <tr r="S10" s="1"/>
      </tp>
      <tp t="s">
        <v>-Bond8</v>
        <stp/>
        <stp>-Bond8</stp>
        <stp>-503007396</stp>
        <tr r="S9" s="1"/>
      </tp>
      <tp t="s">
        <v>-Bond1</v>
        <stp/>
        <stp>-Bond1</stp>
        <stp>-503007396</stp>
        <tr r="S2" s="1"/>
      </tp>
      <tp t="s">
        <v>-Bond3</v>
        <stp/>
        <stp>-Bond3</stp>
        <stp>-503007396</stp>
        <tr r="S4" s="1"/>
      </tp>
      <tp t="s">
        <v>-Bond2</v>
        <stp/>
        <stp>-Bond2</stp>
        <stp>-503007396</stp>
        <tr r="S3" s="1"/>
      </tp>
      <tp t="s">
        <v>-Bond5</v>
        <stp/>
        <stp>-Bond5</stp>
        <stp>-503007396</stp>
        <tr r="S6" s="1"/>
      </tp>
      <tp t="s">
        <v>-Bond4</v>
        <stp/>
        <stp>-Bond4</stp>
        <stp>-503007396</stp>
        <tr r="S5" s="1"/>
      </tp>
      <tp t="s">
        <v>-Bond7</v>
        <stp/>
        <stp>-Bond7</stp>
        <stp>-503007396</stp>
        <tr r="S8" s="1"/>
      </tp>
      <tp t="s">
        <v>-Bond6</v>
        <stp/>
        <stp>-Bond6</stp>
        <stp>-503007396</stp>
        <tr r="S7" s="1"/>
      </tp>
    </main>
    <main first="rtdsrv.8779c6249cad438db2be92c99304e15c">
      <tp t="s">
        <v>-calendar</v>
        <stp/>
        <stp>-calendar</stp>
        <stp>0</stp>
        <tr r="B3" s="1"/>
      </tp>
    </main>
    <main first="rtdsrv.8779c6249cad438db2be92c99304e15c">
      <tp t="s">
        <v>-lapse98</v>
        <stp/>
        <stp>-lapse98</stp>
        <stp>-1501917955</stp>
        <tr r="V99" s="1"/>
      </tp>
      <tp t="s">
        <v>-lapse92</v>
        <stp/>
        <stp>-lapse92</stp>
        <stp>-1501917923</stp>
        <tr r="V93" s="1"/>
      </tp>
    </main>
    <main first="rtdsrv.8779c6249cad438db2be92c99304e15c">
      <tp t="s">
        <v>-lapse96</v>
        <stp/>
        <stp>-lapse96</stp>
        <stp>-1501917859</stp>
        <tr r="V97" s="1"/>
      </tp>
    </main>
    <main first="rtdsrv.8779c6249cad438db2be92c99304e15c">
      <tp t="s">
        <v>-lapse93</v>
        <stp/>
        <stp>-lapse93</stp>
        <stp>-1501917843</stp>
        <tr r="V94" s="1"/>
      </tp>
    </main>
    <main first="rtdsrv.8779c6249cad438db2be92c99304e15c">
      <tp t="s">
        <v>-lapse91</v>
        <stp/>
        <stp>-lapse91</stp>
        <stp>-1501917875</stp>
        <tr r="V92" s="1"/>
      </tp>
      <tp t="s">
        <v>-lapse90</v>
        <stp/>
        <stp>-lapse90</stp>
        <stp>-1501917827</stp>
        <tr r="V91" s="1"/>
      </tp>
    </main>
    <main first="rtdsrv.8779c6249cad438db2be92c99304e15c">
      <tp t="s">
        <v>-EngineFlatYield3</v>
        <stp/>
        <stp>-EngineFlatYield3</stp>
        <stp>1142889924</stp>
        <tr r="C37" s="1"/>
      </tp>
      <tp t="s">
        <v>Fac84</v>
        <stp/>
        <stp>Fac84</stp>
        <stp>24316858</stp>
        <tr r="L85" s="1"/>
      </tp>
    </main>
    <main first="rtdsrv.8779c6249cad438db2be92c99304e15c">
      <tp t="s">
        <v>Fac104</v>
        <stp/>
        <stp>Fac104</stp>
        <stp>1658704769</stp>
        <tr r="L105" s="1"/>
      </tp>
    </main>
    <main first="rtdsrv.8779c6249cad438db2be92c99304e15c">
      <tp t="s">
        <v>-lapse52</v>
        <stp/>
        <stp>-lapse52</stp>
        <stp>-1545397923</stp>
        <tr r="V53" s="1"/>
      </tp>
    </main>
    <main first="rtdsrv.8779c6249cad438db2be92c99304e15c">
      <tp t="s">
        <v>clean7</v>
        <stp/>
        <stp>clean7</stp>
        <stp>1459557593</stp>
        <tr r="T8" s="1"/>
      </tp>
    </main>
    <main first="rtdsrv.8779c6249cad438db2be92c99304e15c">
      <tp t="s">
        <v>Fac103</v>
        <stp/>
        <stp>Fac103</stp>
        <stp>-253169906</stp>
        <tr r="L104" s="1"/>
      </tp>
    </main>
    <main first="rtdsrv.8779c6249cad438db2be92c99304e15c">
      <tp t="s">
        <v>Fac112</v>
        <stp/>
        <stp>Fac112</stp>
        <stp>2039816323</stp>
        <tr r="L113" s="1"/>
      </tp>
    </main>
    <main first="rtdsrv.8779c6249cad438db2be92c99304e15c">
      <tp t="s">
        <v>Fac5</v>
        <stp/>
        <stp>Fac5</stp>
        <stp>582981845</stp>
        <tr r="L6" s="1"/>
      </tp>
    </main>
    <main first="rtdsrv.8779c6249cad438db2be92c99304e15c">
      <tp t="s">
        <v>Fac101</v>
        <stp/>
        <stp>Fac101</stp>
        <stp>-892223715</stp>
        <tr r="L102" s="1"/>
      </tp>
    </main>
    <main first="rtdsrv.8779c6249cad438db2be92c99304e15c">
      <tp t="s">
        <v>-lapse95</v>
        <stp/>
        <stp>-lapse95</stp>
        <stp>-1501918067</stp>
        <tr r="V96" s="1"/>
      </tp>
      <tp t="s">
        <v>-lapse94</v>
        <stp/>
        <stp>-lapse94</stp>
        <stp>-1501918019</stp>
        <tr r="V95" s="1"/>
      </tp>
      <tp t="s">
        <v>-lapse99</v>
        <stp/>
        <stp>-lapse99</stp>
        <stp>-1501918003</stp>
        <tr r="V100" s="1"/>
      </tp>
      <tp t="s">
        <v>-lapse97</v>
        <stp/>
        <stp>-lapse97</stp>
        <stp>-1501918035</stp>
        <tr r="V98" s="1"/>
      </tp>
    </main>
    <main first="rtdsrv.8779c6249cad438db2be92c99304e15c">
      <tp t="s">
        <v>Fac117</v>
        <stp/>
        <stp>Fac117</stp>
        <stp>-400649645</stp>
        <tr r="L118" s="1"/>
      </tp>
    </main>
    <main first="rtdsrv.8779c6249cad438db2be92c99304e15c">
      <tp t="s">
        <v>clean9</v>
        <stp/>
        <stp>clean9</stp>
        <stp>1009218899</stp>
        <tr r="T10" s="1"/>
      </tp>
    </main>
    <main first="rtdsrv.8779c6249cad438db2be92c99304e15c">
      <tp t="s">
        <v>clean3</v>
        <stp/>
        <stp>clean3</stp>
        <stp>-509810875</stp>
        <tr r="T4" s="1"/>
      </tp>
    </main>
    <main first="rtdsrv.8779c6249cad438db2be92c99304e15c">
      <tp t="s">
        <v>Fac105</v>
        <stp/>
        <stp>Fac105</stp>
        <stp>-411411602</stp>
        <tr r="L106" s="1"/>
      </tp>
      <tp t="s">
        <v>Fac100</v>
        <stp/>
        <stp>Fac100</stp>
        <stp>1384406342</stp>
        <tr r="L101" s="1"/>
      </tp>
      <tp t="s">
        <v>clean2</v>
        <stp/>
        <stp>clean2</stp>
        <stp>1056273066</stp>
        <tr r="T3" s="1"/>
      </tp>
    </main>
    <main first="rtdsrv.8779c6249cad438db2be92c99304e15c">
      <tp t="s">
        <v>Fac108</v>
        <stp/>
        <stp>Fac108</stp>
        <stp>-653970333</stp>
        <tr r="L109" s="1"/>
      </tp>
    </main>
    <main first="rtdsrv.8779c6249cad438db2be92c99304e15c">
      <tp t="s">
        <v>Fac115</v>
        <stp/>
        <stp>Fac115</stp>
        <stp>-379405912</stp>
        <tr r="L116" s="1"/>
      </tp>
      <tp t="s">
        <v>Fac111</v>
        <stp/>
        <stp>Fac111</stp>
        <stp>1099629919</stp>
        <tr r="L112" s="1"/>
      </tp>
      <tp t="s">
        <v>-lapse51</v>
        <stp/>
        <stp>-lapse51</stp>
        <stp>-1545398131</stp>
        <tr r="V52" s="1"/>
      </tp>
      <tp t="s">
        <v>-lapse56</v>
        <stp/>
        <stp>-lapse56</stp>
        <stp>-1545398115</stp>
        <tr r="V57" s="1"/>
      </tp>
    </main>
    <main first="rtdsrv.8779c6249cad438db2be92c99304e15c">
      <tp t="s">
        <v>Fac113</v>
        <stp/>
        <stp>Fac113</stp>
        <stp>-558027962</stp>
        <tr r="L114" s="1"/>
      </tp>
    </main>
    <main first="rtdsrv.8779c6249cad438db2be92c99304e15c">
      <tp t="s">
        <v>Fac106</v>
        <stp/>
        <stp>Fac106</stp>
        <stp>1810025173</stp>
        <tr r="L107" s="1"/>
      </tp>
      <tp t="s">
        <v>-lapse57</v>
        <stp/>
        <stp>-lapse57</stp>
        <stp>-1545398035</stp>
        <tr r="V58" s="1"/>
      </tp>
      <tp t="s">
        <v>-lapse54</v>
        <stp/>
        <stp>-lapse54</stp>
        <stp>-1545398019</stp>
        <tr r="V55" s="1"/>
      </tp>
      <tp t="s">
        <v>-lapse55</v>
        <stp/>
        <stp>-lapse55</stp>
        <stp>-1545398067</stp>
        <tr r="V56" s="1"/>
      </tp>
    </main>
    <main first="rtdsrv.8779c6249cad438db2be92c99304e15c">
      <tp t="s">
        <v>-lapse53</v>
        <stp/>
        <stp>-lapse53</stp>
        <stp>-1545398099</stp>
        <tr r="V54" s="1"/>
      </tp>
    </main>
    <main first="rtdsrv.8779c6249cad438db2be92c99304e15c">
      <tp t="s">
        <v>-lapse50</v>
        <stp/>
        <stp>-lapse50</stp>
        <stp>-1545398083</stp>
        <tr r="V51" s="1"/>
      </tp>
    </main>
    <main first="rtdsrv.8779c6249cad438db2be92c99304e15c">
      <tp t="s">
        <v>Fac8</v>
        <stp/>
        <stp>Fac8</stp>
        <stp>207066757</stp>
        <tr r="L9" s="1"/>
      </tp>
      <tp t="s">
        <v>clean4</v>
        <stp/>
        <stp>clean4</stp>
        <stp>-106526348</stp>
        <tr r="T5" s="1"/>
      </tp>
    </main>
    <main first="rtdsrv.8779c6249cad438db2be92c99304e15c">
      <tp t="s">
        <v>-lapse58</v>
        <stp/>
        <stp>-lapse58</stp>
        <stp>-1545398211</stp>
        <tr r="V59" s="1"/>
      </tp>
      <tp t="s">
        <v>-lapse59</v>
        <stp/>
        <stp>-lapse59</stp>
        <stp>-1545398259</stp>
        <tr r="V60" s="1"/>
      </tp>
    </main>
    <main first="rtdsrv.8779c6249cad438db2be92c99304e15c">
      <tp t="s">
        <v>-settlement</v>
        <stp/>
        <stp>-settlement</stp>
        <stp>3</stp>
        <tr r="B7" s="1"/>
      </tp>
    </main>
    <main first="rtdsrv.8779c6249cad438db2be92c99304e15c">
      <tp t="s">
        <v>Clock</v>
        <stp/>
        <stp>Clock</stp>
        <stp>0</stp>
        <tr r="C8" s="1"/>
      </tp>
    </main>
    <main first="rtdsrv.8779c6249cad438db2be92c99304e15c">
      <tp t="s">
        <v>-lapse106</v>
        <stp/>
        <stp>-lapse106</stp>
        <stp>-1053399843</stp>
        <tr r="V107" s="1"/>
      </tp>
    </main>
    <main first="rtdsrv.8779c6249cad438db2be92c99304e15c"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</main>
    <main first="rtdsrv.8779c6249cad438db2be92c99304e15c">
      <tp t="s">
        <v>clean13</v>
        <stp/>
        <stp>clean13</stp>
        <stp>-1749793528</stp>
        <tr r="T14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clean17</v>
        <stp/>
        <stp>clean17</stp>
        <stp>-1749793524</stp>
        <tr r="T18" s="1"/>
      </tp>
      <tp t="s">
        <v>clean18</v>
        <stp/>
        <stp>clean18</stp>
        <stp>-1749793517</stp>
        <tr r="T19" s="1"/>
      </tp>
      <tp t="s">
        <v>clean19</v>
        <stp/>
        <stp>clean19</stp>
        <stp>-1749793518</stp>
        <tr r="T20" s="1"/>
      </tp>
    </main>
    <main first="rtdsrv.8779c6249cad438db2be92c99304e15c">
      <tp t="s">
        <v>-exCoupon</v>
        <stp/>
        <stp>-exCoupon</stp>
        <stp>0</stp>
        <tr r="B6" s="1"/>
      </tp>
    </main>
    <main first="rtdsrv.8779c6249cad438db2be92c99304e15c">
      <tp t="s">
        <v>Today</v>
        <stp/>
        <stp>Today</stp>
        <stp>0</stp>
        <tr r="B1" s="1"/>
      </tp>
    </main>
    <main first="rtdsrv.8779c6249cad438db2be92c99304e15c">
      <tp t="s">
        <v>clean99</v>
        <stp/>
        <stp>clean99</stp>
        <stp>-1393563158</stp>
        <tr r="T100" s="1"/>
      </tp>
      <tp t="s">
        <v>clean98</v>
        <stp/>
        <stp>clean98</stp>
        <stp>-1393563157</stp>
        <tr r="T99" s="1"/>
      </tp>
    </main>
    <main first="rtdsrv.8779c6249cad438db2be92c99304e15c"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clean97</v>
        <stp/>
        <stp>clean97</stp>
        <stp>-1393563164</stp>
        <tr r="T98" s="1"/>
      </tp>
      <tp t="s">
        <v>clean93</v>
        <stp/>
        <stp>clean93</stp>
        <stp>-1393563168</stp>
        <tr r="T94" s="1"/>
      </tp>
    </main>
    <main first="rtdsrv.8779c6249cad438db2be92c99304e15c">
      <tp t="s">
        <v>-lapse116</v>
        <stp/>
        <stp>-lapse116</stp>
        <stp>-1053400019</stp>
        <tr r="V117" s="1"/>
      </tp>
    </main>
    <main first="rtdsrv.8779c6249cad438db2be92c99304e15c"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8779c6249cad438db2be92c99304e15c">
      <tp t="s">
        <v>-lapse103</v>
        <stp/>
        <stp>-lapse103</stp>
        <stp>-1664953171</stp>
        <tr r="V104" s="1"/>
      </tp>
      <tp t="s">
        <v>-lapse113</v>
        <stp/>
        <stp>-lapse113</stp>
        <stp>-1664953155</stp>
        <tr r="V11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6478663477789E-3"/>
          <c:y val="4.0392733956896534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40392.88040270115</c:v>
                </c:pt>
                <c:pt idx="1">
                  <c:v>30009.44683202669</c:v>
                </c:pt>
                <c:pt idx="2">
                  <c:v>23708.953746288953</c:v>
                </c:pt>
                <c:pt idx="3">
                  <c:v>7333.7984440251948</c:v>
                </c:pt>
                <c:pt idx="4">
                  <c:v>27379.463008061048</c:v>
                </c:pt>
                <c:pt idx="5">
                  <c:v>27194.519569361786</c:v>
                </c:pt>
                <c:pt idx="6">
                  <c:v>36095.869284441666</c:v>
                </c:pt>
                <c:pt idx="7">
                  <c:v>9330.4714469493283</c:v>
                </c:pt>
                <c:pt idx="8">
                  <c:v>17571.068530430217</c:v>
                </c:pt>
                <c:pt idx="9">
                  <c:v>17772.557123593677</c:v>
                </c:pt>
                <c:pt idx="10">
                  <c:v>20729.146090969451</c:v>
                </c:pt>
                <c:pt idx="11">
                  <c:v>33711.946520333273</c:v>
                </c:pt>
                <c:pt idx="12">
                  <c:v>16739.9111404668</c:v>
                </c:pt>
                <c:pt idx="13">
                  <c:v>3250.6518381810215</c:v>
                </c:pt>
                <c:pt idx="14">
                  <c:v>22971.141415573733</c:v>
                </c:pt>
                <c:pt idx="15">
                  <c:v>15629.476647207915</c:v>
                </c:pt>
                <c:pt idx="16">
                  <c:v>27945.845274897241</c:v>
                </c:pt>
                <c:pt idx="17">
                  <c:v>4420.1337093698057</c:v>
                </c:pt>
                <c:pt idx="18">
                  <c:v>6879.2217957668681</c:v>
                </c:pt>
                <c:pt idx="19">
                  <c:v>10060.134315411353</c:v>
                </c:pt>
                <c:pt idx="20">
                  <c:v>26402.261573423733</c:v>
                </c:pt>
                <c:pt idx="21">
                  <c:v>21102.639431879848</c:v>
                </c:pt>
                <c:pt idx="22">
                  <c:v>28682.557940554521</c:v>
                </c:pt>
                <c:pt idx="23">
                  <c:v>15377.911168871853</c:v>
                </c:pt>
                <c:pt idx="24">
                  <c:v>4361.4050333830301</c:v>
                </c:pt>
                <c:pt idx="25">
                  <c:v>39070.029006236975</c:v>
                </c:pt>
                <c:pt idx="26">
                  <c:v>13789.076451935232</c:v>
                </c:pt>
                <c:pt idx="27">
                  <c:v>16749.230369282115</c:v>
                </c:pt>
                <c:pt idx="28">
                  <c:v>25085.6796840713</c:v>
                </c:pt>
                <c:pt idx="29">
                  <c:v>16899.78115396079</c:v>
                </c:pt>
                <c:pt idx="30">
                  <c:v>21587.965880679891</c:v>
                </c:pt>
                <c:pt idx="31">
                  <c:v>347.94871799571723</c:v>
                </c:pt>
                <c:pt idx="32">
                  <c:v>11750.118836779888</c:v>
                </c:pt>
                <c:pt idx="33">
                  <c:v>21222.675050041562</c:v>
                </c:pt>
                <c:pt idx="34">
                  <c:v>4912.2964226486965</c:v>
                </c:pt>
                <c:pt idx="35">
                  <c:v>22782.505013505197</c:v>
                </c:pt>
                <c:pt idx="36">
                  <c:v>3424.2631879099076</c:v>
                </c:pt>
                <c:pt idx="37">
                  <c:v>15273.405227811087</c:v>
                </c:pt>
                <c:pt idx="38">
                  <c:v>1616.7341505114978</c:v>
                </c:pt>
                <c:pt idx="39">
                  <c:v>42384.92190598615</c:v>
                </c:pt>
                <c:pt idx="40">
                  <c:v>39054.385413428252</c:v>
                </c:pt>
                <c:pt idx="41">
                  <c:v>20882.888475991404</c:v>
                </c:pt>
                <c:pt idx="42">
                  <c:v>2265.0421567809794</c:v>
                </c:pt>
                <c:pt idx="43">
                  <c:v>420.37729865749463</c:v>
                </c:pt>
                <c:pt idx="44">
                  <c:v>3016.8574996028133</c:v>
                </c:pt>
                <c:pt idx="45">
                  <c:v>7717.2250670126268</c:v>
                </c:pt>
                <c:pt idx="46">
                  <c:v>20139.886516909228</c:v>
                </c:pt>
                <c:pt idx="47">
                  <c:v>791.69256245417216</c:v>
                </c:pt>
                <c:pt idx="48">
                  <c:v>18222.883285020504</c:v>
                </c:pt>
                <c:pt idx="49">
                  <c:v>12423.467401336031</c:v>
                </c:pt>
                <c:pt idx="50">
                  <c:v>3166.1818018886447</c:v>
                </c:pt>
                <c:pt idx="51">
                  <c:v>32879.416866291227</c:v>
                </c:pt>
                <c:pt idx="52">
                  <c:v>17281.954718963207</c:v>
                </c:pt>
                <c:pt idx="53">
                  <c:v>21194.593479261501</c:v>
                </c:pt>
                <c:pt idx="54">
                  <c:v>14613.207644960961</c:v>
                </c:pt>
                <c:pt idx="55">
                  <c:v>25104.971239597693</c:v>
                </c:pt>
                <c:pt idx="56">
                  <c:v>16347.046072103001</c:v>
                </c:pt>
                <c:pt idx="57">
                  <c:v>439.5332609746676</c:v>
                </c:pt>
                <c:pt idx="58">
                  <c:v>9092.1045353621666</c:v>
                </c:pt>
                <c:pt idx="59">
                  <c:v>11218.72630526793</c:v>
                </c:pt>
                <c:pt idx="60">
                  <c:v>6775.2846784284502</c:v>
                </c:pt>
                <c:pt idx="61">
                  <c:v>28348.066096218135</c:v>
                </c:pt>
                <c:pt idx="62">
                  <c:v>11446.077896880775</c:v>
                </c:pt>
                <c:pt idx="63">
                  <c:v>8688.6696374575167</c:v>
                </c:pt>
                <c:pt idx="64">
                  <c:v>5968.4087320043463</c:v>
                </c:pt>
                <c:pt idx="65">
                  <c:v>2706.2136696665198</c:v>
                </c:pt>
                <c:pt idx="66">
                  <c:v>33252.203221451549</c:v>
                </c:pt>
                <c:pt idx="67">
                  <c:v>24376.691541929351</c:v>
                </c:pt>
                <c:pt idx="68">
                  <c:v>16424.39319883387</c:v>
                </c:pt>
                <c:pt idx="69">
                  <c:v>39402.063394521698</c:v>
                </c:pt>
                <c:pt idx="70">
                  <c:v>25262.687480999317</c:v>
                </c:pt>
                <c:pt idx="71">
                  <c:v>18545.68323127383</c:v>
                </c:pt>
                <c:pt idx="72">
                  <c:v>26296.501272579666</c:v>
                </c:pt>
                <c:pt idx="73">
                  <c:v>19196.662870262619</c:v>
                </c:pt>
                <c:pt idx="74">
                  <c:v>16342.692458046218</c:v>
                </c:pt>
                <c:pt idx="75">
                  <c:v>663.5543633742293</c:v>
                </c:pt>
                <c:pt idx="76">
                  <c:v>22143.014582705924</c:v>
                </c:pt>
                <c:pt idx="77">
                  <c:v>19224.098761674482</c:v>
                </c:pt>
                <c:pt idx="78">
                  <c:v>7138.9947196047888</c:v>
                </c:pt>
                <c:pt idx="79">
                  <c:v>14906.158999575449</c:v>
                </c:pt>
                <c:pt idx="80">
                  <c:v>19998.005723620325</c:v>
                </c:pt>
                <c:pt idx="81">
                  <c:v>25520.714420233049</c:v>
                </c:pt>
                <c:pt idx="82">
                  <c:v>17032.612589766679</c:v>
                </c:pt>
                <c:pt idx="83">
                  <c:v>16313.864379958559</c:v>
                </c:pt>
                <c:pt idx="84">
                  <c:v>14738.564937589053</c:v>
                </c:pt>
                <c:pt idx="85">
                  <c:v>18978.435585576117</c:v>
                </c:pt>
                <c:pt idx="86">
                  <c:v>9258.3439962945959</c:v>
                </c:pt>
                <c:pt idx="87">
                  <c:v>5060.9590980076528</c:v>
                </c:pt>
                <c:pt idx="88">
                  <c:v>14581.659231214095</c:v>
                </c:pt>
                <c:pt idx="89">
                  <c:v>4176.4320521257841</c:v>
                </c:pt>
                <c:pt idx="90">
                  <c:v>7992.8735199563935</c:v>
                </c:pt>
                <c:pt idx="91">
                  <c:v>2648.8369500590611</c:v>
                </c:pt>
                <c:pt idx="92">
                  <c:v>762.46188048090858</c:v>
                </c:pt>
                <c:pt idx="93">
                  <c:v>7570.3692593598134</c:v>
                </c:pt>
                <c:pt idx="94">
                  <c:v>13365.07475150344</c:v>
                </c:pt>
                <c:pt idx="95">
                  <c:v>16936.83071128447</c:v>
                </c:pt>
                <c:pt idx="96">
                  <c:v>24834.366223605772</c:v>
                </c:pt>
                <c:pt idx="97">
                  <c:v>16892.909068534824</c:v>
                </c:pt>
                <c:pt idx="98">
                  <c:v>75.236864462006764</c:v>
                </c:pt>
                <c:pt idx="99">
                  <c:v>261.50189940694776</c:v>
                </c:pt>
                <c:pt idx="100">
                  <c:v>20816.741412511408</c:v>
                </c:pt>
                <c:pt idx="101">
                  <c:v>17575.686287142125</c:v>
                </c:pt>
                <c:pt idx="102">
                  <c:v>23109.711271211192</c:v>
                </c:pt>
                <c:pt idx="103">
                  <c:v>9094.6259540470728</c:v>
                </c:pt>
                <c:pt idx="104">
                  <c:v>5085.2583802254048</c:v>
                </c:pt>
                <c:pt idx="105">
                  <c:v>448.02390767191713</c:v>
                </c:pt>
                <c:pt idx="106">
                  <c:v>10916.505981698472</c:v>
                </c:pt>
                <c:pt idx="107">
                  <c:v>10933.807207657073</c:v>
                </c:pt>
                <c:pt idx="108">
                  <c:v>15942.042431917496</c:v>
                </c:pt>
                <c:pt idx="109">
                  <c:v>3153.9182824343884</c:v>
                </c:pt>
                <c:pt idx="110">
                  <c:v>27138.395239299593</c:v>
                </c:pt>
                <c:pt idx="111">
                  <c:v>12896.973939600917</c:v>
                </c:pt>
                <c:pt idx="112">
                  <c:v>16337.962120923105</c:v>
                </c:pt>
                <c:pt idx="113">
                  <c:v>5428.3150332905561</c:v>
                </c:pt>
                <c:pt idx="114">
                  <c:v>12124.291523105327</c:v>
                </c:pt>
                <c:pt idx="115">
                  <c:v>1200.2503282956707</c:v>
                </c:pt>
                <c:pt idx="116">
                  <c:v>10452.689944406247</c:v>
                </c:pt>
                <c:pt idx="117">
                  <c:v>16359.264787954968</c:v>
                </c:pt>
                <c:pt idx="118">
                  <c:v>10654.383769762377</c:v>
                </c:pt>
                <c:pt idx="119">
                  <c:v>8252.1306145309627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772710</xdr:colOff>
      <xdr:row>0</xdr:row>
      <xdr:rowOff>153012</xdr:rowOff>
    </xdr:from>
    <xdr:to>
      <xdr:col>33</xdr:col>
      <xdr:colOff>275421</xdr:colOff>
      <xdr:row>41</xdr:row>
      <xdr:rowOff>22951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Row],[Flat]],$B$5,$B$2)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Row],[-Engine]],TRUE,$B$2)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+_xll._Schedule($B43&amp;C$42,$B$4,$B43,C$42,$B$3,"Unadjusted","Unadjusted","Backward",FALSE,,,$B$2)</calculatedColumnFormula>
    </tableColumn>
    <tableColumn id="3" xr3:uid="{24016C96-CC03-4A38-86E0-9F74BE955F9D}" name="FreqS" dataDxfId="2">
      <calculatedColumnFormula>+_xll._Schedule($B43&amp;D$42,$B$4,$B43,D$42,$B$3,"Unadjusted","Unadjusted","Backward",FALSE,,,$B$2)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zoomScale="83" workbookViewId="0">
      <selection activeCell="D44" sqref="D44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47.90625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23.90625" customWidth="1"/>
  </cols>
  <sheetData>
    <row r="1" spans="1:24" x14ac:dyDescent="0.35">
      <c r="B1" t="str">
        <f>+_xll._Today()</f>
        <v>Today</v>
      </c>
      <c r="C1" s="11">
        <f>+_xll._Value(B1)</f>
        <v>44165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  <c r="W1" t="s">
        <v>32</v>
      </c>
      <c r="X1" t="s">
        <v>31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f>$C$8*J2</f>
        <v>44165.873791446757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40392.88040270115</v>
      </c>
      <c r="V2" s="20" t="str">
        <f>+_xll._Delay_Double($V$1&amp;E2,T2,10)</f>
        <v>-lapse1</v>
      </c>
      <c r="W2">
        <f>U2-X2</f>
        <v>1.0668333561625332E-4</v>
      </c>
      <c r="X2">
        <f>+_xll._Value(V2)</f>
        <v>40392.880296017815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0.35201311948448644</v>
      </c>
      <c r="K3" s="15">
        <f ca="1">$C$8*J3</f>
        <v>15546.967008085296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30009.44683202669</v>
      </c>
      <c r="V3" s="20" t="str">
        <f ca="1">+_xll._Delay_Double($V$1&amp;E3,T3,10)</f>
        <v>-lapse2</v>
      </c>
      <c r="W3">
        <f t="shared" ref="W3:W66" ca="1" si="1">U3-X3</f>
        <v>661.46598928829189</v>
      </c>
      <c r="X3">
        <f ca="1">+_xll._Value(V3)</f>
        <v>29347.980842738398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6.8738564232856847E-2</v>
      </c>
      <c r="K4" s="15">
        <f ca="1">$C$8*J4</f>
        <v>3035.8987525136117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23708.953746288953</v>
      </c>
      <c r="V4" s="20" t="str">
        <f ca="1">+_xll._Delay_Double($V$1&amp;E4,T4,10)</f>
        <v>-lapse3</v>
      </c>
      <c r="W4">
        <f t="shared" ca="1" si="1"/>
        <v>-3251.5654096929866</v>
      </c>
      <c r="X4">
        <f ca="1">+_xll._Value(V4)</f>
        <v>26960.51915598194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0.87346837599403793</v>
      </c>
      <c r="K5" s="15">
        <f t="shared" ref="K5:K29" ca="1" si="3">$C$8*J5</f>
        <v>38577.494054972638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4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7333.7984440251948</v>
      </c>
      <c r="V5" s="20" t="str">
        <f ca="1">+_xll._Delay_Double($V$1&amp;E5,T5,10)</f>
        <v>-lapse4</v>
      </c>
      <c r="W5">
        <f t="shared" ca="1" si="1"/>
        <v>5552.5876408862841</v>
      </c>
      <c r="X5">
        <f ca="1">+_xll._Value(V5)</f>
        <v>1781.2108031389109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0.66840753608813286</v>
      </c>
      <c r="K6" s="15">
        <f t="shared" ca="1" si="3"/>
        <v>29520.802880120369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4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27379.463008061048</v>
      </c>
      <c r="V6" s="20" t="str">
        <f ca="1">+_xll._Delay_Double($V$1&amp;E6,T6,10)</f>
        <v>-lapse5</v>
      </c>
      <c r="W6">
        <f t="shared" ca="1" si="1"/>
        <v>18825.527471803543</v>
      </c>
      <c r="X6">
        <f ca="1">+_xll._Value(V6)</f>
        <v>8553.9355362575043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0.46239034491022057</v>
      </c>
      <c r="K7" s="15">
        <f t="shared" ca="1" si="3"/>
        <v>20421.873615688339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4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27194.519569361786</v>
      </c>
      <c r="V7" s="20" t="str">
        <f ca="1">+_xll._Delay_Double($V$1&amp;E7,T7,10)</f>
        <v>-lapse6</v>
      </c>
      <c r="W7">
        <f t="shared" ref="W7" ca="1" si="5">U7-X7</f>
        <v>9883.9193272862467</v>
      </c>
      <c r="X7">
        <f ca="1">+_xll._Value(V7)</f>
        <v>17310.600242075539</v>
      </c>
    </row>
    <row r="8" spans="1:24" x14ac:dyDescent="0.35">
      <c r="B8" t="s">
        <v>28</v>
      </c>
      <c r="C8" s="14">
        <f>+_xll._Clock()</f>
        <v>44165.873791446757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0.45067628512279034</v>
      </c>
      <c r="K8" s="15">
        <f t="shared" ca="1" si="3"/>
        <v>19904.511929531232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4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36095.869284441666</v>
      </c>
      <c r="V8" s="20" t="str">
        <f ca="1">+_xll._Delay_Double($V$1&amp;E8,T8,10)</f>
        <v>-lapse7</v>
      </c>
      <c r="W8">
        <f t="shared" ca="1" si="1"/>
        <v>25244.94556127656</v>
      </c>
      <c r="X8">
        <f ca="1">+_xll._Value(V8)</f>
        <v>10850.923723165104</v>
      </c>
    </row>
    <row r="9" spans="1:24" x14ac:dyDescent="0.35"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0.27139065601238888</v>
      </c>
      <c r="K9" s="15">
        <f t="shared" ca="1" si="3"/>
        <v>11986.205461621108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4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9330.4714469493283</v>
      </c>
      <c r="V9" s="20" t="str">
        <f ca="1">+_xll._Delay_Double($V$1&amp;E9,T9,10)</f>
        <v>-lapse8</v>
      </c>
      <c r="W9">
        <f t="shared" ca="1" si="1"/>
        <v>-6717.0015550982171</v>
      </c>
      <c r="X9">
        <f ca="1">+_xll._Value(V9)</f>
        <v>16047.473002047545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0.15818479992373113</v>
      </c>
      <c r="K10" s="15">
        <f t="shared" ca="1" si="3"/>
        <v>6986.369909156766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4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17571.068530430217</v>
      </c>
      <c r="V10" s="20" t="str">
        <f ca="1">+_xll._Delay_Double($V$1&amp;E10,T10,10)</f>
        <v>-lapse9</v>
      </c>
      <c r="W10">
        <f t="shared" ca="1" si="1"/>
        <v>2310.1901433598159</v>
      </c>
      <c r="X10">
        <f ca="1">+_xll._Value(V10)</f>
        <v>15260.878387070401</v>
      </c>
    </row>
    <row r="11" spans="1:24" x14ac:dyDescent="0.35">
      <c r="A11" t="s">
        <v>21</v>
      </c>
      <c r="B11" s="13" t="s">
        <v>25</v>
      </c>
      <c r="C11" t="s">
        <v>10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0.24702621129910884</v>
      </c>
      <c r="K11" s="15">
        <f t="shared" ca="1" si="3"/>
        <v>10910.128471415699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4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17772.557123593677</v>
      </c>
      <c r="V11" s="20" t="str">
        <f ca="1">+_xll._Delay_Double($V$1&amp;E11,T11,10)</f>
        <v>-lapse10</v>
      </c>
      <c r="W11">
        <f t="shared" ca="1" si="1"/>
        <v>-3854.0944285678779</v>
      </c>
      <c r="X11">
        <f ca="1">+_xll._Value(V11)</f>
        <v>21626.651552161555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0.64039265824140124</v>
      </c>
      <c r="K12" s="15">
        <f t="shared" ca="1" si="3"/>
        <v>28283.501320858824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4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20729.146090969451</v>
      </c>
      <c r="V12" s="20" t="str">
        <f ca="1">+_xll._Delay_Double($V$1&amp;E12,T12,10)</f>
        <v>-lapse11</v>
      </c>
      <c r="W12">
        <f t="shared" ca="1" si="1"/>
        <v>-7774.5446196798403</v>
      </c>
      <c r="X12">
        <f ca="1">+_xll._Value(V12)</f>
        <v>28503.690710649291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0.1949441586768248</v>
      </c>
      <c r="K13" s="15">
        <f t="shared" ca="1" si="3"/>
        <v>8609.8791085004141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4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33711.946520333273</v>
      </c>
      <c r="V13" s="20" t="str">
        <f ca="1">+_xll._Delay_Double($V$1&amp;E13,T13,10)</f>
        <v>-lapse12</v>
      </c>
      <c r="W13">
        <f t="shared" ca="1" si="1"/>
        <v>358.38344417047483</v>
      </c>
      <c r="X13">
        <f ca="1">+_xll._Value(V13)</f>
        <v>33353.563076162798</v>
      </c>
    </row>
    <row r="14" spans="1:24" x14ac:dyDescent="0.35">
      <c r="A14">
        <f t="shared" ref="A14:A16" si="6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8.4971477843732601E-2</v>
      </c>
      <c r="K14" s="15">
        <f t="shared" ca="1" si="3"/>
        <v>3752.8395663190086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4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16739.9111404668</v>
      </c>
      <c r="V14" s="20" t="str">
        <f ca="1">+_xll._Delay_Double($V$1&amp;E14,T14,10)</f>
        <v>-lapse13</v>
      </c>
      <c r="W14">
        <f t="shared" ca="1" si="1"/>
        <v>10726.388196163742</v>
      </c>
      <c r="X14">
        <f ca="1">+_xll._Value(V14)</f>
        <v>6013.5229443030585</v>
      </c>
    </row>
    <row r="15" spans="1:24" x14ac:dyDescent="0.35">
      <c r="A15">
        <f t="shared" si="6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0.25233660663928481</v>
      </c>
      <c r="K15" s="15">
        <f t="shared" ca="1" si="3"/>
        <v>11144.666721792599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4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3250.6518381810215</v>
      </c>
      <c r="V15" s="20" t="str">
        <f ca="1">+_xll._Delay_Double($V$1&amp;E15,T15,10)</f>
        <v>-lapse14</v>
      </c>
      <c r="W15">
        <f t="shared" ca="1" si="1"/>
        <v>767.26233219228334</v>
      </c>
      <c r="X15">
        <f ca="1">+_xll._Value(V15)</f>
        <v>2483.3895059887382</v>
      </c>
    </row>
    <row r="16" spans="1:24" x14ac:dyDescent="0.35">
      <c r="A16">
        <f t="shared" si="6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0.69458001506063238</v>
      </c>
      <c r="K16" s="15">
        <f t="shared" ca="1" si="3"/>
        <v>30676.733283229078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4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22971.141415573733</v>
      </c>
      <c r="V16" s="20" t="str">
        <f ca="1">+_xll._Delay_Double($V$1&amp;E16,T16,10)</f>
        <v>-lapse15</v>
      </c>
      <c r="W16">
        <f t="shared" ca="1" si="1"/>
        <v>21906.75708164135</v>
      </c>
      <c r="X16">
        <f ca="1">+_xll._Value(V16)</f>
        <v>1064.3843339323828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4.0608560971396424E-2</v>
      </c>
      <c r="K17" s="15">
        <f t="shared" ca="1" si="3"/>
        <v>1793.512578714965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4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15629.476647207915</v>
      </c>
      <c r="V17" s="20" t="str">
        <f ca="1">+_xll._Delay_Double($V$1&amp;E17,T17,10)</f>
        <v>-lapse16</v>
      </c>
      <c r="W17">
        <f t="shared" ca="1" si="1"/>
        <v>-5068.7625399665685</v>
      </c>
      <c r="X17">
        <f ca="1">+_xll._Value(V17)</f>
        <v>20698.239187174484</v>
      </c>
    </row>
    <row r="18" spans="1:24" x14ac:dyDescent="0.35">
      <c r="A18" t="s">
        <v>21</v>
      </c>
      <c r="B18" s="13" t="s">
        <v>11</v>
      </c>
      <c r="C18" t="s">
        <v>10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0.83261826252030713</v>
      </c>
      <c r="K18" s="15">
        <f t="shared" ca="1" si="3"/>
        <v>36773.313098925566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4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27945.845274897241</v>
      </c>
      <c r="V18" s="20" t="str">
        <f ca="1">+_xll._Delay_Double($V$1&amp;E18,T18,10)</f>
        <v>-lapse17</v>
      </c>
      <c r="W18">
        <f t="shared" ca="1" si="1"/>
        <v>-1041.2463270235603</v>
      </c>
      <c r="X18">
        <f ca="1">+_xll._Value(V18)</f>
        <v>28987.091601920802</v>
      </c>
    </row>
    <row r="19" spans="1:24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0.28961073614860255</v>
      </c>
      <c r="K19" s="15">
        <f t="shared" ca="1" si="3"/>
        <v>12790.911221387167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4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4420.1337093698057</v>
      </c>
      <c r="V19" s="20" t="str">
        <f ca="1">+_xll._Delay_Double($V$1&amp;E19,T19,10)</f>
        <v>-lapse18</v>
      </c>
      <c r="W19">
        <f t="shared" ca="1" si="1"/>
        <v>-25485.713154103327</v>
      </c>
      <c r="X19">
        <f ca="1">+_xll._Value(V19)</f>
        <v>29905.846863473133</v>
      </c>
    </row>
    <row r="20" spans="1:24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0.58961937237633621</v>
      </c>
      <c r="K20" s="15">
        <f t="shared" ca="1" si="3"/>
        <v>26041.054785365312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4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6879.2217957668681</v>
      </c>
      <c r="V20" s="20" t="str">
        <f ca="1">+_xll._Delay_Double($V$1&amp;E20,T20,10)</f>
        <v>-lapse19</v>
      </c>
      <c r="W20">
        <f t="shared" ca="1" si="1"/>
        <v>-15559.254435515875</v>
      </c>
      <c r="X20">
        <f ca="1">+_xll._Value(V20)</f>
        <v>22438.476231282744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0.11448443245155826</v>
      </c>
      <c r="K21" s="15">
        <f t="shared" ca="1" si="3"/>
        <v>5056.3049947409336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4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10060.134315411353</v>
      </c>
      <c r="V21" s="20" t="str">
        <f ca="1">+_xll._Delay_Double($V$1&amp;E21,T21,10)</f>
        <v>-lapse20</v>
      </c>
      <c r="W21">
        <f t="shared" ca="1" si="1"/>
        <v>-1934.3519932516501</v>
      </c>
      <c r="X21">
        <f ca="1">+_xll._Value(V21)</f>
        <v>11994.486308663003</v>
      </c>
    </row>
    <row r="22" spans="1:24" x14ac:dyDescent="0.35">
      <c r="A22" t="s">
        <v>21</v>
      </c>
      <c r="B22" s="13" t="s">
        <v>16</v>
      </c>
      <c r="C22" t="s">
        <v>10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0.50201292622242422</v>
      </c>
      <c r="K22" s="15">
        <f t="shared" ca="1" si="3"/>
        <v>22171.83954121446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4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26402.261573423733</v>
      </c>
      <c r="V22" s="20" t="str">
        <f ca="1">+_xll._Delay_Double($V$1&amp;E22,T22,10)</f>
        <v>-lapse21</v>
      </c>
      <c r="W22">
        <f t="shared" ca="1" si="1"/>
        <v>-11110.364862657188</v>
      </c>
      <c r="X22">
        <f ca="1">+_xll._Value(V22)</f>
        <v>37512.626436080922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0.38747388899641089</v>
      </c>
      <c r="K23" s="15">
        <f t="shared" ca="1" si="3"/>
        <v>17113.122878896535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4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21102.639431879848</v>
      </c>
      <c r="V23" s="20" t="str">
        <f ca="1">+_xll._Delay_Double($V$1&amp;E23,T23,10)</f>
        <v>-lapse22</v>
      </c>
      <c r="W23">
        <f t="shared" ca="1" si="1"/>
        <v>-15476.202292928669</v>
      </c>
      <c r="X23">
        <f ca="1">+_xll._Value(V23)</f>
        <v>36578.841724808517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0.98025752953593159</v>
      </c>
      <c r="K24" s="15">
        <f t="shared" ca="1" si="3"/>
        <v>43293.930332599346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4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28682.557940554521</v>
      </c>
      <c r="V24" s="20" t="str">
        <f ca="1">+_xll._Delay_Double($V$1&amp;E24,T24,10)</f>
        <v>-lapse23</v>
      </c>
      <c r="W24">
        <f t="shared" ca="1" si="1"/>
        <v>-1398.09390722635</v>
      </c>
      <c r="X24">
        <f ca="1">+_xll._Value(V24)</f>
        <v>30080.651847780871</v>
      </c>
    </row>
    <row r="25" spans="1:24" x14ac:dyDescent="0.35">
      <c r="A25">
        <f t="shared" ref="A25:A26" si="7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0.40860819407323667</v>
      </c>
      <c r="K25" s="15">
        <f t="shared" ca="1" si="3"/>
        <v>18046.537929589555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4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15377.911168871853</v>
      </c>
      <c r="V25" s="20" t="str">
        <f ca="1">+_xll._Delay_Double($V$1&amp;E25,T25,10)</f>
        <v>-lapse24</v>
      </c>
      <c r="W25">
        <f t="shared" ca="1" si="1"/>
        <v>8647.5980749515475</v>
      </c>
      <c r="X25">
        <f ca="1">+_xll._Value(V25)</f>
        <v>6730.3130939203047</v>
      </c>
    </row>
    <row r="26" spans="1:24" x14ac:dyDescent="0.35">
      <c r="A26">
        <f t="shared" si="7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0.33213781798015529</v>
      </c>
      <c r="K26" s="15">
        <f t="shared" ref="K26" ca="1" si="8">$C$8*J26</f>
        <v>14669.156950278053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9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4361.4050333830301</v>
      </c>
      <c r="V26" s="20" t="str">
        <f ca="1">+_xll._Delay_Double($V$1&amp;E26,T26,10)</f>
        <v>-lapse25</v>
      </c>
      <c r="W26">
        <f t="shared" ca="1" si="1"/>
        <v>-8552.2750771732026</v>
      </c>
      <c r="X26">
        <f ca="1">+_xll._Value(V26)</f>
        <v>12913.680110556234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0.29119044913819636</v>
      </c>
      <c r="K27" s="15">
        <f t="shared" ca="1" si="3"/>
        <v>12860.680625912277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4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39070.029006236975</v>
      </c>
      <c r="V27" s="20" t="str">
        <f ca="1">+_xll._Delay_Double($V$1&amp;E27,T27,10)</f>
        <v>-lapse26</v>
      </c>
      <c r="W27">
        <f t="shared" ca="1" si="1"/>
        <v>15649.044474330913</v>
      </c>
      <c r="X27">
        <f ca="1">+_xll._Value(V27)</f>
        <v>23420.984531906062</v>
      </c>
    </row>
    <row r="28" spans="1:24" x14ac:dyDescent="0.35">
      <c r="A28" t="s">
        <v>21</v>
      </c>
      <c r="B28" s="13" t="s">
        <v>12</v>
      </c>
      <c r="C28" t="s">
        <v>10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0.42831483932736392</v>
      </c>
      <c r="K28" s="15">
        <f t="shared" ca="1" si="3"/>
        <v>18916.899136736152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4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13789.076451935232</v>
      </c>
      <c r="V28" s="20" t="str">
        <f ca="1">+_xll._Delay_Double($V$1&amp;E28,T28,10)</f>
        <v>-lapse27</v>
      </c>
      <c r="W28">
        <f t="shared" ca="1" si="1"/>
        <v>-13539.446912831159</v>
      </c>
      <c r="X28">
        <f ca="1">+_xll._Value(V28)</f>
        <v>27328.523364766392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Row],[Flat]],$B$5,$B$2)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0.61836964564789787</v>
      </c>
      <c r="K29" s="15">
        <f t="shared" ca="1" si="3"/>
        <v>27310.83572614671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4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16749.230369282115</v>
      </c>
      <c r="V29" s="20" t="str">
        <f ca="1">+_xll._Delay_Double($V$1&amp;E29,T29,10)</f>
        <v>-lapse28</v>
      </c>
      <c r="W29">
        <f t="shared" ca="1" si="1"/>
        <v>10075.536192883879</v>
      </c>
      <c r="X29">
        <f ca="1">+_xll._Value(V29)</f>
        <v>6673.6941763982359</v>
      </c>
    </row>
    <row r="30" spans="1:24" x14ac:dyDescent="0.35">
      <c r="A30">
        <f>A29+1</f>
        <v>2</v>
      </c>
      <c r="B30" t="str">
        <f t="shared" ref="B30:B32" si="10">C24</f>
        <v>+Yield2</v>
      </c>
      <c r="C30" t="str">
        <f>+_xll._FlatForward(Table4[[#Headers],[Flat]]&amp;Table4[[#This Row],[Flat]],$B$4,Table4[[#This Row],[Flat]],$B$5,$B$2)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0.79653773965502084</v>
      </c>
      <c r="K30" s="15">
        <f t="shared" ref="K30:K93" ca="1" si="11">$C$8*J30</f>
        <v>35179.785279727927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2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25085.6796840713</v>
      </c>
      <c r="V30" s="20" t="str">
        <f ca="1">+_xll._Delay_Double($V$1&amp;E30,T30,10)</f>
        <v>-lapse29</v>
      </c>
      <c r="W30">
        <f t="shared" ca="1" si="1"/>
        <v>-1953.9449087724206</v>
      </c>
      <c r="X30">
        <f ca="1">+_xll._Value(V30)</f>
        <v>27039.62459284372</v>
      </c>
    </row>
    <row r="31" spans="1:24" x14ac:dyDescent="0.35">
      <c r="A31">
        <f t="shared" ref="A31:A32" si="13">A30+1</f>
        <v>3</v>
      </c>
      <c r="B31" t="str">
        <f t="shared" si="10"/>
        <v>+Yield3</v>
      </c>
      <c r="C31" t="str">
        <f>+_xll._FlatForward(Table4[[#Headers],[Flat]]&amp;Table4[[#This Row],[Flat]],$B$4,Table4[[#This Row],[Flat]],$B$5,$B$2)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0.78693466895077968</v>
      </c>
      <c r="K31" s="15">
        <f t="shared" ca="1" si="11"/>
        <v>34755.657270994066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16899.78115396079</v>
      </c>
      <c r="V31" s="20" t="str">
        <f ca="1">+_xll._Delay_Double($V$1&amp;E31,T31,10)</f>
        <v>-lapse30</v>
      </c>
      <c r="W31">
        <f t="shared" ca="1" si="1"/>
        <v>15104.771192508946</v>
      </c>
      <c r="X31">
        <f ca="1">+_xll._Value(V31)</f>
        <v>1795.0099614518433</v>
      </c>
    </row>
    <row r="32" spans="1:24" x14ac:dyDescent="0.35">
      <c r="A32">
        <f t="shared" si="13"/>
        <v>4</v>
      </c>
      <c r="B32" t="str">
        <f t="shared" si="10"/>
        <v>+Yield4</v>
      </c>
      <c r="C32" t="str">
        <f>+_xll._FlatForward(Table4[[#Headers],[Flat]]&amp;Table4[[#This Row],[Flat]],$B$4,Table4[[#This Row],[Flat]],$B$5,$B$2)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0.34309924397699354</v>
      </c>
      <c r="K32" s="15">
        <f t="shared" ca="1" si="11"/>
        <v>15153.277907428695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21587.965880679891</v>
      </c>
      <c r="V32" s="20" t="str">
        <f ca="1">+_xll._Delay_Double($V$1&amp;E32,T32,10)</f>
        <v>-lapse31</v>
      </c>
      <c r="W32">
        <f t="shared" ca="1" si="1"/>
        <v>7551.389582602189</v>
      </c>
      <c r="X32">
        <f ca="1">+_xll._Value(V32)</f>
        <v>14036.576298077702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4.1139172319031081E-2</v>
      </c>
      <c r="K33" s="15">
        <f t="shared" ca="1" si="11"/>
        <v>1816.9474925269067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347.94871799571723</v>
      </c>
      <c r="V33" s="20" t="str">
        <f ca="1">+_xll._Delay_Double($V$1&amp;E33,T33,10)</f>
        <v>-lapse32</v>
      </c>
      <c r="W33">
        <f t="shared" ca="1" si="1"/>
        <v>-13089.830560228178</v>
      </c>
      <c r="X33">
        <f ca="1">+_xll._Value(V33)</f>
        <v>13437.779278223896</v>
      </c>
    </row>
    <row r="34" spans="2:24" x14ac:dyDescent="0.35">
      <c r="B34" s="13" t="s">
        <v>26</v>
      </c>
      <c r="C34" t="s">
        <v>10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0.72958735435464139</v>
      </c>
      <c r="K34" s="15">
        <f t="shared" ca="1" si="11"/>
        <v>32222.863012262635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11750.118836779888</v>
      </c>
      <c r="V34" s="20" t="str">
        <f ca="1">+_xll._Delay_Double($V$1&amp;E34,T34,10)</f>
        <v>-lapse33</v>
      </c>
      <c r="W34">
        <f t="shared" ca="1" si="1"/>
        <v>6386.7895666068098</v>
      </c>
      <c r="X34">
        <f ca="1">+_xll._Value(V34)</f>
        <v>5363.3292701730779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Row],[-Engine]],TRUE,$B$2)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0.35743340515331101</v>
      </c>
      <c r="K35" s="15">
        <f t="shared" ca="1" si="11"/>
        <v>15786.358660848189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21222.675050041562</v>
      </c>
      <c r="V35" s="20" t="str">
        <f ca="1">+_xll._Delay_Double($V$1&amp;E35,T35,10)</f>
        <v>-lapse34</v>
      </c>
      <c r="W35">
        <f t="shared" ca="1" si="1"/>
        <v>11175.440291382865</v>
      </c>
      <c r="X35">
        <f ca="1">+_xll._Value(V35)</f>
        <v>10047.234758658697</v>
      </c>
    </row>
    <row r="36" spans="2:24" x14ac:dyDescent="0.35">
      <c r="B36" t="str">
        <f t="shared" ref="B36:B38" si="14">C30</f>
        <v>FlatYield2</v>
      </c>
      <c r="C36" t="str">
        <f>+_xll._DiscountingBondEngine(Table5[[#Headers],[-Engine]]&amp;Table5[[#This Row],[-Engine]],Table5[[#This Row],[-Engine]],TRUE,$B$2)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0.47383310959854441</v>
      </c>
      <c r="K36" s="15">
        <f t="shared" ca="1" si="11"/>
        <v>20927.253316738072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4912.2964226486965</v>
      </c>
      <c r="V36" s="20" t="str">
        <f ca="1">+_xll._Delay_Double($V$1&amp;E36,T36,10)</f>
        <v>-lapse35</v>
      </c>
      <c r="W36">
        <f t="shared" ca="1" si="1"/>
        <v>-3520.8152914300263</v>
      </c>
      <c r="X36">
        <f ca="1">+_xll._Value(V36)</f>
        <v>8433.1117140787228</v>
      </c>
    </row>
    <row r="37" spans="2:24" x14ac:dyDescent="0.35">
      <c r="B37" t="str">
        <f t="shared" si="14"/>
        <v>FlatYield3</v>
      </c>
      <c r="C37" t="str">
        <f>+_xll._DiscountingBondEngine(Table5[[#Headers],[-Engine]]&amp;Table5[[#This Row],[-Engine]],Table5[[#This Row],[-Engine]],TRUE,$B$2)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0.25805626006852023</v>
      </c>
      <c r="K37" s="15">
        <f t="shared" ca="1" si="11"/>
        <v>11397.280213279026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22782.505013505197</v>
      </c>
      <c r="V37" s="20" t="str">
        <f ca="1">+_xll._Delay_Double($V$1&amp;E37,T37,10)</f>
        <v>-lapse36</v>
      </c>
      <c r="W37">
        <f t="shared" ca="1" si="1"/>
        <v>10629.6598546485</v>
      </c>
      <c r="X37">
        <f ca="1">+_xll._Value(V37)</f>
        <v>12152.845158856697</v>
      </c>
    </row>
    <row r="38" spans="2:24" x14ac:dyDescent="0.35">
      <c r="B38" t="str">
        <f t="shared" si="14"/>
        <v>FlatYield4</v>
      </c>
      <c r="C38" t="str">
        <f>+_xll._DiscountingBondEngine(Table5[[#Headers],[-Engine]]&amp;Table5[[#This Row],[-Engine]],Table5[[#This Row],[-Engine]],TRUE,$B$2)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0.16312193462288072</v>
      </c>
      <c r="K38" s="15">
        <f t="shared" ca="1" si="11"/>
        <v>7204.4227771707783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3424.2631879099076</v>
      </c>
      <c r="V38" s="20" t="str">
        <f ca="1">+_xll._Delay_Double($V$1&amp;E38,T38,10)</f>
        <v>-lapse37</v>
      </c>
      <c r="W38">
        <f t="shared" ca="1" si="1"/>
        <v>-11762.768753989807</v>
      </c>
      <c r="X38">
        <f ca="1">+_xll._Value(V38)</f>
        <v>15187.031941899715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3.4123159462978725E-2</v>
      </c>
      <c r="K39" s="15">
        <f t="shared" ca="1" si="11"/>
        <v>1507.0791542073305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15273.405227811087</v>
      </c>
      <c r="V39" s="20" t="str">
        <f ca="1">+_xll._Delay_Double($V$1&amp;E39,T39,10)</f>
        <v>-lapse38</v>
      </c>
      <c r="W39">
        <f t="shared" ca="1" si="1"/>
        <v>-308.52983950909766</v>
      </c>
      <c r="X39">
        <f ca="1">+_xll._Value(V39)</f>
        <v>15581.935067320184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0.80371906106510538</v>
      </c>
      <c r="K40" s="15">
        <f t="shared" ca="1" si="11"/>
        <v>35496.954614781534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1616.7341505114978</v>
      </c>
      <c r="V40" s="20" t="str">
        <f ca="1">+_xll._Delay_Double($V$1&amp;E40,T40,10)</f>
        <v>-lapse39</v>
      </c>
      <c r="W40">
        <f t="shared" ca="1" si="1"/>
        <v>1398.3388011983081</v>
      </c>
      <c r="X40">
        <f ca="1">+_xll._Value(V40)</f>
        <v>218.39534931318968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0.29390646580838253</v>
      </c>
      <c r="K41" s="15">
        <f t="shared" ca="1" si="11"/>
        <v>12980.635875383185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42384.92190598615</v>
      </c>
      <c r="V41" s="20" t="str">
        <f ca="1">+_xll._Delay_Double($V$1&amp;E41,T41,10)</f>
        <v>-lapse40</v>
      </c>
      <c r="W41">
        <f t="shared" ca="1" si="1"/>
        <v>40063.127108135064</v>
      </c>
      <c r="X41">
        <f ca="1">+_xll._Value(V41)</f>
        <v>2321.7947978510851</v>
      </c>
    </row>
    <row r="42" spans="2:24" x14ac:dyDescent="0.35">
      <c r="B42" t="s">
        <v>13</v>
      </c>
      <c r="C42" t="s">
        <v>19</v>
      </c>
      <c r="D42" t="s">
        <v>20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0.66003278370448659</v>
      </c>
      <c r="K42" s="15">
        <f t="shared" ca="1" si="11"/>
        <v>29150.924623309631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39054.385413428252</v>
      </c>
      <c r="V42" s="20" t="str">
        <f ca="1">+_xll._Delay_Double($V$1&amp;E42,T42,10)</f>
        <v>-lapse41</v>
      </c>
      <c r="W42">
        <f t="shared" ca="1" si="1"/>
        <v>30796.225427255704</v>
      </c>
      <c r="X42">
        <f ca="1">+_xll._Value(V42)</f>
        <v>8258.1599861725499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+_xll._Schedule($B43&amp;C$42,$B$4,$B43,C$42,$B$3,"Unadjusted","Unadjusted","Backward",FALSE,,,$B$2)</f>
        <v>-Mat1FreqA</v>
      </c>
      <c r="D43" t="str">
        <f>+_xll._Schedule($B43&amp;D$42,$B$4,$B43,D$42,$B$3,"Unadjusted","Unadjusted","Backward",FALSE,,,$B$2)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0.58277764058931891</v>
      </c>
      <c r="K43" s="15">
        <f t="shared" ca="1" si="11"/>
        <v>25738.883722744977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20882.888475991404</v>
      </c>
      <c r="V43" s="20" t="str">
        <f ca="1">+_xll._Delay_Double($V$1&amp;E43,T43,10)</f>
        <v>-lapse42</v>
      </c>
      <c r="W43">
        <f t="shared" ca="1" si="1"/>
        <v>19291.714705069291</v>
      </c>
      <c r="X43">
        <f ca="1">+_xll._Value(V43)</f>
        <v>1591.1737709221138</v>
      </c>
    </row>
    <row r="44" spans="2:24" x14ac:dyDescent="0.35">
      <c r="B44" t="str">
        <f t="shared" ref="B44:B47" si="15">C13</f>
        <v>-Mat2</v>
      </c>
      <c r="C44" t="str">
        <f>+_xll._Schedule($B44&amp;C$42,$B$4,$B44,C$42,$B$3,"Unadjusted","Unadjusted","Backward",FALSE,,,$B$2)</f>
        <v>-Mat2FreqA</v>
      </c>
      <c r="D44" t="str">
        <f>+_xll._Schedule($B44&amp;D$42,$B$4,$B44,D$42,$B$3,"Unadjusted","Unadjusted","Backward",FALSE,,,$B$2)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0.33067352336532962</v>
      </c>
      <c r="K44" s="15">
        <f t="shared" ca="1" si="11"/>
        <v>14604.485099126168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2265.0421567809794</v>
      </c>
      <c r="V44" s="20" t="str">
        <f ca="1">+_xll._Delay_Double($V$1&amp;E44,T44,10)</f>
        <v>-lapse43</v>
      </c>
      <c r="W44">
        <f t="shared" ca="1" si="1"/>
        <v>-15359.571694652506</v>
      </c>
      <c r="X44">
        <f ca="1">+_xll._Value(V44)</f>
        <v>17624.613851433485</v>
      </c>
    </row>
    <row r="45" spans="2:24" x14ac:dyDescent="0.35">
      <c r="B45" t="str">
        <f t="shared" si="15"/>
        <v>-Mat3</v>
      </c>
      <c r="C45" t="str">
        <f>+_xll._Schedule($B45&amp;C$42,$B$4,$B45,C$42,$B$3,"Unadjusted","Unadjusted","Backward",FALSE,,,$B$2)</f>
        <v>-Mat3FreqA</v>
      </c>
      <c r="D45" t="str">
        <f>+_xll._Schedule($B45&amp;D$42,$B$4,$B45,D$42,$B$3,"Unadjusted","Unadjusted","Backward",FALSE,,,$B$2)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0.48306538974251345</v>
      </c>
      <c r="K45" s="15">
        <f t="shared" ca="1" si="11"/>
        <v>21335.005036383889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420.37729865749463</v>
      </c>
      <c r="V45" s="20" t="str">
        <f ca="1">+_xll._Delay_Double($V$1&amp;E45,T45,10)</f>
        <v>-lapse44</v>
      </c>
      <c r="W45">
        <f t="shared" ca="1" si="1"/>
        <v>-14450.98027601731</v>
      </c>
      <c r="X45">
        <f ca="1">+_xll._Value(V45)</f>
        <v>14871.357574674805</v>
      </c>
    </row>
    <row r="46" spans="2:24" x14ac:dyDescent="0.35">
      <c r="B46" t="str">
        <f t="shared" si="15"/>
        <v>-Mat4</v>
      </c>
      <c r="C46" t="str">
        <f>+_xll._Schedule($B46&amp;C$42,$B$4,$B46,C$42,$B$3,"Unadjusted","Unadjusted","Backward",FALSE,,,$B$2)</f>
        <v>-Mat4FreqA</v>
      </c>
      <c r="D46" t="str">
        <f>+_xll._Schedule($B46&amp;D$42,$B$4,$B46,D$42,$B$3,"Unadjusted","Unadjusted","Backward",FALSE,,,$B$2)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0.25835196107865288</v>
      </c>
      <c r="K46" s="15">
        <f t="shared" ca="1" si="11"/>
        <v>11410.340106772548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3016.8574996028133</v>
      </c>
      <c r="V46" s="20" t="str">
        <f ca="1">+_xll._Delay_Double($V$1&amp;E46,T46,10)</f>
        <v>-lapse45</v>
      </c>
      <c r="W46">
        <f t="shared" ca="1" si="1"/>
        <v>-2089.7979534600067</v>
      </c>
      <c r="X46">
        <f ca="1">+_xll._Value(V46)</f>
        <v>5106.65545306282</v>
      </c>
    </row>
    <row r="47" spans="2:24" x14ac:dyDescent="0.35">
      <c r="B47" t="str">
        <f t="shared" si="15"/>
        <v>-Mat5</v>
      </c>
      <c r="C47" t="str">
        <f>+_xll._Schedule($B47&amp;C$42,$B$4,$B47,C$42,$B$3,"Unadjusted","Unadjusted","Backward",FALSE,,,$B$2)</f>
        <v>-Mat5FreqA</v>
      </c>
      <c r="D47" t="str">
        <f>+_xll._Schedule($B47&amp;D$42,$B$4,$B47,D$42,$B$3,"Unadjusted","Unadjusted","Backward",FALSE,,,$B$2)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0.68879591241047322</v>
      </c>
      <c r="K47" s="15">
        <f t="shared" ca="1" si="11"/>
        <v>30421.273335585374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7717.2250670126268</v>
      </c>
      <c r="V47" s="20" t="str">
        <f ca="1">+_xll._Delay_Double($V$1&amp;E47,T47,10)</f>
        <v>-lapse46</v>
      </c>
      <c r="W47">
        <f t="shared" ca="1" si="1"/>
        <v>-7344.0324448227348</v>
      </c>
      <c r="X47">
        <f ca="1">+_xll._Value(V47)</f>
        <v>15061.257511835362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2.1166668289888335E-2</v>
      </c>
      <c r="K48" s="15">
        <f t="shared" ca="1" si="11"/>
        <v>934.8444002766264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20139.886516909228</v>
      </c>
      <c r="V48" s="20" t="str">
        <f ca="1">+_xll._Delay_Double($V$1&amp;E48,T48,10)</f>
        <v>-lapse47</v>
      </c>
      <c r="W48">
        <f t="shared" ca="1" si="1"/>
        <v>996.57191183103714</v>
      </c>
      <c r="X48">
        <f ca="1">+_xll._Value(V48)</f>
        <v>19143.314605078191</v>
      </c>
    </row>
    <row r="49" spans="2:24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0.27465595459289571</v>
      </c>
      <c r="K49" s="15">
        <f t="shared" ca="1" si="11"/>
        <v>12130.420226619162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791.69256245417216</v>
      </c>
      <c r="V49" s="20" t="str">
        <f ca="1">+_xll._Delay_Double($V$1&amp;E49,T49,10)</f>
        <v>-lapse48</v>
      </c>
      <c r="W49">
        <f t="shared" ca="1" si="1"/>
        <v>-21069.450534861138</v>
      </c>
      <c r="X49">
        <f ca="1">+_xll._Value(V49)</f>
        <v>21861.143097315311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0.78249586450696296</v>
      </c>
      <c r="K50" s="15">
        <f t="shared" ca="1" si="11"/>
        <v>34559.61359414355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18222.883285020504</v>
      </c>
      <c r="V50" s="20" t="str">
        <f ca="1">+_xll._Delay_Double($V$1&amp;E50,T50,10)</f>
        <v>-lapse49</v>
      </c>
      <c r="W50">
        <f t="shared" ca="1" si="1"/>
        <v>8536.4748876679041</v>
      </c>
      <c r="X50">
        <f ca="1">+_xll._Value(V50)</f>
        <v>9686.4083973525994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0.79141816848026836</v>
      </c>
      <c r="K51" s="15">
        <f t="shared" ca="1" si="11"/>
        <v>34953.674945357481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12423.467401336031</v>
      </c>
      <c r="V51" s="20" t="str">
        <f ca="1">+_xll._Delay_Double($V$1&amp;E51,T51,10)</f>
        <v>-lapse50</v>
      </c>
      <c r="W51">
        <f t="shared" ca="1" si="1"/>
        <v>11195.050775279866</v>
      </c>
      <c r="X51">
        <f ca="1">+_xll._Value(V51)</f>
        <v>1228.4166260561658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0.20530710810481878</v>
      </c>
      <c r="K52" s="15">
        <f t="shared" ca="1" si="11"/>
        <v>9067.5678250443416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3166.1818018886447</v>
      </c>
      <c r="V52" s="20" t="str">
        <f ca="1">+_xll._Delay_Double($V$1&amp;E52,T52,10)</f>
        <v>-lapse51</v>
      </c>
      <c r="W52">
        <f t="shared" ca="1" si="1"/>
        <v>-2105.5581065916908</v>
      </c>
      <c r="X52">
        <f ca="1">+_xll._Value(V52)</f>
        <v>5271.7399084803355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0.95057206044882647</v>
      </c>
      <c r="K53" s="15">
        <f t="shared" ca="1" si="11"/>
        <v>41982.845651458367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32879.416866291227</v>
      </c>
      <c r="V53" s="20" t="str">
        <f ca="1">+_xll._Delay_Double($V$1&amp;E53,T53,10)</f>
        <v>-lapse52</v>
      </c>
      <c r="W53">
        <f t="shared" ca="1" si="1"/>
        <v>26082.467801514413</v>
      </c>
      <c r="X53">
        <f ca="1">+_xll._Value(V53)</f>
        <v>6796.9490647768143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0.10448504604422748</v>
      </c>
      <c r="K54" s="15">
        <f t="shared" ca="1" si="11"/>
        <v>4614.6733566828543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17281.954718963207</v>
      </c>
      <c r="V54" s="20" t="str">
        <f ca="1">+_xll._Delay_Double($V$1&amp;E54,T54,10)</f>
        <v>-lapse53</v>
      </c>
      <c r="W54">
        <f t="shared" ca="1" si="1"/>
        <v>-3907.850842234624</v>
      </c>
      <c r="X54">
        <f ca="1">+_xll._Value(V54)</f>
        <v>21189.805561197831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0.45712042654762508</v>
      </c>
      <c r="K55" s="15">
        <f t="shared" ca="1" si="11"/>
        <v>20189.123066394717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21194.593479261501</v>
      </c>
      <c r="V55" s="20" t="str">
        <f ca="1">+_xll._Delay_Double($V$1&amp;E55,T55,10)</f>
        <v>-lapse54</v>
      </c>
      <c r="W55">
        <f t="shared" ca="1" si="1"/>
        <v>7773.0388529084667</v>
      </c>
      <c r="X55">
        <f ca="1">+_xll._Value(V55)</f>
        <v>13421.554626353034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0.20821132159903255</v>
      </c>
      <c r="K56" s="15">
        <f t="shared" ca="1" si="11"/>
        <v>9195.834951693203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14613.207644960961</v>
      </c>
      <c r="V56" s="20" t="str">
        <f ca="1">+_xll._Delay_Double($V$1&amp;E56,T56,10)</f>
        <v>-lapse55</v>
      </c>
      <c r="W56">
        <f t="shared" ca="1" si="1"/>
        <v>4954.0766586967293</v>
      </c>
      <c r="X56">
        <f ca="1">+_xll._Value(V56)</f>
        <v>9659.130986264232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0.30936304683191762</v>
      </c>
      <c r="K57" s="15">
        <f t="shared" ca="1" si="11"/>
        <v>13663.289282115906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25104.971239597693</v>
      </c>
      <c r="V57" s="20" t="str">
        <f ca="1">+_xll._Delay_Double($V$1&amp;E57,T57,10)</f>
        <v>-lapse56</v>
      </c>
      <c r="W57">
        <f t="shared" ca="1" si="1"/>
        <v>1382.1269724250706</v>
      </c>
      <c r="X57">
        <f ca="1">+_xll._Value(V57)</f>
        <v>23722.844267172622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0.58538373359674245</v>
      </c>
      <c r="K58" s="15">
        <f t="shared" ca="1" si="11"/>
        <v>25853.984097599616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16347.046072103001</v>
      </c>
      <c r="V58" s="20" t="str">
        <f ca="1">+_xll._Delay_Double($V$1&amp;E58,T58,10)</f>
        <v>-lapse57</v>
      </c>
      <c r="W58">
        <f t="shared" ca="1" si="1"/>
        <v>-3201.4263038171975</v>
      </c>
      <c r="X58">
        <f ca="1">+_xll._Value(V58)</f>
        <v>19548.472375920199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8.6815175153277524E-3</v>
      </c>
      <c r="K59" s="15">
        <f t="shared" ca="1" si="11"/>
        <v>383.42680690019995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439.5332609746676</v>
      </c>
      <c r="V59" s="20" t="str">
        <f ca="1">+_xll._Delay_Double($V$1&amp;E59,T59,10)</f>
        <v>-lapse58</v>
      </c>
      <c r="W59">
        <f t="shared" ca="1" si="1"/>
        <v>-12173.634622536916</v>
      </c>
      <c r="X59">
        <f ca="1">+_xll._Value(V59)</f>
        <v>12613.167883511584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0.87293457564785581</v>
      </c>
      <c r="K60" s="15">
        <f t="shared" ca="1" si="11"/>
        <v>38553.91829625333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9092.1045353621666</v>
      </c>
      <c r="V60" s="20" t="str">
        <f ca="1">+_xll._Delay_Double($V$1&amp;E60,T60,10)</f>
        <v>-lapse59</v>
      </c>
      <c r="W60">
        <f t="shared" ca="1" si="1"/>
        <v>6659.0287938404572</v>
      </c>
      <c r="X60">
        <f ca="1">+_xll._Value(V60)</f>
        <v>2433.0757415217095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0.59665432270750607</v>
      </c>
      <c r="K61" s="15">
        <f t="shared" ca="1" si="11"/>
        <v>26351.759513820856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11218.72630526793</v>
      </c>
      <c r="V61" s="20" t="str">
        <f ca="1">+_xll._Delay_Double($V$1&amp;E61,T61,10)</f>
        <v>-lapse60</v>
      </c>
      <c r="W61">
        <f t="shared" ca="1" si="1"/>
        <v>10840.03376416324</v>
      </c>
      <c r="X61">
        <f ca="1">+_xll._Value(V61)</f>
        <v>378.69254110469001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0.28848148498694404</v>
      </c>
      <c r="K62" s="15">
        <f t="shared" ca="1" si="11"/>
        <v>12741.036857102512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6775.2846784284502</v>
      </c>
      <c r="V62" s="20" t="str">
        <f ca="1">+_xll._Delay_Double($V$1&amp;E62,T62,10)</f>
        <v>-lapse61</v>
      </c>
      <c r="W62">
        <f t="shared" ca="1" si="1"/>
        <v>-691.73737458285359</v>
      </c>
      <c r="X62">
        <f ca="1">+_xll._Value(V62)</f>
        <v>7467.0220530113038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0.59343458160734741</v>
      </c>
      <c r="K63" s="15">
        <f t="shared" ca="1" si="11"/>
        <v>26209.556834750118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28348.066096218135</v>
      </c>
      <c r="V63" s="20" t="str">
        <f ca="1">+_xll._Delay_Double($V$1&amp;E63,T63,10)</f>
        <v>-lapse62</v>
      </c>
      <c r="W63">
        <f t="shared" ca="1" si="1"/>
        <v>10306.1014184142</v>
      </c>
      <c r="X63">
        <f ca="1">+_xll._Value(V63)</f>
        <v>18041.964677803935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0.54430755378191975</v>
      </c>
      <c r="K64" s="15">
        <f t="shared" ca="1" si="11"/>
        <v>24039.818724063385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11446.077896880775</v>
      </c>
      <c r="V64" s="20" t="str">
        <f ca="1">+_xll._Delay_Double($V$1&amp;E64,T64,10)</f>
        <v>-lapse63</v>
      </c>
      <c r="W64">
        <f t="shared" ca="1" si="1"/>
        <v>4108.6314575951064</v>
      </c>
      <c r="X64">
        <f ca="1">+_xll._Value(V64)</f>
        <v>7337.4464392856689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0.72209112699448552</v>
      </c>
      <c r="K65" s="15">
        <f t="shared" ca="1" si="11"/>
        <v>31891.785580762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8688.6696374575167</v>
      </c>
      <c r="V65" s="20" t="str">
        <f ca="1">+_xll._Delay_Double($V$1&amp;E65,T65,10)</f>
        <v>-lapse64</v>
      </c>
      <c r="W65">
        <f t="shared" ca="1" si="1"/>
        <v>-1521.7558910074058</v>
      </c>
      <c r="X65">
        <f ca="1">+_xll._Value(V65)</f>
        <v>10210.425528464923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0.55981713272585665</v>
      </c>
      <c r="K66" s="15">
        <f t="shared" ca="1" si="11"/>
        <v>24724.812830259783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5968.4087320043463</v>
      </c>
      <c r="V66" s="20" t="str">
        <f ca="1">+_xll._Delay_Double($V$1&amp;E66,T66,10)</f>
        <v>-lapse65</v>
      </c>
      <c r="W66">
        <f t="shared" ca="1" si="1"/>
        <v>5870.2552631233812</v>
      </c>
      <c r="X66">
        <f ca="1">+_xll._Value(V66)</f>
        <v>98.153468880965463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6">RAND()</f>
        <v>0.25221808464507234</v>
      </c>
      <c r="K67" s="15">
        <f t="shared" ca="1" si="11"/>
        <v>11139.432094354699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2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2706.2136696665198</v>
      </c>
      <c r="V67" s="20" t="str">
        <f ca="1">+_xll._Delay_Double($V$1&amp;E67,T67,10)</f>
        <v>-lapse66</v>
      </c>
      <c r="W67">
        <f t="shared" ref="W67:W121" ca="1" si="17">U67-X67</f>
        <v>-8845.7133176801381</v>
      </c>
      <c r="X67">
        <f ca="1">+_xll._Value(V67)</f>
        <v>11551.926987346658</v>
      </c>
    </row>
    <row r="68" spans="5:24" x14ac:dyDescent="0.35">
      <c r="E68">
        <f t="shared" ref="E68:E121" si="18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6"/>
        <v>7.3674706589801797E-2</v>
      </c>
      <c r="K68" s="15">
        <f t="shared" ca="1" si="11"/>
        <v>3253.9077928670567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33252.203221451549</v>
      </c>
      <c r="V68" s="20" t="str">
        <f ca="1">+_xll._Delay_Double($V$1&amp;E68,T68,10)</f>
        <v>-lapse67</v>
      </c>
      <c r="W68">
        <f t="shared" ca="1" si="17"/>
        <v>29974.713474796925</v>
      </c>
      <c r="X68">
        <f ca="1">+_xll._Value(V68)</f>
        <v>3277.4897466546226</v>
      </c>
    </row>
    <row r="69" spans="5:24" x14ac:dyDescent="0.35">
      <c r="E69">
        <f t="shared" si="18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6"/>
        <v>0.59329459747198332</v>
      </c>
      <c r="K69" s="15">
        <f t="shared" ca="1" si="11"/>
        <v>26203.374313094821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24376.691541929351</v>
      </c>
      <c r="V69" s="20" t="str">
        <f ca="1">+_xll._Delay_Double($V$1&amp;E69,T69,10)</f>
        <v>-lapse68</v>
      </c>
      <c r="W69">
        <f t="shared" ca="1" si="17"/>
        <v>14762.120289304628</v>
      </c>
      <c r="X69">
        <f ca="1">+_xll._Value(V69)</f>
        <v>9614.5712526247225</v>
      </c>
    </row>
    <row r="70" spans="5:24" x14ac:dyDescent="0.35">
      <c r="E70">
        <f t="shared" si="18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6"/>
        <v>0.66572056725190654</v>
      </c>
      <c r="K70" s="15">
        <f t="shared" ca="1" si="11"/>
        <v>29402.130553618048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16424.39319883387</v>
      </c>
      <c r="V70" s="20" t="str">
        <f ca="1">+_xll._Delay_Double($V$1&amp;E70,T70,10)</f>
        <v>-lapse69</v>
      </c>
      <c r="W70">
        <f t="shared" ca="1" si="17"/>
        <v>2875.8839061406907</v>
      </c>
      <c r="X70">
        <f ca="1">+_xll._Value(V70)</f>
        <v>13548.509292693179</v>
      </c>
    </row>
    <row r="71" spans="5:24" x14ac:dyDescent="0.35">
      <c r="E71">
        <f t="shared" si="18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6"/>
        <v>0.42162757185425637</v>
      </c>
      <c r="K71" s="15">
        <f t="shared" ca="1" si="11"/>
        <v>18621.550125509235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39402.063394521698</v>
      </c>
      <c r="V71" s="20" t="str">
        <f ca="1">+_xll._Delay_Double($V$1&amp;E71,T71,10)</f>
        <v>-lapse70</v>
      </c>
      <c r="W71">
        <f t="shared" ca="1" si="17"/>
        <v>33130.311542239993</v>
      </c>
      <c r="X71">
        <f ca="1">+_xll._Value(V71)</f>
        <v>6271.7518522817045</v>
      </c>
    </row>
    <row r="72" spans="5:24" x14ac:dyDescent="0.35">
      <c r="E72">
        <f t="shared" si="18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6"/>
        <v>0.96189828065547056</v>
      </c>
      <c r="K72" s="15">
        <f t="shared" ca="1" si="11"/>
        <v>42483.078063639143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25262.687480999317</v>
      </c>
      <c r="V72" s="20" t="str">
        <f ca="1">+_xll._Delay_Double($V$1&amp;E72,T72,10)</f>
        <v>-lapse71</v>
      </c>
      <c r="W72">
        <f t="shared" ca="1" si="17"/>
        <v>22415.742863078813</v>
      </c>
      <c r="X72">
        <f ca="1">+_xll._Value(V72)</f>
        <v>2846.9446179205052</v>
      </c>
    </row>
    <row r="73" spans="5:24" x14ac:dyDescent="0.35">
      <c r="E73">
        <f t="shared" si="18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6"/>
        <v>0.6329589423233416</v>
      </c>
      <c r="K73" s="15">
        <f t="shared" ca="1" si="11"/>
        <v>27955.184761820332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18545.68323127383</v>
      </c>
      <c r="V73" s="20" t="str">
        <f ca="1">+_xll._Delay_Double($V$1&amp;E73,T73,10)</f>
        <v>-lapse72</v>
      </c>
      <c r="W73">
        <f t="shared" ca="1" si="17"/>
        <v>10281.333579156646</v>
      </c>
      <c r="X73">
        <f ca="1">+_xll._Value(V73)</f>
        <v>8264.3496521171837</v>
      </c>
    </row>
    <row r="74" spans="5:24" x14ac:dyDescent="0.35">
      <c r="E74">
        <f t="shared" si="18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6"/>
        <v>0.8853756532580267</v>
      </c>
      <c r="K74" s="15">
        <f t="shared" ca="1" si="11"/>
        <v>39103.389359813729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26296.501272579666</v>
      </c>
      <c r="V74" s="20" t="str">
        <f ca="1">+_xll._Delay_Double($V$1&amp;E74,T74,10)</f>
        <v>-lapse73</v>
      </c>
      <c r="W74">
        <f t="shared" ca="1" si="17"/>
        <v>22906.552369393961</v>
      </c>
      <c r="X74">
        <f ca="1">+_xll._Value(V74)</f>
        <v>3389.9489031857029</v>
      </c>
    </row>
    <row r="75" spans="5:24" x14ac:dyDescent="0.35">
      <c r="E75">
        <f t="shared" si="18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6"/>
        <v>0.15035928232155227</v>
      </c>
      <c r="K75" s="15">
        <f t="shared" ca="1" si="11"/>
        <v>6640.7490863861885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19196.662870262619</v>
      </c>
      <c r="V75" s="20" t="str">
        <f ca="1">+_xll._Delay_Double($V$1&amp;E75,T75,10)</f>
        <v>-lapse74</v>
      </c>
      <c r="W75">
        <f t="shared" ca="1" si="17"/>
        <v>6373.0007865053176</v>
      </c>
      <c r="X75">
        <f ca="1">+_xll._Value(V75)</f>
        <v>12823.662083757301</v>
      </c>
    </row>
    <row r="76" spans="5:24" x14ac:dyDescent="0.35">
      <c r="E76">
        <f t="shared" si="18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6"/>
        <v>0.9007962291665601</v>
      </c>
      <c r="K76" s="15">
        <f t="shared" ca="1" si="11"/>
        <v>39784.452569181442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16342.692458046218</v>
      </c>
      <c r="V76" s="20" t="str">
        <f ca="1">+_xll._Delay_Double($V$1&amp;E76,T76,10)</f>
        <v>-lapse75</v>
      </c>
      <c r="W76">
        <f t="shared" ca="1" si="17"/>
        <v>-37733.284139196228</v>
      </c>
      <c r="X76">
        <f ca="1">+_xll._Value(V76)</f>
        <v>54075.97659724245</v>
      </c>
    </row>
    <row r="77" spans="5:24" x14ac:dyDescent="0.35">
      <c r="E77">
        <f t="shared" si="18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6"/>
        <v>0.74835183157507501</v>
      </c>
      <c r="K77" s="15">
        <f t="shared" ca="1" si="11"/>
        <v>33051.612544942785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663.5543633742293</v>
      </c>
      <c r="V77" s="20" t="str">
        <f ca="1">+_xll._Delay_Double($V$1&amp;E77,T77,10)</f>
        <v>-lapse76</v>
      </c>
      <c r="W77">
        <f t="shared" ca="1" si="17"/>
        <v>-35233.393514200689</v>
      </c>
      <c r="X77">
        <f ca="1">+_xll._Value(V77)</f>
        <v>35896.947877574916</v>
      </c>
    </row>
    <row r="78" spans="5:24" x14ac:dyDescent="0.35">
      <c r="E78">
        <f t="shared" si="18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6"/>
        <v>0.54279995182491725</v>
      </c>
      <c r="K78" s="15">
        <f t="shared" ca="1" si="11"/>
        <v>23973.234166302675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22143.014582705924</v>
      </c>
      <c r="V78" s="20" t="str">
        <f ca="1">+_xll._Delay_Double($V$1&amp;E78,T78,10)</f>
        <v>-lapse77</v>
      </c>
      <c r="W78">
        <f t="shared" ca="1" si="17"/>
        <v>2635.3091426543324</v>
      </c>
      <c r="X78">
        <f ca="1">+_xll._Value(V78)</f>
        <v>19507.705440051592</v>
      </c>
    </row>
    <row r="79" spans="5:24" x14ac:dyDescent="0.35">
      <c r="E79">
        <f t="shared" si="18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6"/>
        <v>0.76041044157746485</v>
      </c>
      <c r="K79" s="15">
        <f t="shared" ca="1" si="11"/>
        <v>33584.191592408606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19224.098761674482</v>
      </c>
      <c r="V79" s="20" t="str">
        <f ca="1">+_xll._Delay_Double($V$1&amp;E79,T79,10)</f>
        <v>-lapse78</v>
      </c>
      <c r="W79">
        <f t="shared" ca="1" si="17"/>
        <v>52.101608156754082</v>
      </c>
      <c r="X79">
        <f ca="1">+_xll._Value(V79)</f>
        <v>19171.997153517728</v>
      </c>
    </row>
    <row r="80" spans="5:24" x14ac:dyDescent="0.35">
      <c r="E80">
        <f t="shared" si="18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6"/>
        <v>0.74643297680645238</v>
      </c>
      <c r="K80" s="15">
        <f t="shared" ca="1" si="11"/>
        <v>32966.864647407681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7138.9947196047888</v>
      </c>
      <c r="V80" s="20" t="str">
        <f ca="1">+_xll._Delay_Double($V$1&amp;E80,T80,10)</f>
        <v>-lapse79</v>
      </c>
      <c r="W80">
        <f t="shared" ca="1" si="17"/>
        <v>26.879435798185114</v>
      </c>
      <c r="X80">
        <f ca="1">+_xll._Value(V80)</f>
        <v>7112.1152838066037</v>
      </c>
    </row>
    <row r="81" spans="5:24" x14ac:dyDescent="0.35">
      <c r="E81">
        <f t="shared" si="18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6"/>
        <v>0.91256666263316766</v>
      </c>
      <c r="K81" s="15">
        <f t="shared" ca="1" si="11"/>
        <v>40304.304048138256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14906.158999575449</v>
      </c>
      <c r="V81" s="20" t="str">
        <f ca="1">+_xll._Delay_Double($V$1&amp;E81,T81,10)</f>
        <v>-lapse80</v>
      </c>
      <c r="W81">
        <f t="shared" ca="1" si="17"/>
        <v>3628.2819355453648</v>
      </c>
      <c r="X81">
        <f ca="1">+_xll._Value(V81)</f>
        <v>11277.877064030085</v>
      </c>
    </row>
    <row r="82" spans="5:24" x14ac:dyDescent="0.35">
      <c r="E82">
        <f t="shared" si="18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6"/>
        <v>0.94831988283813728</v>
      </c>
      <c r="K82" s="15">
        <f t="shared" ca="1" si="11"/>
        <v>41883.376259348748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19998.005723620325</v>
      </c>
      <c r="V82" s="20" t="str">
        <f ca="1">+_xll._Delay_Double($V$1&amp;E82,T82,10)</f>
        <v>-lapse81</v>
      </c>
      <c r="W82">
        <f t="shared" ca="1" si="17"/>
        <v>10513.587708135361</v>
      </c>
      <c r="X82">
        <f ca="1">+_xll._Value(V82)</f>
        <v>9484.4180154849637</v>
      </c>
    </row>
    <row r="83" spans="5:24" x14ac:dyDescent="0.35">
      <c r="E83">
        <f t="shared" si="18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6"/>
        <v>0.64535424238916694</v>
      </c>
      <c r="K83" s="15">
        <f t="shared" ca="1" si="11"/>
        <v>28502.634020134687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25520.714420233049</v>
      </c>
      <c r="V83" s="20" t="str">
        <f ca="1">+_xll._Delay_Double($V$1&amp;E83,T83,10)</f>
        <v>-lapse82</v>
      </c>
      <c r="W83">
        <f t="shared" ca="1" si="17"/>
        <v>308.49936214802801</v>
      </c>
      <c r="X83">
        <f ca="1">+_xll._Value(V83)</f>
        <v>25212.215058085021</v>
      </c>
    </row>
    <row r="84" spans="5:24" x14ac:dyDescent="0.35">
      <c r="E84">
        <f t="shared" si="18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6"/>
        <v>0.75913824039591526</v>
      </c>
      <c r="K84" s="15">
        <f t="shared" ca="1" si="11"/>
        <v>33528.003715586965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17032.612589766679</v>
      </c>
      <c r="V84" s="20" t="str">
        <f ca="1">+_xll._Delay_Double($V$1&amp;E84,T84,10)</f>
        <v>-lapse83</v>
      </c>
      <c r="W84">
        <f t="shared" ca="1" si="17"/>
        <v>2033.3387957006435</v>
      </c>
      <c r="X84">
        <f ca="1">+_xll._Value(V84)</f>
        <v>14999.273794066035</v>
      </c>
    </row>
    <row r="85" spans="5:24" x14ac:dyDescent="0.35">
      <c r="E85">
        <f t="shared" si="18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6"/>
        <v>0.22600174405722162</v>
      </c>
      <c r="K85" s="15">
        <f t="shared" ca="1" si="11"/>
        <v>9981.5645046781028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16313.864379958559</v>
      </c>
      <c r="V85" s="20" t="str">
        <f ca="1">+_xll._Delay_Double($V$1&amp;E85,T85,10)</f>
        <v>-lapse84</v>
      </c>
      <c r="W85">
        <f t="shared" ca="1" si="17"/>
        <v>6147.3665782188673</v>
      </c>
      <c r="X85">
        <f ca="1">+_xll._Value(V85)</f>
        <v>10166.497801739692</v>
      </c>
    </row>
    <row r="86" spans="5:24" x14ac:dyDescent="0.35">
      <c r="E86">
        <f t="shared" si="18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6"/>
        <v>0.28907096391513576</v>
      </c>
      <c r="K86" s="15">
        <f t="shared" ca="1" si="11"/>
        <v>12767.071709047745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14738.564937589053</v>
      </c>
      <c r="V86" s="20" t="str">
        <f ca="1">+_xll._Delay_Double($V$1&amp;E86,T86,10)</f>
        <v>-lapse85</v>
      </c>
      <c r="W86">
        <f t="shared" ca="1" si="17"/>
        <v>339.47533861596639</v>
      </c>
      <c r="X86">
        <f ca="1">+_xll._Value(V86)</f>
        <v>14399.089598973087</v>
      </c>
    </row>
    <row r="87" spans="5:24" x14ac:dyDescent="0.35">
      <c r="E87">
        <f t="shared" si="18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6"/>
        <v>0.91344926344554711</v>
      </c>
      <c r="K87" s="15">
        <f t="shared" ca="1" si="11"/>
        <v>40343.284884226036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18978.435585576117</v>
      </c>
      <c r="V87" s="20" t="str">
        <f ca="1">+_xll._Delay_Double($V$1&amp;E87,T87,10)</f>
        <v>-lapse86</v>
      </c>
      <c r="W87">
        <f t="shared" ca="1" si="17"/>
        <v>12437.733797066248</v>
      </c>
      <c r="X87">
        <f ca="1">+_xll._Value(V87)</f>
        <v>6540.7017885098685</v>
      </c>
    </row>
    <row r="88" spans="5:24" x14ac:dyDescent="0.35">
      <c r="E88">
        <f t="shared" si="18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6"/>
        <v>9.1585003683807065E-2</v>
      </c>
      <c r="K88" s="15">
        <f t="shared" ca="1" si="11"/>
        <v>4044.9317138882093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9258.3439962945959</v>
      </c>
      <c r="V88" s="20" t="str">
        <f ca="1">+_xll._Delay_Double($V$1&amp;E88,T88,10)</f>
        <v>-lapse87</v>
      </c>
      <c r="W88">
        <f t="shared" ca="1" si="17"/>
        <v>5068.9101648932774</v>
      </c>
      <c r="X88">
        <f ca="1">+_xll._Value(V88)</f>
        <v>4189.4338314013185</v>
      </c>
    </row>
    <row r="89" spans="5:24" x14ac:dyDescent="0.35">
      <c r="E89">
        <f t="shared" si="18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6"/>
        <v>0.71419310927259261</v>
      </c>
      <c r="K89" s="15">
        <f t="shared" ca="1" si="11"/>
        <v>31542.962726854268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5060.9590980076528</v>
      </c>
      <c r="V89" s="20" t="str">
        <f ca="1">+_xll._Delay_Double($V$1&amp;E89,T89,10)</f>
        <v>-lapse88</v>
      </c>
      <c r="W89">
        <f t="shared" ca="1" si="17"/>
        <v>-20014.958016816228</v>
      </c>
      <c r="X89">
        <f ca="1">+_xll._Value(V89)</f>
        <v>25075.917114823882</v>
      </c>
    </row>
    <row r="90" spans="5:24" x14ac:dyDescent="0.35">
      <c r="E90">
        <f t="shared" si="18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6"/>
        <v>0.86820298101303883</v>
      </c>
      <c r="K90" s="15">
        <f t="shared" ca="1" si="11"/>
        <v>38344.943284779714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14581.659231214095</v>
      </c>
      <c r="V90" s="20" t="str">
        <f ca="1">+_xll._Delay_Double($V$1&amp;E90,T90,10)</f>
        <v>-lapse89</v>
      </c>
      <c r="W90">
        <f t="shared" ca="1" si="17"/>
        <v>-760.8072147119874</v>
      </c>
      <c r="X90">
        <f ca="1">+_xll._Value(V90)</f>
        <v>15342.466445926082</v>
      </c>
    </row>
    <row r="91" spans="5:24" x14ac:dyDescent="0.35">
      <c r="E91">
        <f t="shared" si="18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6"/>
        <v>3.65174159230367E-2</v>
      </c>
      <c r="K91" s="15">
        <f t="shared" ca="1" si="11"/>
        <v>1612.823582846607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4176.4320521257841</v>
      </c>
      <c r="V91" s="20" t="str">
        <f ca="1">+_xll._Delay_Double($V$1&amp;E91,T91,10)</f>
        <v>-lapse90</v>
      </c>
      <c r="W91">
        <f t="shared" ca="1" si="17"/>
        <v>-11600.290847255328</v>
      </c>
      <c r="X91">
        <f ca="1">+_xll._Value(V91)</f>
        <v>15776.722899381113</v>
      </c>
    </row>
    <row r="92" spans="5:24" x14ac:dyDescent="0.35">
      <c r="E92">
        <f t="shared" si="18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6"/>
        <v>2.992468911584234E-2</v>
      </c>
      <c r="K92" s="15">
        <f t="shared" ca="1" si="11"/>
        <v>1321.6500427385731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7992.8735199563935</v>
      </c>
      <c r="V92" s="20" t="str">
        <f ca="1">+_xll._Delay_Double($V$1&amp;E92,T92,10)</f>
        <v>-lapse91</v>
      </c>
      <c r="W92">
        <f t="shared" ca="1" si="17"/>
        <v>-14665.209868841568</v>
      </c>
      <c r="X92">
        <f ca="1">+_xll._Value(V92)</f>
        <v>22658.083388797961</v>
      </c>
    </row>
    <row r="93" spans="5:24" x14ac:dyDescent="0.35">
      <c r="E93">
        <f t="shared" si="18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6"/>
        <v>0.98941208157611826</v>
      </c>
      <c r="K93" s="15">
        <f t="shared" ca="1" si="11"/>
        <v>43698.249122623463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2648.8369500590611</v>
      </c>
      <c r="V93" s="20" t="str">
        <f ca="1">+_xll._Delay_Double($V$1&amp;E93,T93,10)</f>
        <v>-lapse92</v>
      </c>
      <c r="W93">
        <f t="shared" ca="1" si="17"/>
        <v>-1413.354272429292</v>
      </c>
      <c r="X93">
        <f ca="1">+_xll._Value(V93)</f>
        <v>4062.1912224883531</v>
      </c>
    </row>
    <row r="94" spans="5:24" x14ac:dyDescent="0.35">
      <c r="E94">
        <f t="shared" si="18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6"/>
        <v>0.17542119440305026</v>
      </c>
      <c r="K94" s="15">
        <f t="shared" ref="K94:K121" ca="1" si="19">$C$8*J94</f>
        <v>7747.6303323499642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20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762.46188048090858</v>
      </c>
      <c r="V94" s="20" t="str">
        <f ca="1">+_xll._Delay_Double($V$1&amp;E94,T94,10)</f>
        <v>-lapse93</v>
      </c>
      <c r="W94">
        <f t="shared" ca="1" si="17"/>
        <v>-14337.374911940813</v>
      </c>
      <c r="X94">
        <f ca="1">+_xll._Value(V94)</f>
        <v>15099.836792421722</v>
      </c>
    </row>
    <row r="95" spans="5:24" x14ac:dyDescent="0.35">
      <c r="E95">
        <f t="shared" si="18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6"/>
        <v>0.16358391718663101</v>
      </c>
      <c r="K95" s="15">
        <f t="shared" ca="1" si="19"/>
        <v>7224.8266407752235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20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7570.3692593598134</v>
      </c>
      <c r="V95" s="20" t="str">
        <f ca="1">+_xll._Delay_Double($V$1&amp;E95,T95,10)</f>
        <v>-lapse94</v>
      </c>
      <c r="W95">
        <f t="shared" ca="1" si="17"/>
        <v>-7265.9009334048715</v>
      </c>
      <c r="X95">
        <f ca="1">+_xll._Value(V95)</f>
        <v>14836.270192764685</v>
      </c>
    </row>
    <row r="96" spans="5:24" x14ac:dyDescent="0.35">
      <c r="E96">
        <f t="shared" si="18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6"/>
        <v>0.44808704569222557</v>
      </c>
      <c r="K96" s="15">
        <f t="shared" ca="1" si="19"/>
        <v>19790.155907625071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20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13365.07475150344</v>
      </c>
      <c r="V96" s="20" t="str">
        <f ca="1">+_xll._Delay_Double($V$1&amp;E96,T96,10)</f>
        <v>-lapse95</v>
      </c>
      <c r="W96">
        <f t="shared" ca="1" si="17"/>
        <v>-306422.73586930451</v>
      </c>
      <c r="X96">
        <f ca="1">+_xll._Value(V96)</f>
        <v>319787.81062080793</v>
      </c>
    </row>
    <row r="97" spans="5:24" x14ac:dyDescent="0.35">
      <c r="E97">
        <f t="shared" si="18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6"/>
        <v>0.66950966825106717</v>
      </c>
      <c r="K97" s="15">
        <f t="shared" ca="1" si="19"/>
        <v>29569.479510130019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20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16936.83071128447</v>
      </c>
      <c r="V97" s="20" t="str">
        <f ca="1">+_xll._Delay_Double($V$1&amp;E97,T97,10)</f>
        <v>-lapse96</v>
      </c>
      <c r="W97">
        <f t="shared" ca="1" si="17"/>
        <v>12696.366322349051</v>
      </c>
      <c r="X97">
        <f ca="1">+_xll._Value(V97)</f>
        <v>4240.4643889354193</v>
      </c>
    </row>
    <row r="98" spans="5:24" x14ac:dyDescent="0.35">
      <c r="E98">
        <f t="shared" si="18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6"/>
        <v>0.9176665584128455</v>
      </c>
      <c r="K98" s="15">
        <f t="shared" ca="1" si="19"/>
        <v>40529.545401493036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20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24834.366223605772</v>
      </c>
      <c r="V98" s="20" t="str">
        <f ca="1">+_xll._Delay_Double($V$1&amp;E98,T98,10)</f>
        <v>-lapse97</v>
      </c>
      <c r="W98">
        <f t="shared" ca="1" si="17"/>
        <v>-4389.1878941361865</v>
      </c>
      <c r="X98">
        <f ca="1">+_xll._Value(V98)</f>
        <v>29223.554117741958</v>
      </c>
    </row>
    <row r="99" spans="5:24" x14ac:dyDescent="0.35">
      <c r="E99">
        <f t="shared" si="18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6"/>
        <v>0.83983455858211964</v>
      </c>
      <c r="K99" s="15">
        <f t="shared" ca="1" si="19"/>
        <v>37092.027120033294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20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16892.909068534824</v>
      </c>
      <c r="V99" s="20" t="str">
        <f ca="1">+_xll._Delay_Double($V$1&amp;E99,T99,10)</f>
        <v>-lapse98</v>
      </c>
      <c r="W99">
        <f t="shared" ca="1" si="17"/>
        <v>-69923.075998350032</v>
      </c>
      <c r="X99">
        <f ca="1">+_xll._Value(V99)</f>
        <v>86815.985066884852</v>
      </c>
    </row>
    <row r="100" spans="5:24" x14ac:dyDescent="0.35">
      <c r="E100">
        <f t="shared" si="18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6"/>
        <v>0.15329333144230017</v>
      </c>
      <c r="K100" s="15">
        <f t="shared" ca="1" si="19"/>
        <v>6770.3339295510459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20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75.236864462006764</v>
      </c>
      <c r="V100" s="20" t="str">
        <f ca="1">+_xll._Delay_Double($V$1&amp;E100,T100,10)</f>
        <v>-lapse99</v>
      </c>
      <c r="W100">
        <f t="shared" ca="1" si="17"/>
        <v>-6677.6601374584088</v>
      </c>
      <c r="X100">
        <f ca="1">+_xll._Value(V100)</f>
        <v>6752.8970019204153</v>
      </c>
    </row>
    <row r="101" spans="5:24" x14ac:dyDescent="0.35">
      <c r="E101">
        <f t="shared" si="18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6"/>
        <v>0.42051205546059423</v>
      </c>
      <c r="K101" s="15">
        <f t="shared" ca="1" si="19"/>
        <v>18572.282369254463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20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261.50189940694776</v>
      </c>
      <c r="V101" s="20" t="str">
        <f ca="1">+_xll._Delay_Double($V$1&amp;E101,T101,10)</f>
        <v>-lapse100</v>
      </c>
      <c r="W101">
        <f t="shared" ca="1" si="17"/>
        <v>-6486.5966278833548</v>
      </c>
      <c r="X101">
        <f ca="1">+_xll._Value(V101)</f>
        <v>6748.0985272903026</v>
      </c>
    </row>
    <row r="102" spans="5:24" x14ac:dyDescent="0.35">
      <c r="E102">
        <f t="shared" si="18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6"/>
        <v>6.6479032791280313E-2</v>
      </c>
      <c r="K102" s="15">
        <f t="shared" ca="1" si="19"/>
        <v>2936.1045720371367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20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20816.741412511408</v>
      </c>
      <c r="V102" s="20" t="str">
        <f ca="1">+_xll._Delay_Double($V$1&amp;E102,T102,10)</f>
        <v>-lapse101</v>
      </c>
      <c r="W102">
        <f t="shared" ca="1" si="17"/>
        <v>12682.126148433214</v>
      </c>
      <c r="X102">
        <f ca="1">+_xll._Value(V102)</f>
        <v>8134.6152640781938</v>
      </c>
    </row>
    <row r="103" spans="5:24" x14ac:dyDescent="0.35">
      <c r="E103">
        <f t="shared" si="18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6"/>
        <v>0.77126345437808219</v>
      </c>
      <c r="K103" s="15">
        <f t="shared" ca="1" si="19"/>
        <v>34063.524386017634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20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17575.686287142125</v>
      </c>
      <c r="V103" s="20" t="str">
        <f ca="1">+_xll._Delay_Double($V$1&amp;E103,T103,10)</f>
        <v>-lapse102</v>
      </c>
      <c r="W103">
        <f t="shared" ca="1" si="17"/>
        <v>-14085.992445433199</v>
      </c>
      <c r="X103">
        <f ca="1">+_xll._Value(V103)</f>
        <v>31661.678732575325</v>
      </c>
    </row>
    <row r="104" spans="5:24" x14ac:dyDescent="0.35">
      <c r="E104">
        <f t="shared" si="18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6"/>
        <v>0.44430185167624736</v>
      </c>
      <c r="K104" s="15">
        <f t="shared" ca="1" si="19"/>
        <v>19622.979506439238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20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23109.711271211192</v>
      </c>
      <c r="V104" s="20" t="str">
        <f ca="1">+_xll._Delay_Double($V$1&amp;E104,T104,10)</f>
        <v>-lapse103</v>
      </c>
      <c r="W104">
        <f t="shared" ca="1" si="17"/>
        <v>7577.4801464505581</v>
      </c>
      <c r="X104">
        <f ca="1">+_xll._Value(V104)</f>
        <v>15532.231124760634</v>
      </c>
    </row>
    <row r="105" spans="5:24" x14ac:dyDescent="0.35">
      <c r="E105">
        <f t="shared" si="18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6"/>
        <v>0.65887767698240385</v>
      </c>
      <c r="K105" s="15">
        <f t="shared" ca="1" si="19"/>
        <v>29099.908325606473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20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9094.6259540470728</v>
      </c>
      <c r="V105" s="20" t="str">
        <f ca="1">+_xll._Delay_Double($V$1&amp;E105,T105,10)</f>
        <v>-lapse104</v>
      </c>
      <c r="W105">
        <f t="shared" ca="1" si="17"/>
        <v>6215.0358322563588</v>
      </c>
      <c r="X105">
        <f ca="1">+_xll._Value(V105)</f>
        <v>2879.590121790714</v>
      </c>
    </row>
    <row r="106" spans="5:24" x14ac:dyDescent="0.35">
      <c r="E106">
        <f t="shared" si="18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6"/>
        <v>0.45947546128301664</v>
      </c>
      <c r="K106" s="15">
        <f t="shared" ca="1" si="19"/>
        <v>20293.135233292494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20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5085.2583802254048</v>
      </c>
      <c r="V106" s="20" t="str">
        <f ca="1">+_xll._Delay_Double($V$1&amp;E106,T106,10)</f>
        <v>-lapse105</v>
      </c>
      <c r="W106">
        <f t="shared" ca="1" si="17"/>
        <v>648.71645363961125</v>
      </c>
      <c r="X106">
        <f ca="1">+_xll._Value(V106)</f>
        <v>4436.5419265857936</v>
      </c>
    </row>
    <row r="107" spans="5:24" x14ac:dyDescent="0.35">
      <c r="E107">
        <f t="shared" si="18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6"/>
        <v>0.38494128615655576</v>
      </c>
      <c r="K107" s="15">
        <f t="shared" ca="1" si="19"/>
        <v>17001.268261507634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20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448.02390767191713</v>
      </c>
      <c r="V107" s="20" t="str">
        <f ca="1">+_xll._Delay_Double($V$1&amp;E107,T107,10)</f>
        <v>-lapse106</v>
      </c>
      <c r="W107">
        <f t="shared" ca="1" si="17"/>
        <v>-5812.4748666587884</v>
      </c>
      <c r="X107">
        <f ca="1">+_xll._Value(V107)</f>
        <v>6260.4987743307056</v>
      </c>
    </row>
    <row r="108" spans="5:24" x14ac:dyDescent="0.35">
      <c r="E108">
        <f t="shared" si="18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6"/>
        <v>0.76192435029877936</v>
      </c>
      <c r="K108" s="15">
        <f t="shared" ca="1" si="19"/>
        <v>33651.054693925958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20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10916.505981698472</v>
      </c>
      <c r="V108" s="20" t="str">
        <f ca="1">+_xll._Delay_Double($V$1&amp;E108,T108,10)</f>
        <v>-lapse107</v>
      </c>
      <c r="W108">
        <f t="shared" ca="1" si="17"/>
        <v>7830.9536861031411</v>
      </c>
      <c r="X108">
        <f ca="1">+_xll._Value(V108)</f>
        <v>3085.5522955953306</v>
      </c>
    </row>
    <row r="109" spans="5:24" x14ac:dyDescent="0.35">
      <c r="E109">
        <f t="shared" si="18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6"/>
        <v>0.99830443165469362</v>
      </c>
      <c r="K109" s="15">
        <f t="shared" ca="1" si="19"/>
        <v>44090.987533903186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20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10933.807207657073</v>
      </c>
      <c r="V109" s="20" t="str">
        <f ca="1">+_xll._Delay_Double($V$1&amp;E109,T109,10)</f>
        <v>-lapse108</v>
      </c>
      <c r="W109">
        <f t="shared" ca="1" si="17"/>
        <v>4123.2794788703695</v>
      </c>
      <c r="X109">
        <f ca="1">+_xll._Value(V109)</f>
        <v>6810.5277287867038</v>
      </c>
    </row>
    <row r="110" spans="5:24" x14ac:dyDescent="0.35">
      <c r="E110">
        <f t="shared" si="18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6"/>
        <v>0.7435046124355349</v>
      </c>
      <c r="K110" s="15">
        <f t="shared" ca="1" si="19"/>
        <v>32837.530876186371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20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15942.042431917496</v>
      </c>
      <c r="V110" s="20" t="str">
        <f ca="1">+_xll._Delay_Double($V$1&amp;E110,T110,10)</f>
        <v>-lapse109</v>
      </c>
      <c r="W110">
        <f t="shared" ca="1" si="17"/>
        <v>12029.137525700487</v>
      </c>
      <c r="X110">
        <f ca="1">+_xll._Value(V110)</f>
        <v>3912.9049062170084</v>
      </c>
    </row>
    <row r="111" spans="5:24" x14ac:dyDescent="0.35">
      <c r="E111">
        <f t="shared" si="18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6"/>
        <v>0.91412806455222262</v>
      </c>
      <c r="K111" s="15">
        <f t="shared" ca="1" si="19"/>
        <v>40373.264728232956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20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3153.9182824343884</v>
      </c>
      <c r="V111" s="20" t="str">
        <f ca="1">+_xll._Delay_Double($V$1&amp;E111,T111,10)</f>
        <v>-lapse110</v>
      </c>
      <c r="W111">
        <f t="shared" ca="1" si="17"/>
        <v>1482.0938698452724</v>
      </c>
      <c r="X111">
        <f ca="1">+_xll._Value(V111)</f>
        <v>1671.824412589116</v>
      </c>
    </row>
    <row r="112" spans="5:24" x14ac:dyDescent="0.35">
      <c r="E112">
        <f t="shared" si="18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6"/>
        <v>8.2431477052204327E-2</v>
      </c>
      <c r="K112" s="15">
        <f t="shared" ca="1" si="19"/>
        <v>3640.6582119301956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20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27138.395239299593</v>
      </c>
      <c r="V112" s="20" t="str">
        <f ca="1">+_xll._Delay_Double($V$1&amp;E112,T112,10)</f>
        <v>-lapse111</v>
      </c>
      <c r="W112">
        <f t="shared" ca="1" si="17"/>
        <v>-3965.151299578014</v>
      </c>
      <c r="X112">
        <f ca="1">+_xll._Value(V112)</f>
        <v>31103.546538877607</v>
      </c>
    </row>
    <row r="113" spans="5:24" x14ac:dyDescent="0.35">
      <c r="E113">
        <f t="shared" si="18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6"/>
        <v>1.8368345184606394E-2</v>
      </c>
      <c r="K113" s="15">
        <f t="shared" ca="1" si="19"/>
        <v>811.2540151810548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20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12896.973939600917</v>
      </c>
      <c r="V113" s="20" t="str">
        <f ca="1">+_xll._Delay_Double($V$1&amp;E113,T113,10)</f>
        <v>-lapse112</v>
      </c>
      <c r="W113">
        <f t="shared" ca="1" si="17"/>
        <v>-18723.644782170599</v>
      </c>
      <c r="X113">
        <f ca="1">+_xll._Value(V113)</f>
        <v>31620.618721771516</v>
      </c>
    </row>
    <row r="114" spans="5:24" x14ac:dyDescent="0.35">
      <c r="E114">
        <f t="shared" si="18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6"/>
        <v>0.92817181707327989</v>
      </c>
      <c r="K114" s="15">
        <f t="shared" ca="1" si="19"/>
        <v>40993.519329636285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20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16337.962120923105</v>
      </c>
      <c r="V114" s="20" t="str">
        <f ca="1">+_xll._Delay_Double($V$1&amp;E114,T114,10)</f>
        <v>-lapse113</v>
      </c>
      <c r="W114">
        <f t="shared" ca="1" si="17"/>
        <v>8877.0119834293837</v>
      </c>
      <c r="X114">
        <f ca="1">+_xll._Value(V114)</f>
        <v>7460.9501374937199</v>
      </c>
    </row>
    <row r="115" spans="5:24" x14ac:dyDescent="0.35">
      <c r="E115">
        <f t="shared" si="18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6"/>
        <v>0.80624025722727644</v>
      </c>
      <c r="K115" s="15">
        <f t="shared" ca="1" si="19"/>
        <v>35608.305446283463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20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5428.3150332905561</v>
      </c>
      <c r="V115" s="20" t="str">
        <f ca="1">+_xll._Delay_Double($V$1&amp;E115,T115,10)</f>
        <v>-lapse114</v>
      </c>
      <c r="W115">
        <f t="shared" ca="1" si="17"/>
        <v>-8271.2782607019835</v>
      </c>
      <c r="X115">
        <f ca="1">+_xll._Value(V115)</f>
        <v>13699.593293992541</v>
      </c>
    </row>
    <row r="116" spans="5:24" x14ac:dyDescent="0.35">
      <c r="E116">
        <f t="shared" si="18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6"/>
        <v>0.5256114391054878</v>
      </c>
      <c r="K116" s="15">
        <f t="shared" ca="1" si="19"/>
        <v>23214.088482873678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20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12124.291523105327</v>
      </c>
      <c r="V116" s="20" t="str">
        <f ca="1">+_xll._Delay_Double($V$1&amp;E116,T116,10)</f>
        <v>-lapse115</v>
      </c>
      <c r="W116">
        <f t="shared" ca="1" si="17"/>
        <v>5040.9081192882077</v>
      </c>
      <c r="X116">
        <f ca="1">+_xll._Value(V116)</f>
        <v>7083.383403817119</v>
      </c>
    </row>
    <row r="117" spans="5:24" x14ac:dyDescent="0.35">
      <c r="E117">
        <f t="shared" si="18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6"/>
        <v>0.80955633980990793</v>
      </c>
      <c r="K117" s="15">
        <f t="shared" ca="1" si="19"/>
        <v>35754.763131109976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20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1200.2503282956707</v>
      </c>
      <c r="V117" s="20" t="str">
        <f ca="1">+_xll._Delay_Double($V$1&amp;E117,T117,10)</f>
        <v>-lapse116</v>
      </c>
      <c r="W117">
        <f t="shared" ca="1" si="17"/>
        <v>-12402.248588758883</v>
      </c>
      <c r="X117">
        <f ca="1">+_xll._Value(V117)</f>
        <v>13602.498917054554</v>
      </c>
    </row>
    <row r="118" spans="5:24" x14ac:dyDescent="0.35">
      <c r="E118">
        <f t="shared" si="18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6"/>
        <v>0.18164951614570901</v>
      </c>
      <c r="K118" s="15">
        <f t="shared" ca="1" si="19"/>
        <v>8022.7096043687543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20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10452.689944406247</v>
      </c>
      <c r="V118" s="20" t="str">
        <f ca="1">+_xll._Delay_Double($V$1&amp;E118,T118,10)</f>
        <v>-lapse117</v>
      </c>
      <c r="W118">
        <f t="shared" ca="1" si="17"/>
        <v>9391.7934165042316</v>
      </c>
      <c r="X118">
        <f ca="1">+_xll._Value(V118)</f>
        <v>1060.8965279020158</v>
      </c>
    </row>
    <row r="119" spans="5:24" x14ac:dyDescent="0.35">
      <c r="E119">
        <f t="shared" si="18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6"/>
        <v>0.43587838451561423</v>
      </c>
      <c r="K119" s="15">
        <f t="shared" ca="1" si="19"/>
        <v>19250.949718936317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20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16359.264787954968</v>
      </c>
      <c r="V119" s="20" t="str">
        <f ca="1">+_xll._Delay_Double($V$1&amp;E119,T119,10)</f>
        <v>-lapse118</v>
      </c>
      <c r="W119">
        <f t="shared" ca="1" si="17"/>
        <v>-2913.0552612745905</v>
      </c>
      <c r="X119">
        <f ca="1">+_xll._Value(V119)</f>
        <v>19272.320049229558</v>
      </c>
    </row>
    <row r="120" spans="5:24" x14ac:dyDescent="0.35">
      <c r="E120">
        <f t="shared" si="18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6"/>
        <v>5.3689855000480402E-2</v>
      </c>
      <c r="K120" s="15">
        <f t="shared" ca="1" si="19"/>
        <v>2371.2593598322942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20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10654.383769762377</v>
      </c>
      <c r="V120" s="20" t="str">
        <f ca="1">+_xll._Delay_Double($V$1&amp;E120,T120,10)</f>
        <v>-lapse119</v>
      </c>
      <c r="W120">
        <f t="shared" ca="1" si="17"/>
        <v>770.12586829284919</v>
      </c>
      <c r="X120">
        <f ca="1">+_xll._Value(V120)</f>
        <v>9884.2579014695275</v>
      </c>
    </row>
    <row r="121" spans="5:24" x14ac:dyDescent="0.35">
      <c r="E121">
        <f t="shared" si="18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6"/>
        <v>0.58984152345142882</v>
      </c>
      <c r="K121" s="15">
        <f t="shared" ca="1" si="19"/>
        <v>26050.866281710489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20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8252.1306145309627</v>
      </c>
      <c r="V121" s="20" t="str">
        <f ca="1">+_xll._Delay_Double($V$1&amp;E121,T121,10)</f>
        <v>-lapse120</v>
      </c>
      <c r="W121">
        <f t="shared" ca="1" si="17"/>
        <v>1011.1881771131848</v>
      </c>
      <c r="X121">
        <f ca="1">+_xll._Value(V121)</f>
        <v>7240.9424374177779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2020-11-30T20:58:20Z</dcterms:modified>
</cp:coreProperties>
</file>