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nielWu/Documents/Master_thesis/"/>
    </mc:Choice>
  </mc:AlternateContent>
  <bookViews>
    <workbookView xWindow="0" yWindow="460" windowWidth="25600" windowHeight="14500" tabRatio="500"/>
  </bookViews>
  <sheets>
    <sheet name="for R" sheetId="1" r:id="rId1"/>
    <sheet name="Sheet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4" i="1" l="1"/>
  <c r="W103" i="1"/>
  <c r="W102" i="1"/>
  <c r="W101" i="1"/>
  <c r="A28" i="2"/>
  <c r="A29" i="2"/>
  <c r="A30" i="2"/>
  <c r="A31" i="2"/>
  <c r="A32" i="2"/>
  <c r="A33" i="2"/>
  <c r="A34" i="2"/>
  <c r="A35" i="2"/>
  <c r="A36" i="2"/>
  <c r="A37" i="2"/>
  <c r="A3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D34" i="1"/>
</calcChain>
</file>

<file path=xl/comments1.xml><?xml version="1.0" encoding="utf-8"?>
<comments xmlns="http://schemas.openxmlformats.org/spreadsheetml/2006/main">
  <authors>
    <author>Microsoft Office User</author>
  </authors>
  <commentList>
    <comment ref="W17" authorId="0">
      <text>
        <r>
          <rPr>
            <b/>
            <sz val="10"/>
            <color indexed="81"/>
            <rFont val="Calibri"/>
          </rPr>
          <t xml:space="preserve">Microsoft Office User:Estimation
</t>
        </r>
      </text>
    </comment>
    <comment ref="D3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  <comment ref="X4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simle average
</t>
        </r>
      </text>
    </comment>
    <comment ref="X7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  <comment ref="X8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  <comment ref="W8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Estimation
</t>
        </r>
      </text>
    </comment>
    <comment ref="X8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  <comment ref="X9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</commentList>
</comments>
</file>

<file path=xl/sharedStrings.xml><?xml version="1.0" encoding="utf-8"?>
<sst xmlns="http://schemas.openxmlformats.org/spreadsheetml/2006/main" count="215" uniqueCount="158">
  <si>
    <t>name</t>
  </si>
  <si>
    <t>traditional_funding_before</t>
  </si>
  <si>
    <t>traditional_funding_after</t>
  </si>
  <si>
    <t>%</t>
  </si>
  <si>
    <t>profit</t>
  </si>
  <si>
    <t>blockchain</t>
  </si>
  <si>
    <t>single</t>
  </si>
  <si>
    <t>token_utility_product</t>
  </si>
  <si>
    <t>only_payment</t>
  </si>
  <si>
    <t>transaction</t>
  </si>
  <si>
    <t>generation</t>
  </si>
  <si>
    <t>other_usage</t>
  </si>
  <si>
    <t>voting_shareholder</t>
  </si>
  <si>
    <t>voting_product</t>
  </si>
  <si>
    <t>voting_other</t>
  </si>
  <si>
    <t>profit_sharing</t>
  </si>
  <si>
    <t>info</t>
  </si>
  <si>
    <t>funding</t>
  </si>
  <si>
    <t>coin_offered</t>
  </si>
  <si>
    <t>cap_money</t>
  </si>
  <si>
    <t>same_price</t>
  </si>
  <si>
    <t>expensive</t>
  </si>
  <si>
    <t>start_date</t>
  </si>
  <si>
    <t>ICO_days</t>
  </si>
  <si>
    <t>cap_time</t>
  </si>
  <si>
    <t>bitcoin</t>
  </si>
  <si>
    <t>Ethereum</t>
  </si>
  <si>
    <t>other_bc</t>
  </si>
  <si>
    <t>bs</t>
  </si>
  <si>
    <t>other_p</t>
  </si>
  <si>
    <t>Golem</t>
  </si>
  <si>
    <t>Lykke</t>
  </si>
  <si>
    <t>Lisk</t>
  </si>
  <si>
    <t>Qtum</t>
  </si>
  <si>
    <t>Gnosis</t>
  </si>
  <si>
    <t>Humaniq</t>
  </si>
  <si>
    <t>Iconomi</t>
  </si>
  <si>
    <t>SJCX</t>
  </si>
  <si>
    <t xml:space="preserve">Storj </t>
  </si>
  <si>
    <t xml:space="preserve">BAT </t>
  </si>
  <si>
    <t>Status</t>
  </si>
  <si>
    <t>Bancor</t>
  </si>
  <si>
    <t>Civic</t>
  </si>
  <si>
    <t>EOS</t>
  </si>
  <si>
    <t>IOTA</t>
  </si>
  <si>
    <t>Tezos</t>
  </si>
  <si>
    <t>NEM</t>
  </si>
  <si>
    <t>Stratis</t>
  </si>
  <si>
    <t>NEO (2nd)</t>
  </si>
  <si>
    <t>BitConnect</t>
  </si>
  <si>
    <t>Veritaseum</t>
  </si>
  <si>
    <t>Waves</t>
  </si>
  <si>
    <t>Augur</t>
  </si>
  <si>
    <t>Populous</t>
  </si>
  <si>
    <t>MaidSafeCoin</t>
  </si>
  <si>
    <t>DigixDAO</t>
  </si>
  <si>
    <t>OmiseGo</t>
  </si>
  <si>
    <t>Komodo</t>
  </si>
  <si>
    <t>TenX</t>
  </si>
  <si>
    <t>MobileGo</t>
  </si>
  <si>
    <t>Metal</t>
  </si>
  <si>
    <t>SingularDTV</t>
  </si>
  <si>
    <t>SysCoin</t>
  </si>
  <si>
    <t>FirstBlood</t>
  </si>
  <si>
    <t>Aragon</t>
  </si>
  <si>
    <t>Ark</t>
  </si>
  <si>
    <t>Metaverse Ent...</t>
  </si>
  <si>
    <t>FunFair</t>
  </si>
  <si>
    <t>Nexus</t>
  </si>
  <si>
    <t>DECENT</t>
  </si>
  <si>
    <t>Blocknet</t>
  </si>
  <si>
    <t>Edgeless</t>
  </si>
  <si>
    <t>ReddCoin</t>
  </si>
  <si>
    <t>Round</t>
  </si>
  <si>
    <t>Peerplays</t>
  </si>
  <si>
    <t>Wings</t>
  </si>
  <si>
    <t>Etheroll</t>
  </si>
  <si>
    <t>Pillar</t>
  </si>
  <si>
    <t>iExec RLC</t>
  </si>
  <si>
    <t>vSlice</t>
  </si>
  <si>
    <t>Melon</t>
  </si>
  <si>
    <t>Xaurum</t>
  </si>
  <si>
    <t>BitBay</t>
  </si>
  <si>
    <t>DigitalNote</t>
  </si>
  <si>
    <t>TaaS</t>
  </si>
  <si>
    <t>Synereo 1</t>
  </si>
  <si>
    <t>Synereo 2</t>
  </si>
  <si>
    <t>ION</t>
  </si>
  <si>
    <t>Quantum Resis...</t>
  </si>
  <si>
    <t>Mysterium</t>
  </si>
  <si>
    <t>Rialto</t>
  </si>
  <si>
    <t>adToken</t>
  </si>
  <si>
    <t>Golos</t>
  </si>
  <si>
    <t>Safe Exchange...</t>
  </si>
  <si>
    <t>Ecobit</t>
  </si>
  <si>
    <t>Polybius</t>
  </si>
  <si>
    <t>TokenCard</t>
  </si>
  <si>
    <t>Wagerr</t>
  </si>
  <si>
    <t>OBITS</t>
  </si>
  <si>
    <t>Voxels</t>
  </si>
  <si>
    <t>Databits</t>
  </si>
  <si>
    <t>Bankcoin</t>
  </si>
  <si>
    <t>WeTrust</t>
  </si>
  <si>
    <t>SONM</t>
  </si>
  <si>
    <t>Agoras Tokens</t>
  </si>
  <si>
    <t>Santiment Net...</t>
  </si>
  <si>
    <t>NeosCoin</t>
  </si>
  <si>
    <t>Cofound.it</t>
  </si>
  <si>
    <t>BCAP</t>
  </si>
  <si>
    <t>Chronobank</t>
  </si>
  <si>
    <t>Nexium</t>
  </si>
  <si>
    <t>E-coin</t>
  </si>
  <si>
    <t>Patientory</t>
  </si>
  <si>
    <t>Pluton</t>
  </si>
  <si>
    <t>SaluS</t>
  </si>
  <si>
    <t>ToaCoin</t>
  </si>
  <si>
    <t>HEAT</t>
  </si>
  <si>
    <t>Matchpool</t>
  </si>
  <si>
    <t>Monaco</t>
  </si>
  <si>
    <t>Mothership</t>
  </si>
  <si>
    <t>EncryptoTel</t>
  </si>
  <si>
    <t>Bitcrystals</t>
  </si>
  <si>
    <t>Rise</t>
  </si>
  <si>
    <t>Gambit</t>
  </si>
  <si>
    <t>Nimiq</t>
  </si>
  <si>
    <t>Lunyr</t>
  </si>
  <si>
    <t>u_access_service</t>
  </si>
  <si>
    <t>u_profit_sharing</t>
  </si>
  <si>
    <t>u_transaction</t>
  </si>
  <si>
    <t>u_other</t>
  </si>
  <si>
    <t>Unknown</t>
  </si>
  <si>
    <t>cheaper</t>
  </si>
  <si>
    <t>opensource_solution</t>
  </si>
  <si>
    <t>nonprofit_cryptocurrency</t>
  </si>
  <si>
    <t>existence_m</t>
  </si>
  <si>
    <t>5+</t>
  </si>
  <si>
    <t>100+</t>
  </si>
  <si>
    <t>3+</t>
  </si>
  <si>
    <t>fte</t>
  </si>
  <si>
    <t>non-dividend_return</t>
  </si>
  <si>
    <t>price_ratio</t>
  </si>
  <si>
    <t>minimum_pledge</t>
  </si>
  <si>
    <t>high_transaction_fee</t>
  </si>
  <si>
    <t>platform_used</t>
  </si>
  <si>
    <t>bigger_than_10m</t>
  </si>
  <si>
    <t>mojority_offered</t>
  </si>
  <si>
    <t>In_2017</t>
  </si>
  <si>
    <t>traditional_funding</t>
  </si>
  <si>
    <t>sold_fast</t>
  </si>
  <si>
    <t>&lt;=2</t>
  </si>
  <si>
    <t>&gt;=0.66</t>
  </si>
  <si>
    <t>big_team</t>
  </si>
  <si>
    <t>funding_standardized</t>
  </si>
  <si>
    <t>mean</t>
  </si>
  <si>
    <t>stdv</t>
  </si>
  <si>
    <t>max</t>
  </si>
  <si>
    <t>min</t>
  </si>
  <si>
    <t>&gt;=10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</si>
</sst>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675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53E8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Alignment="1">
      <alignment wrapText="1"/>
    </xf>
    <xf numFmtId="17" fontId="0" fillId="0" borderId="0" xfId="0" applyNumberFormat="1" applyFont="1" applyAlignment="1">
      <alignment wrapText="1"/>
    </xf>
    <xf numFmtId="0" fontId="0" fillId="0" borderId="0" xfId="0" applyFill="1"/>
    <xf numFmtId="17" fontId="0" fillId="0" borderId="0" xfId="0" applyNumberFormat="1" applyFill="1"/>
    <xf numFmtId="2" fontId="0" fillId="0" borderId="0" xfId="0" applyNumberFormat="1" applyAlignment="1">
      <alignment horizontal="right" wrapText="1"/>
    </xf>
    <xf numFmtId="2" fontId="0" fillId="0" borderId="0" xfId="0" applyNumberFormat="1"/>
    <xf numFmtId="17" fontId="0" fillId="0" borderId="0" xfId="0" applyNumberFormat="1"/>
    <xf numFmtId="2" fontId="0" fillId="0" borderId="0" xfId="1" applyNumberFormat="1" applyFont="1" applyAlignment="1">
      <alignment wrapText="1"/>
    </xf>
    <xf numFmtId="2" fontId="0" fillId="0" borderId="0" xfId="1" applyNumberFormat="1" applyFont="1"/>
    <xf numFmtId="0" fontId="4" fillId="0" borderId="0" xfId="0" applyNumberFormat="1" applyFont="1" applyAlignment="1">
      <alignment wrapText="1"/>
    </xf>
    <xf numFmtId="0" fontId="0" fillId="0" borderId="0" xfId="0" applyNumberFormat="1" applyFont="1" applyFill="1"/>
    <xf numFmtId="0" fontId="0" fillId="0" borderId="0" xfId="0" applyNumberFormat="1" applyFill="1"/>
    <xf numFmtId="0" fontId="0" fillId="0" borderId="0" xfId="0" applyNumberFormat="1"/>
    <xf numFmtId="0" fontId="0" fillId="0" borderId="0" xfId="1" applyNumberFormat="1" applyFont="1" applyFill="1"/>
    <xf numFmtId="0" fontId="0" fillId="0" borderId="0" xfId="0" applyNumberFormat="1" applyFont="1"/>
    <xf numFmtId="0" fontId="0" fillId="0" borderId="0" xfId="1" applyNumberFormat="1" applyFont="1"/>
    <xf numFmtId="164" fontId="0" fillId="0" borderId="0" xfId="0" applyNumberFormat="1"/>
    <xf numFmtId="0" fontId="2" fillId="7" borderId="0" xfId="0" applyNumberFormat="1" applyFont="1" applyFill="1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NumberFormat="1" applyFont="1"/>
    <xf numFmtId="0" fontId="8" fillId="0" borderId="0" xfId="0" applyFont="1" applyAlignment="1">
      <alignment wrapText="1"/>
    </xf>
    <xf numFmtId="0" fontId="8" fillId="0" borderId="0" xfId="0" applyFont="1"/>
    <xf numFmtId="0" fontId="0" fillId="0" borderId="0" xfId="0" applyFont="1" applyFill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Y104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2" sqref="K12"/>
    </sheetView>
  </sheetViews>
  <sheetFormatPr baseColWidth="10" defaultColWidth="11" defaultRowHeight="16" x14ac:dyDescent="0.2"/>
  <cols>
    <col min="1" max="21" width="14.1640625" customWidth="1"/>
    <col min="22" max="22" width="14.1640625" style="24" customWidth="1"/>
    <col min="23" max="38" width="14.1640625" customWidth="1"/>
    <col min="48" max="48" width="11.5" bestFit="1" customWidth="1"/>
  </cols>
  <sheetData>
    <row r="1" spans="1:51" ht="28" customHeight="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 s="24">
        <v>20</v>
      </c>
      <c r="X1" s="24">
        <v>21</v>
      </c>
      <c r="Y1" s="24">
        <v>22</v>
      </c>
      <c r="Z1" s="24">
        <v>23</v>
      </c>
      <c r="AA1" s="24">
        <v>24</v>
      </c>
      <c r="AB1" s="10">
        <v>25</v>
      </c>
      <c r="AC1" s="10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T1" t="s">
        <v>150</v>
      </c>
      <c r="AW1" t="s">
        <v>149</v>
      </c>
      <c r="AX1" t="s">
        <v>157</v>
      </c>
    </row>
    <row r="2" spans="1:51" s="1" customFormat="1" ht="28" customHeight="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132</v>
      </c>
      <c r="G2" s="2" t="s">
        <v>133</v>
      </c>
      <c r="H2" s="2" t="s">
        <v>134</v>
      </c>
      <c r="I2" s="2" t="s">
        <v>138</v>
      </c>
      <c r="J2" s="3" t="s">
        <v>5</v>
      </c>
      <c r="K2" s="3" t="s">
        <v>6</v>
      </c>
      <c r="L2" s="4" t="s">
        <v>7</v>
      </c>
      <c r="M2" s="5" t="s">
        <v>8</v>
      </c>
      <c r="N2" s="4" t="s">
        <v>9</v>
      </c>
      <c r="O2" s="4" t="s">
        <v>10</v>
      </c>
      <c r="P2" s="4" t="s">
        <v>11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139</v>
      </c>
      <c r="V2" s="6" t="s">
        <v>16</v>
      </c>
      <c r="W2" s="29" t="s">
        <v>17</v>
      </c>
      <c r="X2" s="7" t="s">
        <v>18</v>
      </c>
      <c r="Y2" s="7" t="s">
        <v>19</v>
      </c>
      <c r="Z2" s="7" t="s">
        <v>20</v>
      </c>
      <c r="AA2" s="7" t="s">
        <v>21</v>
      </c>
      <c r="AB2" s="7" t="s">
        <v>131</v>
      </c>
      <c r="AC2" s="7" t="s">
        <v>140</v>
      </c>
      <c r="AD2" s="7" t="s">
        <v>22</v>
      </c>
      <c r="AE2" s="7" t="s">
        <v>23</v>
      </c>
      <c r="AF2" s="7" t="s">
        <v>24</v>
      </c>
      <c r="AG2" s="8" t="s">
        <v>25</v>
      </c>
      <c r="AH2" s="8" t="s">
        <v>26</v>
      </c>
      <c r="AI2" s="8" t="s">
        <v>27</v>
      </c>
      <c r="AJ2" s="8" t="s">
        <v>28</v>
      </c>
      <c r="AK2" s="8" t="s">
        <v>29</v>
      </c>
      <c r="AL2" s="9" t="s">
        <v>141</v>
      </c>
      <c r="AM2" s="9" t="s">
        <v>142</v>
      </c>
      <c r="AN2" s="1" t="s">
        <v>126</v>
      </c>
      <c r="AO2" s="1" t="s">
        <v>127</v>
      </c>
      <c r="AP2" s="1" t="s">
        <v>128</v>
      </c>
      <c r="AQ2" s="1" t="s">
        <v>129</v>
      </c>
      <c r="AR2" s="1" t="s">
        <v>143</v>
      </c>
      <c r="AS2" s="1" t="s">
        <v>144</v>
      </c>
      <c r="AT2" s="1" t="s">
        <v>145</v>
      </c>
      <c r="AU2" s="1" t="s">
        <v>146</v>
      </c>
      <c r="AV2" s="1" t="s">
        <v>147</v>
      </c>
      <c r="AW2" s="1" t="s">
        <v>148</v>
      </c>
      <c r="AX2" s="1" t="s">
        <v>151</v>
      </c>
      <c r="AY2" s="1" t="s">
        <v>152</v>
      </c>
    </row>
    <row r="3" spans="1:51" ht="28" customHeight="1" x14ac:dyDescent="0.2">
      <c r="A3" t="s">
        <v>26</v>
      </c>
      <c r="B3" s="10">
        <v>0</v>
      </c>
      <c r="C3" s="10">
        <v>0</v>
      </c>
      <c r="D3" s="21">
        <v>1</v>
      </c>
      <c r="E3" s="10">
        <v>0</v>
      </c>
      <c r="F3" s="10">
        <v>1</v>
      </c>
      <c r="G3" s="10">
        <v>0</v>
      </c>
      <c r="H3" s="10">
        <v>7</v>
      </c>
      <c r="I3" s="10">
        <v>7</v>
      </c>
      <c r="J3" s="11">
        <v>1</v>
      </c>
      <c r="K3" s="10">
        <v>1</v>
      </c>
      <c r="L3" s="10">
        <v>1</v>
      </c>
      <c r="M3" s="10">
        <v>1</v>
      </c>
      <c r="N3" s="10">
        <v>0</v>
      </c>
      <c r="O3" s="10">
        <v>1</v>
      </c>
      <c r="P3" s="10">
        <v>0</v>
      </c>
      <c r="Q3" s="10">
        <v>0</v>
      </c>
      <c r="R3" s="10">
        <v>0</v>
      </c>
      <c r="S3" s="10">
        <v>1</v>
      </c>
      <c r="T3" s="10">
        <v>0</v>
      </c>
      <c r="U3" s="11">
        <v>0</v>
      </c>
      <c r="V3" s="10">
        <v>1</v>
      </c>
      <c r="W3" s="30">
        <v>18000000</v>
      </c>
      <c r="X3" s="12">
        <v>0.83472453999999996</v>
      </c>
      <c r="Y3" s="10">
        <v>0</v>
      </c>
      <c r="Z3" s="10">
        <v>0</v>
      </c>
      <c r="AA3" s="10">
        <v>1</v>
      </c>
      <c r="AB3" s="11">
        <v>0</v>
      </c>
      <c r="AC3" s="11">
        <v>1.4958863126402393</v>
      </c>
      <c r="AD3" s="13">
        <v>41821</v>
      </c>
      <c r="AE3" s="11">
        <v>42</v>
      </c>
      <c r="AF3" s="10">
        <v>1</v>
      </c>
      <c r="AG3" s="10">
        <v>1</v>
      </c>
      <c r="AH3" s="10">
        <v>0</v>
      </c>
      <c r="AI3" s="10">
        <v>0</v>
      </c>
      <c r="AJ3" s="10">
        <v>0</v>
      </c>
      <c r="AK3" s="10">
        <v>0</v>
      </c>
      <c r="AL3" s="32">
        <v>0</v>
      </c>
      <c r="AM3" s="10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 s="24">
        <v>0</v>
      </c>
      <c r="AW3">
        <v>0</v>
      </c>
      <c r="AX3">
        <v>0</v>
      </c>
      <c r="AY3">
        <v>5.9942731147147127E-2</v>
      </c>
    </row>
    <row r="4" spans="1:51" ht="28" customHeight="1" x14ac:dyDescent="0.2">
      <c r="A4" s="14" t="s">
        <v>30</v>
      </c>
      <c r="B4" s="10">
        <v>0</v>
      </c>
      <c r="C4" s="10">
        <v>0</v>
      </c>
      <c r="D4" s="22">
        <v>1</v>
      </c>
      <c r="E4" s="10">
        <v>0</v>
      </c>
      <c r="F4" s="10">
        <v>1</v>
      </c>
      <c r="G4" s="10">
        <v>0</v>
      </c>
      <c r="H4" s="14" t="s">
        <v>130</v>
      </c>
      <c r="I4" s="14">
        <v>12</v>
      </c>
      <c r="J4" s="11">
        <v>1</v>
      </c>
      <c r="K4" s="10">
        <v>0</v>
      </c>
      <c r="L4" s="10">
        <v>1</v>
      </c>
      <c r="M4" s="10">
        <v>1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1">
        <v>0</v>
      </c>
      <c r="V4" s="10">
        <v>1</v>
      </c>
      <c r="W4" s="30">
        <v>8600000</v>
      </c>
      <c r="X4" s="12">
        <v>0.82</v>
      </c>
      <c r="Y4" s="10">
        <v>1</v>
      </c>
      <c r="Z4" s="10">
        <v>1</v>
      </c>
      <c r="AA4" s="10">
        <v>0</v>
      </c>
      <c r="AB4" s="11">
        <v>0</v>
      </c>
      <c r="AC4" s="11">
        <v>1</v>
      </c>
      <c r="AD4" s="15">
        <v>42675</v>
      </c>
      <c r="AE4" s="14">
        <v>1</v>
      </c>
      <c r="AF4" s="10">
        <v>1</v>
      </c>
      <c r="AG4" s="10">
        <v>0</v>
      </c>
      <c r="AH4" s="10">
        <v>1</v>
      </c>
      <c r="AI4" s="10">
        <v>0</v>
      </c>
      <c r="AJ4" s="10">
        <v>0</v>
      </c>
      <c r="AK4" s="10">
        <v>0</v>
      </c>
      <c r="AL4" s="33">
        <v>0</v>
      </c>
      <c r="AM4" s="10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 s="24">
        <v>0</v>
      </c>
      <c r="AW4">
        <v>1</v>
      </c>
      <c r="AX4">
        <v>1</v>
      </c>
      <c r="AY4">
        <v>2.860748885205203E-2</v>
      </c>
    </row>
    <row r="5" spans="1:51" ht="28" customHeight="1" x14ac:dyDescent="0.2">
      <c r="A5" s="14" t="s">
        <v>31</v>
      </c>
      <c r="B5" s="10">
        <v>1</v>
      </c>
      <c r="C5" s="10">
        <v>1</v>
      </c>
      <c r="D5" s="23">
        <v>0.23860000000000001</v>
      </c>
      <c r="E5" s="10">
        <v>1</v>
      </c>
      <c r="F5" s="10">
        <v>0</v>
      </c>
      <c r="G5" s="10">
        <v>0</v>
      </c>
      <c r="H5" s="14">
        <v>24</v>
      </c>
      <c r="I5" s="14">
        <v>50</v>
      </c>
      <c r="J5" s="11">
        <v>1</v>
      </c>
      <c r="K5" s="10">
        <v>0</v>
      </c>
      <c r="L5" s="10">
        <v>0</v>
      </c>
      <c r="M5" s="10">
        <v>0</v>
      </c>
      <c r="N5" s="10">
        <v>0</v>
      </c>
      <c r="O5" s="10">
        <v>1</v>
      </c>
      <c r="P5" s="10">
        <v>1</v>
      </c>
      <c r="Q5" s="10">
        <v>1</v>
      </c>
      <c r="R5" s="10">
        <v>0</v>
      </c>
      <c r="S5" s="10">
        <v>0</v>
      </c>
      <c r="T5" s="10">
        <v>1</v>
      </c>
      <c r="U5" s="11">
        <v>0</v>
      </c>
      <c r="V5" s="10">
        <v>1</v>
      </c>
      <c r="W5" s="30">
        <v>1161338</v>
      </c>
      <c r="X5" s="16">
        <v>2.3300000000000001E-2</v>
      </c>
      <c r="Y5" s="10">
        <v>0</v>
      </c>
      <c r="Z5" s="10">
        <v>1</v>
      </c>
      <c r="AA5" s="10">
        <v>0</v>
      </c>
      <c r="AB5" s="11">
        <v>0</v>
      </c>
      <c r="AC5" s="11">
        <v>1</v>
      </c>
      <c r="AD5" s="15">
        <v>42614</v>
      </c>
      <c r="AE5" s="14">
        <v>28</v>
      </c>
      <c r="AF5" s="10">
        <v>1</v>
      </c>
      <c r="AG5" s="10">
        <v>1</v>
      </c>
      <c r="AH5" s="10">
        <v>0</v>
      </c>
      <c r="AI5" s="10">
        <v>0</v>
      </c>
      <c r="AJ5" s="10">
        <v>0</v>
      </c>
      <c r="AK5" s="10">
        <v>0</v>
      </c>
      <c r="AL5" s="33">
        <v>0</v>
      </c>
      <c r="AM5" s="10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s="24">
        <v>1</v>
      </c>
      <c r="AW5">
        <v>0</v>
      </c>
      <c r="AX5">
        <v>1</v>
      </c>
      <c r="AY5">
        <v>3.8104382008481257E-3</v>
      </c>
    </row>
    <row r="6" spans="1:51" ht="28" customHeight="1" x14ac:dyDescent="0.2">
      <c r="A6" s="14" t="s">
        <v>32</v>
      </c>
      <c r="B6" s="10">
        <v>0</v>
      </c>
      <c r="C6" s="10">
        <v>0</v>
      </c>
      <c r="D6" s="23">
        <v>1</v>
      </c>
      <c r="E6" s="10">
        <v>0</v>
      </c>
      <c r="F6" s="10">
        <v>1</v>
      </c>
      <c r="G6" s="10">
        <v>0</v>
      </c>
      <c r="H6" s="14">
        <v>2</v>
      </c>
      <c r="I6" s="14">
        <v>5</v>
      </c>
      <c r="J6" s="11">
        <v>1</v>
      </c>
      <c r="K6" s="10">
        <v>1</v>
      </c>
      <c r="L6" s="10">
        <v>1</v>
      </c>
      <c r="M6" s="10">
        <v>1</v>
      </c>
      <c r="N6" s="10">
        <v>0</v>
      </c>
      <c r="O6" s="10">
        <v>1</v>
      </c>
      <c r="P6" s="10">
        <v>0</v>
      </c>
      <c r="Q6" s="10">
        <v>0</v>
      </c>
      <c r="R6" s="10">
        <v>0</v>
      </c>
      <c r="S6" s="10">
        <v>1</v>
      </c>
      <c r="T6" s="10">
        <v>0</v>
      </c>
      <c r="U6" s="11">
        <v>0</v>
      </c>
      <c r="V6" s="10">
        <v>1</v>
      </c>
      <c r="W6" s="30">
        <v>60000000</v>
      </c>
      <c r="X6" s="12">
        <v>0.85</v>
      </c>
      <c r="Y6" s="10">
        <v>0</v>
      </c>
      <c r="Z6" s="10">
        <v>0</v>
      </c>
      <c r="AA6" s="10">
        <v>1</v>
      </c>
      <c r="AB6" s="11">
        <v>0</v>
      </c>
      <c r="AC6" s="11">
        <v>1.1499999999999999</v>
      </c>
      <c r="AD6" s="15">
        <v>42401</v>
      </c>
      <c r="AE6" s="14">
        <v>28</v>
      </c>
      <c r="AF6" s="10">
        <v>1</v>
      </c>
      <c r="AG6" s="10">
        <v>1</v>
      </c>
      <c r="AH6" s="10">
        <v>0</v>
      </c>
      <c r="AI6" s="10">
        <v>1</v>
      </c>
      <c r="AJ6" s="10">
        <v>0</v>
      </c>
      <c r="AK6" s="10">
        <v>0</v>
      </c>
      <c r="AL6" s="33">
        <v>0</v>
      </c>
      <c r="AM6" s="10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0</v>
      </c>
      <c r="AV6" s="24">
        <v>0</v>
      </c>
      <c r="AW6">
        <v>0</v>
      </c>
      <c r="AX6">
        <v>0</v>
      </c>
      <c r="AY6">
        <v>0.19995126055076351</v>
      </c>
    </row>
    <row r="7" spans="1:51" ht="28" customHeight="1" x14ac:dyDescent="0.2">
      <c r="A7" s="14" t="s">
        <v>33</v>
      </c>
      <c r="B7" s="10">
        <v>1</v>
      </c>
      <c r="C7" s="10">
        <v>0</v>
      </c>
      <c r="D7" s="23">
        <v>0.93969999999999998</v>
      </c>
      <c r="E7" s="10">
        <v>0</v>
      </c>
      <c r="F7" s="10">
        <v>1</v>
      </c>
      <c r="G7" s="10">
        <v>0</v>
      </c>
      <c r="H7" s="14">
        <v>5</v>
      </c>
      <c r="I7" s="14">
        <v>18</v>
      </c>
      <c r="J7" s="11">
        <v>1</v>
      </c>
      <c r="K7" s="10">
        <v>1</v>
      </c>
      <c r="L7" s="10">
        <v>1</v>
      </c>
      <c r="M7" s="10">
        <v>1</v>
      </c>
      <c r="N7" s="10">
        <v>0</v>
      </c>
      <c r="O7" s="10">
        <v>1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1">
        <v>0</v>
      </c>
      <c r="V7" s="10">
        <v>1</v>
      </c>
      <c r="W7" s="30">
        <v>15600000</v>
      </c>
      <c r="X7" s="12">
        <v>0.51</v>
      </c>
      <c r="Y7" s="10">
        <v>1</v>
      </c>
      <c r="Z7" s="10">
        <v>0</v>
      </c>
      <c r="AA7" s="10">
        <v>1</v>
      </c>
      <c r="AB7" s="11">
        <v>0</v>
      </c>
      <c r="AC7" s="11">
        <v>1.2669999999999999</v>
      </c>
      <c r="AD7" s="15">
        <v>42826</v>
      </c>
      <c r="AE7" s="14">
        <v>5</v>
      </c>
      <c r="AF7" s="10">
        <v>1</v>
      </c>
      <c r="AG7" s="10">
        <v>1</v>
      </c>
      <c r="AH7" s="10">
        <v>1</v>
      </c>
      <c r="AI7" s="10">
        <v>0</v>
      </c>
      <c r="AJ7" s="10">
        <v>0</v>
      </c>
      <c r="AK7" s="10">
        <v>0</v>
      </c>
      <c r="AL7" s="33">
        <v>0</v>
      </c>
      <c r="AM7" s="10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 s="24">
        <v>1</v>
      </c>
      <c r="AW7">
        <v>0</v>
      </c>
      <c r="AX7">
        <v>1</v>
      </c>
      <c r="AY7">
        <v>5.1942243752654757E-2</v>
      </c>
    </row>
    <row r="8" spans="1:51" ht="28" customHeight="1" x14ac:dyDescent="0.2">
      <c r="A8" t="s">
        <v>34</v>
      </c>
      <c r="B8" s="10">
        <v>0</v>
      </c>
      <c r="C8" s="10">
        <v>0</v>
      </c>
      <c r="D8" s="24">
        <v>1</v>
      </c>
      <c r="E8" s="10">
        <v>1</v>
      </c>
      <c r="F8" s="10">
        <v>0</v>
      </c>
      <c r="G8" s="10">
        <v>0</v>
      </c>
      <c r="H8" s="14">
        <v>27</v>
      </c>
      <c r="I8" s="14">
        <v>8</v>
      </c>
      <c r="J8" s="11">
        <v>1</v>
      </c>
      <c r="K8" s="10">
        <v>0</v>
      </c>
      <c r="L8" s="10">
        <v>1</v>
      </c>
      <c r="M8" s="10">
        <v>1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1">
        <v>0</v>
      </c>
      <c r="V8" s="10">
        <v>1</v>
      </c>
      <c r="W8" s="30">
        <v>12500000</v>
      </c>
      <c r="X8" s="12">
        <v>0.05</v>
      </c>
      <c r="Y8" s="10">
        <v>1</v>
      </c>
      <c r="Z8" s="10">
        <v>0</v>
      </c>
      <c r="AA8" s="10">
        <v>0</v>
      </c>
      <c r="AB8" s="11">
        <v>1</v>
      </c>
      <c r="AC8" s="11">
        <v>1</v>
      </c>
      <c r="AD8" s="15">
        <v>42826</v>
      </c>
      <c r="AE8" s="14">
        <v>1</v>
      </c>
      <c r="AF8" s="10">
        <v>0</v>
      </c>
      <c r="AG8" s="10">
        <v>0</v>
      </c>
      <c r="AH8" s="10">
        <v>1</v>
      </c>
      <c r="AI8" s="10">
        <v>0</v>
      </c>
      <c r="AJ8" s="10">
        <v>0</v>
      </c>
      <c r="AK8" s="10">
        <v>0</v>
      </c>
      <c r="AL8" s="33">
        <v>0</v>
      </c>
      <c r="AM8" s="10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1</v>
      </c>
      <c r="AV8" s="24">
        <v>0</v>
      </c>
      <c r="AW8">
        <v>1</v>
      </c>
      <c r="AX8">
        <v>0</v>
      </c>
      <c r="AY8">
        <v>4.1608280868102122E-2</v>
      </c>
    </row>
    <row r="9" spans="1:51" ht="28" customHeight="1" x14ac:dyDescent="0.2">
      <c r="A9" t="s">
        <v>35</v>
      </c>
      <c r="B9" s="10">
        <v>0</v>
      </c>
      <c r="C9" s="10">
        <v>0</v>
      </c>
      <c r="D9" s="22">
        <v>1</v>
      </c>
      <c r="E9" s="10">
        <v>0</v>
      </c>
      <c r="F9" s="10">
        <v>1</v>
      </c>
      <c r="G9" s="10">
        <v>0</v>
      </c>
      <c r="H9" s="14">
        <v>12</v>
      </c>
      <c r="I9" s="14">
        <v>40</v>
      </c>
      <c r="J9" s="11">
        <v>1</v>
      </c>
      <c r="K9" s="10">
        <v>0</v>
      </c>
      <c r="L9" s="10">
        <v>0</v>
      </c>
      <c r="M9" s="10">
        <v>1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1">
        <v>0</v>
      </c>
      <c r="V9" s="10">
        <v>1</v>
      </c>
      <c r="W9" s="30">
        <v>5163000</v>
      </c>
      <c r="X9" s="12">
        <v>0.86</v>
      </c>
      <c r="Y9" s="10">
        <v>0</v>
      </c>
      <c r="Z9" s="10">
        <v>0</v>
      </c>
      <c r="AA9" s="10">
        <v>1</v>
      </c>
      <c r="AB9" s="11">
        <v>0</v>
      </c>
      <c r="AC9" s="11">
        <v>1.5</v>
      </c>
      <c r="AD9" s="15">
        <v>42826</v>
      </c>
      <c r="AE9" s="14">
        <v>21</v>
      </c>
      <c r="AF9" s="10">
        <v>1</v>
      </c>
      <c r="AG9" s="10">
        <v>1</v>
      </c>
      <c r="AH9" s="10">
        <v>1</v>
      </c>
      <c r="AI9" s="10">
        <v>0</v>
      </c>
      <c r="AJ9" s="10">
        <v>0</v>
      </c>
      <c r="AK9" s="10">
        <v>0</v>
      </c>
      <c r="AL9" s="33">
        <v>0</v>
      </c>
      <c r="AM9" s="10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 s="24">
        <v>0</v>
      </c>
      <c r="AW9">
        <v>0</v>
      </c>
      <c r="AX9">
        <v>1</v>
      </c>
      <c r="AY9">
        <v>1.7150124195856088E-2</v>
      </c>
    </row>
    <row r="10" spans="1:51" ht="28" customHeight="1" x14ac:dyDescent="0.2">
      <c r="A10" s="14" t="s">
        <v>36</v>
      </c>
      <c r="B10" s="10">
        <v>0</v>
      </c>
      <c r="C10" s="10">
        <v>0</v>
      </c>
      <c r="D10" s="23">
        <v>1</v>
      </c>
      <c r="E10" s="10">
        <v>1</v>
      </c>
      <c r="F10" s="10">
        <v>0</v>
      </c>
      <c r="G10" s="10">
        <v>0</v>
      </c>
      <c r="H10" s="14">
        <v>7</v>
      </c>
      <c r="I10" s="14">
        <v>11</v>
      </c>
      <c r="J10" s="11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1">
        <v>0</v>
      </c>
      <c r="V10" s="10">
        <v>1</v>
      </c>
      <c r="W10" s="30">
        <v>10576227</v>
      </c>
      <c r="X10" s="12">
        <v>0.85</v>
      </c>
      <c r="Y10" s="10">
        <v>0</v>
      </c>
      <c r="Z10" s="10">
        <v>0</v>
      </c>
      <c r="AA10" s="10">
        <v>1</v>
      </c>
      <c r="AB10" s="11">
        <v>0</v>
      </c>
      <c r="AC10" s="11">
        <v>1.1499999999999999</v>
      </c>
      <c r="AD10" s="15">
        <v>42583</v>
      </c>
      <c r="AE10" s="14">
        <v>32</v>
      </c>
      <c r="AF10" s="10">
        <v>1</v>
      </c>
      <c r="AG10" s="10">
        <v>1</v>
      </c>
      <c r="AH10" s="10">
        <v>1</v>
      </c>
      <c r="AI10" s="10">
        <v>1</v>
      </c>
      <c r="AJ10" s="10">
        <v>0</v>
      </c>
      <c r="AK10" s="10">
        <v>1</v>
      </c>
      <c r="AL10" s="33">
        <v>0</v>
      </c>
      <c r="AM10" s="10">
        <v>0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0</v>
      </c>
      <c r="AV10" s="24">
        <v>0</v>
      </c>
      <c r="AW10">
        <v>0</v>
      </c>
      <c r="AX10">
        <v>1</v>
      </c>
      <c r="AY10">
        <v>3.5195313519616807E-2</v>
      </c>
    </row>
    <row r="11" spans="1:51" ht="28" customHeight="1" x14ac:dyDescent="0.2">
      <c r="A11" s="14" t="s">
        <v>37</v>
      </c>
      <c r="B11" s="10">
        <v>0</v>
      </c>
      <c r="C11" s="10">
        <v>1</v>
      </c>
      <c r="D11" s="23">
        <v>8.6128133787857136E-2</v>
      </c>
      <c r="E11" s="10">
        <v>1</v>
      </c>
      <c r="F11" s="10">
        <v>0</v>
      </c>
      <c r="G11" s="10">
        <v>0</v>
      </c>
      <c r="H11" s="14">
        <v>35</v>
      </c>
      <c r="I11" s="14">
        <v>8</v>
      </c>
      <c r="J11" s="11">
        <v>1</v>
      </c>
      <c r="K11" s="10">
        <v>0</v>
      </c>
      <c r="L11" s="10">
        <v>1</v>
      </c>
      <c r="M11" s="10">
        <v>1</v>
      </c>
      <c r="N11" s="10">
        <v>0</v>
      </c>
      <c r="O11" s="10">
        <v>1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1">
        <v>0</v>
      </c>
      <c r="V11" s="10">
        <v>1</v>
      </c>
      <c r="W11" s="30">
        <v>461802</v>
      </c>
      <c r="X11" s="12">
        <v>0.7</v>
      </c>
      <c r="Y11" s="10">
        <v>1</v>
      </c>
      <c r="Z11" s="10">
        <v>0</v>
      </c>
      <c r="AA11" s="10">
        <v>1</v>
      </c>
      <c r="AB11" s="11">
        <v>0</v>
      </c>
      <c r="AC11" s="11">
        <v>1.0454545454545454</v>
      </c>
      <c r="AD11" s="15">
        <v>41883</v>
      </c>
      <c r="AE11" s="14">
        <v>31</v>
      </c>
      <c r="AF11" s="10">
        <v>1</v>
      </c>
      <c r="AG11" s="10">
        <v>1</v>
      </c>
      <c r="AH11" s="10">
        <v>0</v>
      </c>
      <c r="AI11" s="10">
        <v>0</v>
      </c>
      <c r="AJ11" s="10">
        <v>0</v>
      </c>
      <c r="AK11" s="10">
        <v>0</v>
      </c>
      <c r="AL11" s="33">
        <v>0</v>
      </c>
      <c r="AM11" s="10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 s="24">
        <v>1</v>
      </c>
      <c r="AW11">
        <v>0</v>
      </c>
      <c r="AX11">
        <v>0</v>
      </c>
      <c r="AY11">
        <v>1.4785094716841208E-3</v>
      </c>
    </row>
    <row r="12" spans="1:51" ht="28" customHeight="1" x14ac:dyDescent="0.2">
      <c r="A12" s="14" t="s">
        <v>38</v>
      </c>
      <c r="B12" s="10">
        <v>1</v>
      </c>
      <c r="C12" s="10">
        <v>0</v>
      </c>
      <c r="D12" s="25">
        <v>0.86143240098454255</v>
      </c>
      <c r="E12" s="10">
        <v>1</v>
      </c>
      <c r="F12" s="10">
        <v>0</v>
      </c>
      <c r="G12" s="10">
        <v>0</v>
      </c>
      <c r="H12" s="14">
        <v>71</v>
      </c>
      <c r="I12" s="14">
        <v>25</v>
      </c>
      <c r="J12" s="11">
        <v>1</v>
      </c>
      <c r="K12" s="10">
        <v>0</v>
      </c>
      <c r="L12" s="10">
        <v>1</v>
      </c>
      <c r="M12" s="10">
        <v>1</v>
      </c>
      <c r="N12" s="10">
        <v>0</v>
      </c>
      <c r="O12" s="10">
        <v>1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1">
        <v>0</v>
      </c>
      <c r="V12" s="10">
        <v>1</v>
      </c>
      <c r="W12" s="30">
        <v>30000000</v>
      </c>
      <c r="X12" s="12">
        <v>0.25</v>
      </c>
      <c r="Y12" s="10">
        <v>1</v>
      </c>
      <c r="Z12" s="10">
        <v>1</v>
      </c>
      <c r="AA12" s="10">
        <v>0</v>
      </c>
      <c r="AB12" s="11">
        <v>0</v>
      </c>
      <c r="AC12" s="11">
        <v>1</v>
      </c>
      <c r="AD12" s="15">
        <v>42856</v>
      </c>
      <c r="AE12" s="14">
        <v>6</v>
      </c>
      <c r="AF12" s="10">
        <v>1</v>
      </c>
      <c r="AG12" s="10">
        <v>1</v>
      </c>
      <c r="AH12" s="10">
        <v>1</v>
      </c>
      <c r="AI12" s="10">
        <v>0</v>
      </c>
      <c r="AJ12" s="10">
        <v>0</v>
      </c>
      <c r="AK12" s="10">
        <v>0</v>
      </c>
      <c r="AL12" s="33">
        <v>0</v>
      </c>
      <c r="AM12" s="10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 s="24">
        <v>1</v>
      </c>
      <c r="AW12">
        <v>0</v>
      </c>
      <c r="AX12">
        <v>1</v>
      </c>
      <c r="AY12">
        <v>9.9945168119608949E-2</v>
      </c>
    </row>
    <row r="13" spans="1:51" ht="28" customHeight="1" x14ac:dyDescent="0.2">
      <c r="A13" s="14" t="s">
        <v>39</v>
      </c>
      <c r="B13" s="10">
        <v>1</v>
      </c>
      <c r="C13" s="10">
        <v>0</v>
      </c>
      <c r="D13" s="23">
        <v>0.83299999999999996</v>
      </c>
      <c r="E13" s="10">
        <v>1</v>
      </c>
      <c r="F13" s="10">
        <v>0</v>
      </c>
      <c r="G13" s="10">
        <v>0</v>
      </c>
      <c r="H13" s="14">
        <v>24</v>
      </c>
      <c r="I13" s="14">
        <v>12</v>
      </c>
      <c r="J13" s="11">
        <v>1</v>
      </c>
      <c r="K13" s="10">
        <v>0</v>
      </c>
      <c r="L13" s="10">
        <v>1</v>
      </c>
      <c r="M13" s="10">
        <v>1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1">
        <v>0</v>
      </c>
      <c r="V13" s="10">
        <v>1</v>
      </c>
      <c r="W13" s="30">
        <v>35000000</v>
      </c>
      <c r="X13" s="12">
        <v>0.66669999999999996</v>
      </c>
      <c r="Y13" s="10">
        <v>1</v>
      </c>
      <c r="Z13" s="10">
        <v>1</v>
      </c>
      <c r="AA13" s="10">
        <v>0</v>
      </c>
      <c r="AB13" s="11">
        <v>0</v>
      </c>
      <c r="AC13" s="11">
        <v>1</v>
      </c>
      <c r="AD13" s="15">
        <v>42856</v>
      </c>
      <c r="AE13" s="14">
        <v>2.7780000000000001E-3</v>
      </c>
      <c r="AF13" s="10">
        <v>1</v>
      </c>
      <c r="AG13" s="10">
        <v>0</v>
      </c>
      <c r="AH13" s="10">
        <v>1</v>
      </c>
      <c r="AI13" s="10">
        <v>0</v>
      </c>
      <c r="AJ13" s="10">
        <v>0</v>
      </c>
      <c r="AK13" s="10">
        <v>0</v>
      </c>
      <c r="AL13" s="33">
        <v>0</v>
      </c>
      <c r="AM13" s="10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1</v>
      </c>
      <c r="AV13" s="24">
        <v>1</v>
      </c>
      <c r="AW13">
        <v>1</v>
      </c>
      <c r="AX13">
        <v>1</v>
      </c>
      <c r="AY13">
        <v>0.11661285019146804</v>
      </c>
    </row>
    <row r="14" spans="1:51" ht="28" customHeight="1" x14ac:dyDescent="0.2">
      <c r="A14" s="14" t="s">
        <v>40</v>
      </c>
      <c r="B14" s="10">
        <v>0</v>
      </c>
      <c r="C14" s="10">
        <v>0</v>
      </c>
      <c r="D14" s="23">
        <v>1</v>
      </c>
      <c r="E14" s="10">
        <v>0</v>
      </c>
      <c r="F14" s="10">
        <v>1</v>
      </c>
      <c r="G14" s="10">
        <v>0</v>
      </c>
      <c r="H14" s="14">
        <v>8</v>
      </c>
      <c r="I14" s="14">
        <v>13</v>
      </c>
      <c r="J14" s="11">
        <v>1</v>
      </c>
      <c r="K14" s="10">
        <v>0</v>
      </c>
      <c r="L14" s="10">
        <v>1</v>
      </c>
      <c r="M14" s="10">
        <v>1</v>
      </c>
      <c r="N14" s="10">
        <v>0</v>
      </c>
      <c r="O14" s="10">
        <v>0</v>
      </c>
      <c r="P14" s="10">
        <v>1</v>
      </c>
      <c r="Q14" s="10">
        <v>1</v>
      </c>
      <c r="R14" s="10">
        <v>1</v>
      </c>
      <c r="S14" s="10">
        <v>1</v>
      </c>
      <c r="T14" s="10">
        <v>0</v>
      </c>
      <c r="U14" s="11">
        <v>0</v>
      </c>
      <c r="V14" s="10">
        <v>1</v>
      </c>
      <c r="W14" s="30">
        <v>99400000</v>
      </c>
      <c r="X14" s="12">
        <v>0.44</v>
      </c>
      <c r="Y14" s="10">
        <v>1</v>
      </c>
      <c r="Z14" s="10">
        <v>1</v>
      </c>
      <c r="AA14" s="10">
        <v>0</v>
      </c>
      <c r="AB14" s="11">
        <v>0</v>
      </c>
      <c r="AC14" s="11">
        <v>1</v>
      </c>
      <c r="AD14" s="15">
        <v>42887</v>
      </c>
      <c r="AE14" s="14">
        <v>1</v>
      </c>
      <c r="AF14" s="10">
        <v>1</v>
      </c>
      <c r="AG14" s="10">
        <v>0</v>
      </c>
      <c r="AH14" s="10">
        <v>1</v>
      </c>
      <c r="AI14" s="10">
        <v>0</v>
      </c>
      <c r="AJ14" s="10">
        <v>0</v>
      </c>
      <c r="AK14" s="10">
        <v>0</v>
      </c>
      <c r="AL14" s="33">
        <v>0</v>
      </c>
      <c r="AM14" s="10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1</v>
      </c>
      <c r="AV14" s="24">
        <v>0</v>
      </c>
      <c r="AW14">
        <v>1</v>
      </c>
      <c r="AX14">
        <v>1</v>
      </c>
      <c r="AY14">
        <v>0.33129259527701316</v>
      </c>
    </row>
    <row r="15" spans="1:51" ht="28" customHeight="1" x14ac:dyDescent="0.2">
      <c r="A15" s="14" t="s">
        <v>41</v>
      </c>
      <c r="B15" s="10">
        <v>0</v>
      </c>
      <c r="C15" s="10">
        <v>0</v>
      </c>
      <c r="D15" s="23">
        <v>1</v>
      </c>
      <c r="E15" s="10">
        <v>1</v>
      </c>
      <c r="F15" s="10">
        <v>0</v>
      </c>
      <c r="G15" s="10">
        <v>0</v>
      </c>
      <c r="H15" s="14">
        <v>10</v>
      </c>
      <c r="I15" s="14">
        <v>11</v>
      </c>
      <c r="J15" s="11">
        <v>1</v>
      </c>
      <c r="K15" s="10">
        <v>0</v>
      </c>
      <c r="L15" s="10">
        <v>1</v>
      </c>
      <c r="M15" s="10">
        <v>0</v>
      </c>
      <c r="N15" s="10">
        <v>1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1">
        <v>0</v>
      </c>
      <c r="V15" s="10">
        <v>1</v>
      </c>
      <c r="W15" s="30">
        <v>147000000</v>
      </c>
      <c r="X15" s="12">
        <v>0.5</v>
      </c>
      <c r="Y15" s="10">
        <v>0</v>
      </c>
      <c r="Z15" s="10">
        <v>1</v>
      </c>
      <c r="AA15" s="10">
        <v>0</v>
      </c>
      <c r="AB15" s="11">
        <v>0</v>
      </c>
      <c r="AC15" s="11">
        <v>1</v>
      </c>
      <c r="AD15" s="15">
        <v>42887</v>
      </c>
      <c r="AE15" s="14">
        <v>1</v>
      </c>
      <c r="AF15" s="10">
        <v>1</v>
      </c>
      <c r="AG15" s="10">
        <v>0</v>
      </c>
      <c r="AH15" s="10">
        <v>1</v>
      </c>
      <c r="AI15" s="10">
        <v>0</v>
      </c>
      <c r="AJ15" s="10">
        <v>0</v>
      </c>
      <c r="AK15" s="10">
        <v>0</v>
      </c>
      <c r="AL15" s="33">
        <v>0</v>
      </c>
      <c r="AM15" s="10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 s="24">
        <v>0</v>
      </c>
      <c r="AW15">
        <v>1</v>
      </c>
      <c r="AX15">
        <v>1</v>
      </c>
      <c r="AY15">
        <v>0.48996892860111174</v>
      </c>
    </row>
    <row r="16" spans="1:51" ht="28" customHeight="1" x14ac:dyDescent="0.2">
      <c r="A16" s="14" t="s">
        <v>42</v>
      </c>
      <c r="B16" s="10">
        <v>1</v>
      </c>
      <c r="C16" s="10">
        <v>0</v>
      </c>
      <c r="D16" s="23">
        <v>0.92300000000000004</v>
      </c>
      <c r="E16" s="10">
        <v>1</v>
      </c>
      <c r="F16" s="10">
        <v>0</v>
      </c>
      <c r="G16" s="10">
        <v>0</v>
      </c>
      <c r="H16" s="14">
        <v>12</v>
      </c>
      <c r="I16" s="14">
        <v>2</v>
      </c>
      <c r="J16" s="11">
        <v>1</v>
      </c>
      <c r="K16" s="10">
        <v>0</v>
      </c>
      <c r="L16" s="10">
        <v>1</v>
      </c>
      <c r="M16" s="10">
        <v>1</v>
      </c>
      <c r="N16" s="10">
        <v>0</v>
      </c>
      <c r="O16" s="10">
        <v>0</v>
      </c>
      <c r="P16" s="10">
        <v>1</v>
      </c>
      <c r="Q16" s="10">
        <v>0</v>
      </c>
      <c r="R16" s="10">
        <v>0</v>
      </c>
      <c r="S16" s="10">
        <v>0</v>
      </c>
      <c r="T16" s="10">
        <v>0</v>
      </c>
      <c r="U16" s="11">
        <v>0</v>
      </c>
      <c r="V16" s="10">
        <v>1</v>
      </c>
      <c r="W16" s="30">
        <v>33000000</v>
      </c>
      <c r="X16" s="12">
        <v>0.33</v>
      </c>
      <c r="Y16" s="10">
        <v>1</v>
      </c>
      <c r="Z16" s="10">
        <v>1</v>
      </c>
      <c r="AA16" s="10">
        <v>0</v>
      </c>
      <c r="AB16" s="11">
        <v>0</v>
      </c>
      <c r="AC16" s="11">
        <v>1</v>
      </c>
      <c r="AD16" s="15">
        <v>42887</v>
      </c>
      <c r="AE16" s="14">
        <v>1</v>
      </c>
      <c r="AF16" s="10">
        <v>0</v>
      </c>
      <c r="AG16" s="10">
        <v>1</v>
      </c>
      <c r="AH16" s="10">
        <v>1</v>
      </c>
      <c r="AI16" s="10">
        <v>0</v>
      </c>
      <c r="AJ16" s="10">
        <v>0</v>
      </c>
      <c r="AK16" s="10">
        <v>0</v>
      </c>
      <c r="AL16" s="33">
        <v>0</v>
      </c>
      <c r="AM16" s="10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1</v>
      </c>
      <c r="AV16" s="24">
        <v>1</v>
      </c>
      <c r="AW16">
        <v>1</v>
      </c>
      <c r="AX16">
        <v>0</v>
      </c>
      <c r="AY16">
        <v>0.1099457773627244</v>
      </c>
    </row>
    <row r="17" spans="1:51" ht="28" customHeight="1" x14ac:dyDescent="0.2">
      <c r="A17" t="s">
        <v>43</v>
      </c>
      <c r="B17" s="10">
        <v>0</v>
      </c>
      <c r="C17" s="10">
        <v>0</v>
      </c>
      <c r="D17" s="24">
        <v>1</v>
      </c>
      <c r="E17" s="10">
        <v>0</v>
      </c>
      <c r="F17" s="10">
        <v>1</v>
      </c>
      <c r="G17" s="10">
        <v>0</v>
      </c>
      <c r="H17" s="34" t="s">
        <v>130</v>
      </c>
      <c r="I17" s="14">
        <v>16</v>
      </c>
      <c r="J17" s="11">
        <v>1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1">
        <v>0</v>
      </c>
      <c r="V17" s="10">
        <v>0</v>
      </c>
      <c r="W17" s="30">
        <v>300000000</v>
      </c>
      <c r="X17" s="17">
        <v>0.9</v>
      </c>
      <c r="Y17" s="10">
        <v>0</v>
      </c>
      <c r="Z17" s="10">
        <v>0</v>
      </c>
      <c r="AA17" s="10">
        <v>0</v>
      </c>
      <c r="AB17" s="11">
        <v>0</v>
      </c>
      <c r="AC17" s="11">
        <v>1</v>
      </c>
      <c r="AD17" s="18">
        <v>42887</v>
      </c>
      <c r="AE17" s="14">
        <v>351</v>
      </c>
      <c r="AF17" s="10">
        <v>1</v>
      </c>
      <c r="AG17" s="10">
        <v>0</v>
      </c>
      <c r="AH17" s="10">
        <v>1</v>
      </c>
      <c r="AI17" s="10">
        <v>0</v>
      </c>
      <c r="AJ17" s="10">
        <v>0</v>
      </c>
      <c r="AK17" s="10">
        <v>0</v>
      </c>
      <c r="AL17" s="33">
        <v>0</v>
      </c>
      <c r="AM17" s="10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1</v>
      </c>
      <c r="AU17">
        <v>1</v>
      </c>
      <c r="AV17" s="24">
        <v>0</v>
      </c>
      <c r="AW17">
        <v>0</v>
      </c>
      <c r="AX17">
        <v>1</v>
      </c>
      <c r="AY17">
        <v>1</v>
      </c>
    </row>
    <row r="18" spans="1:51" ht="28" customHeight="1" x14ac:dyDescent="0.2">
      <c r="A18" t="s">
        <v>44</v>
      </c>
      <c r="B18" s="10">
        <v>0</v>
      </c>
      <c r="C18" s="10">
        <v>0</v>
      </c>
      <c r="D18" s="24">
        <v>1</v>
      </c>
      <c r="E18" s="10">
        <v>0</v>
      </c>
      <c r="F18" s="10">
        <v>0</v>
      </c>
      <c r="G18" s="10">
        <v>1</v>
      </c>
      <c r="H18">
        <v>20</v>
      </c>
      <c r="I18" s="14" t="s">
        <v>130</v>
      </c>
      <c r="J18" s="11">
        <v>1</v>
      </c>
      <c r="K18" s="10">
        <v>1</v>
      </c>
      <c r="L18" s="10">
        <v>0</v>
      </c>
      <c r="M18" s="10">
        <v>1</v>
      </c>
      <c r="N18" s="10">
        <v>1</v>
      </c>
      <c r="O18" s="10">
        <v>0</v>
      </c>
      <c r="P18" s="10">
        <v>1</v>
      </c>
      <c r="Q18" s="10">
        <v>0</v>
      </c>
      <c r="R18" s="10">
        <v>0</v>
      </c>
      <c r="S18" s="10">
        <v>0</v>
      </c>
      <c r="T18" s="10">
        <v>0</v>
      </c>
      <c r="U18" s="11">
        <v>0</v>
      </c>
      <c r="V18" s="10">
        <v>1</v>
      </c>
      <c r="W18" s="30">
        <v>584000</v>
      </c>
      <c r="X18" s="12">
        <v>1</v>
      </c>
      <c r="Y18" s="10">
        <v>0</v>
      </c>
      <c r="Z18" s="10">
        <v>0</v>
      </c>
      <c r="AA18" s="10">
        <v>1</v>
      </c>
      <c r="AB18" s="11">
        <v>0</v>
      </c>
      <c r="AC18" s="11">
        <v>1.1499999999999999</v>
      </c>
      <c r="AD18" s="18">
        <v>42309</v>
      </c>
      <c r="AE18" s="14">
        <v>27</v>
      </c>
      <c r="AF18" s="10">
        <v>0</v>
      </c>
      <c r="AG18" s="10">
        <v>1</v>
      </c>
      <c r="AH18" s="10">
        <v>0</v>
      </c>
      <c r="AI18" s="10">
        <v>1</v>
      </c>
      <c r="AJ18" s="10">
        <v>0</v>
      </c>
      <c r="AK18" s="10">
        <v>0</v>
      </c>
      <c r="AL18" s="33">
        <v>0</v>
      </c>
      <c r="AM18" s="10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0</v>
      </c>
      <c r="AV18" s="24">
        <v>0</v>
      </c>
      <c r="AW18">
        <v>0</v>
      </c>
      <c r="AX18">
        <v>1</v>
      </c>
      <c r="AY18">
        <v>1.885860954447528E-3</v>
      </c>
    </row>
    <row r="19" spans="1:51" ht="28" customHeight="1" x14ac:dyDescent="0.2">
      <c r="A19" t="s">
        <v>45</v>
      </c>
      <c r="B19" s="10">
        <v>0</v>
      </c>
      <c r="C19" s="10">
        <v>0</v>
      </c>
      <c r="D19" s="23">
        <v>1</v>
      </c>
      <c r="E19" s="10">
        <v>0</v>
      </c>
      <c r="F19" s="10">
        <v>1</v>
      </c>
      <c r="G19" s="10">
        <v>0</v>
      </c>
      <c r="H19" s="14">
        <v>36</v>
      </c>
      <c r="I19" s="14">
        <v>2</v>
      </c>
      <c r="J19" s="11">
        <v>1</v>
      </c>
      <c r="K19" s="10">
        <v>1</v>
      </c>
      <c r="L19" s="10">
        <v>0</v>
      </c>
      <c r="M19" s="10">
        <v>1</v>
      </c>
      <c r="N19" s="10">
        <v>1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1">
        <v>0</v>
      </c>
      <c r="V19" s="10">
        <v>1</v>
      </c>
      <c r="W19" s="30">
        <v>232000000</v>
      </c>
      <c r="X19" s="19">
        <v>0.79300000000000004</v>
      </c>
      <c r="Y19" s="10">
        <v>0</v>
      </c>
      <c r="Z19" s="10">
        <v>0</v>
      </c>
      <c r="AA19" s="10">
        <v>1</v>
      </c>
      <c r="AB19" s="11">
        <v>0</v>
      </c>
      <c r="AC19" s="11">
        <v>1.2</v>
      </c>
      <c r="AD19" s="15">
        <v>42917</v>
      </c>
      <c r="AE19" s="14">
        <v>14</v>
      </c>
      <c r="AF19" s="10">
        <v>1</v>
      </c>
      <c r="AG19" s="10">
        <v>1</v>
      </c>
      <c r="AH19" s="10">
        <v>1</v>
      </c>
      <c r="AI19" s="10">
        <v>0</v>
      </c>
      <c r="AJ19" s="10">
        <v>0</v>
      </c>
      <c r="AK19" s="10">
        <v>0</v>
      </c>
      <c r="AL19" s="33">
        <v>200</v>
      </c>
      <c r="AM19" s="10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1</v>
      </c>
      <c r="AU19">
        <v>1</v>
      </c>
      <c r="AV19" s="24">
        <v>0</v>
      </c>
      <c r="AW19">
        <v>0</v>
      </c>
      <c r="AX19">
        <v>0</v>
      </c>
      <c r="AY19">
        <v>0.77331952382271629</v>
      </c>
    </row>
    <row r="20" spans="1:51" ht="28" customHeight="1" x14ac:dyDescent="0.2">
      <c r="A20" t="s">
        <v>46</v>
      </c>
      <c r="B20" s="10">
        <v>0</v>
      </c>
      <c r="C20" s="10">
        <v>0</v>
      </c>
      <c r="D20" s="24">
        <v>1</v>
      </c>
      <c r="E20" s="10">
        <v>0</v>
      </c>
      <c r="F20" s="10">
        <v>1</v>
      </c>
      <c r="G20" s="10">
        <v>0</v>
      </c>
      <c r="H20" s="34" t="s">
        <v>130</v>
      </c>
      <c r="I20" s="14">
        <v>4</v>
      </c>
      <c r="J20" s="11">
        <v>1</v>
      </c>
      <c r="K20" s="10">
        <v>1</v>
      </c>
      <c r="L20" s="10">
        <v>1</v>
      </c>
      <c r="M20" s="10">
        <v>1</v>
      </c>
      <c r="N20" s="10">
        <v>0</v>
      </c>
      <c r="O20" s="10">
        <v>1</v>
      </c>
      <c r="P20" s="10">
        <v>0</v>
      </c>
      <c r="Q20" s="10">
        <v>0</v>
      </c>
      <c r="R20" s="10">
        <v>0</v>
      </c>
      <c r="S20" s="10">
        <v>1</v>
      </c>
      <c r="T20" s="10">
        <v>0</v>
      </c>
      <c r="U20" s="11">
        <v>0</v>
      </c>
      <c r="V20" s="10">
        <v>0</v>
      </c>
      <c r="W20" s="24">
        <v>50000</v>
      </c>
      <c r="X20" s="17">
        <v>1</v>
      </c>
      <c r="Y20" s="10">
        <v>1</v>
      </c>
      <c r="Z20" s="10">
        <v>0</v>
      </c>
      <c r="AA20" s="10">
        <v>1</v>
      </c>
      <c r="AB20" s="11">
        <v>0</v>
      </c>
      <c r="AC20" s="11">
        <v>55</v>
      </c>
      <c r="AD20" s="18">
        <v>41640</v>
      </c>
      <c r="AE20" s="14">
        <v>15</v>
      </c>
      <c r="AF20" s="10">
        <v>0</v>
      </c>
      <c r="AG20" s="10">
        <v>1</v>
      </c>
      <c r="AH20" s="10">
        <v>0</v>
      </c>
      <c r="AI20" s="10">
        <v>1</v>
      </c>
      <c r="AJ20" s="10">
        <v>0</v>
      </c>
      <c r="AK20" s="10">
        <v>0</v>
      </c>
      <c r="AL20" s="33">
        <v>0</v>
      </c>
      <c r="AM20" s="1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 s="24">
        <v>0</v>
      </c>
      <c r="AW20">
        <v>0</v>
      </c>
      <c r="AX20">
        <v>0</v>
      </c>
      <c r="AY20">
        <v>1.0575250917297699E-4</v>
      </c>
    </row>
    <row r="21" spans="1:51" ht="28" customHeight="1" x14ac:dyDescent="0.2">
      <c r="A21" t="s">
        <v>47</v>
      </c>
      <c r="B21" s="10">
        <v>0</v>
      </c>
      <c r="C21" s="10">
        <v>0</v>
      </c>
      <c r="D21" s="24">
        <v>1</v>
      </c>
      <c r="E21" s="10">
        <v>1</v>
      </c>
      <c r="F21" s="10">
        <v>0</v>
      </c>
      <c r="G21" s="10">
        <v>0</v>
      </c>
      <c r="H21">
        <v>1</v>
      </c>
      <c r="I21">
        <v>9</v>
      </c>
      <c r="J21" s="11">
        <v>1</v>
      </c>
      <c r="K21" s="10">
        <v>1</v>
      </c>
      <c r="L21" s="10">
        <v>1</v>
      </c>
      <c r="M21" s="10">
        <v>0</v>
      </c>
      <c r="N21" s="10">
        <v>0</v>
      </c>
      <c r="O21" s="10">
        <v>1</v>
      </c>
      <c r="P21" s="10">
        <v>1</v>
      </c>
      <c r="Q21" s="10">
        <v>0</v>
      </c>
      <c r="R21" s="10">
        <v>0</v>
      </c>
      <c r="S21" s="10">
        <v>0</v>
      </c>
      <c r="T21" s="10">
        <v>0</v>
      </c>
      <c r="U21" s="11">
        <v>0</v>
      </c>
      <c r="V21" s="10">
        <v>1</v>
      </c>
      <c r="W21" s="24">
        <v>600000</v>
      </c>
      <c r="X21" s="17">
        <v>0.85699999999999998</v>
      </c>
      <c r="Y21" s="10">
        <v>0</v>
      </c>
      <c r="Z21" s="10">
        <v>0</v>
      </c>
      <c r="AA21" s="10">
        <v>1</v>
      </c>
      <c r="AB21" s="11">
        <v>0</v>
      </c>
      <c r="AC21" s="11">
        <v>1.2</v>
      </c>
      <c r="AD21" s="18">
        <v>42552</v>
      </c>
      <c r="AE21">
        <v>35</v>
      </c>
      <c r="AF21" s="10">
        <v>1</v>
      </c>
      <c r="AG21" s="10">
        <v>1</v>
      </c>
      <c r="AH21" s="10">
        <v>0</v>
      </c>
      <c r="AI21" s="10">
        <v>0</v>
      </c>
      <c r="AJ21" s="10">
        <v>0</v>
      </c>
      <c r="AK21" s="10">
        <v>0</v>
      </c>
      <c r="AL21" s="33">
        <v>0</v>
      </c>
      <c r="AM21" s="10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 s="24">
        <v>0</v>
      </c>
      <c r="AW21">
        <v>0</v>
      </c>
      <c r="AX21">
        <v>0</v>
      </c>
      <c r="AY21">
        <v>1.9391975370774773E-3</v>
      </c>
    </row>
    <row r="22" spans="1:51" ht="28" customHeight="1" x14ac:dyDescent="0.2">
      <c r="A22" t="s">
        <v>48</v>
      </c>
      <c r="B22" s="10">
        <v>0</v>
      </c>
      <c r="C22" s="10">
        <v>0</v>
      </c>
      <c r="D22" s="24">
        <v>1</v>
      </c>
      <c r="E22" s="10">
        <v>0</v>
      </c>
      <c r="F22" s="10">
        <v>1</v>
      </c>
      <c r="G22" s="10">
        <v>0</v>
      </c>
      <c r="H22">
        <v>26</v>
      </c>
      <c r="I22">
        <v>12</v>
      </c>
      <c r="J22" s="11">
        <v>1</v>
      </c>
      <c r="K22" s="10">
        <v>1</v>
      </c>
      <c r="L22" s="10">
        <v>1</v>
      </c>
      <c r="M22" s="10">
        <v>1</v>
      </c>
      <c r="N22" s="10">
        <v>0</v>
      </c>
      <c r="O22" s="10">
        <v>1</v>
      </c>
      <c r="P22" s="10">
        <v>1</v>
      </c>
      <c r="Q22" s="10">
        <v>1</v>
      </c>
      <c r="R22" s="10">
        <v>1</v>
      </c>
      <c r="S22" s="10">
        <v>0</v>
      </c>
      <c r="T22" s="10">
        <v>0</v>
      </c>
      <c r="U22" s="11">
        <v>1</v>
      </c>
      <c r="V22" s="10">
        <v>1</v>
      </c>
      <c r="W22" s="24">
        <v>4500000</v>
      </c>
      <c r="X22" s="17">
        <v>0.22500000000000001</v>
      </c>
      <c r="Y22" s="10">
        <v>0</v>
      </c>
      <c r="Z22" s="10">
        <v>0</v>
      </c>
      <c r="AA22" s="10">
        <v>1</v>
      </c>
      <c r="AB22" s="11">
        <v>0</v>
      </c>
      <c r="AC22" s="11">
        <v>1.2</v>
      </c>
      <c r="AD22" s="18">
        <v>42583</v>
      </c>
      <c r="AE22">
        <v>31</v>
      </c>
      <c r="AF22" s="10">
        <v>1</v>
      </c>
      <c r="AG22" s="10">
        <v>1</v>
      </c>
      <c r="AH22" s="10">
        <v>0</v>
      </c>
      <c r="AI22" s="10">
        <v>0</v>
      </c>
      <c r="AJ22" s="10">
        <v>0</v>
      </c>
      <c r="AK22" s="10">
        <v>0</v>
      </c>
      <c r="AL22" s="33">
        <v>0</v>
      </c>
      <c r="AM22" s="10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s="24">
        <v>0</v>
      </c>
      <c r="AW22">
        <v>0</v>
      </c>
      <c r="AX22">
        <v>1</v>
      </c>
      <c r="AY22">
        <v>1.4939989553127572E-2</v>
      </c>
    </row>
    <row r="23" spans="1:51" ht="28" customHeight="1" x14ac:dyDescent="0.2">
      <c r="A23" t="s">
        <v>49</v>
      </c>
      <c r="B23" s="10">
        <v>0</v>
      </c>
      <c r="C23" s="10">
        <v>0</v>
      </c>
      <c r="D23" s="24">
        <v>1</v>
      </c>
      <c r="E23" s="10">
        <v>0</v>
      </c>
      <c r="F23" s="10">
        <v>0</v>
      </c>
      <c r="G23" s="10">
        <v>1</v>
      </c>
      <c r="H23">
        <v>1</v>
      </c>
      <c r="I23" t="s">
        <v>130</v>
      </c>
      <c r="J23" s="11">
        <v>1</v>
      </c>
      <c r="K23" s="10">
        <v>1</v>
      </c>
      <c r="L23" s="10">
        <v>0</v>
      </c>
      <c r="M23" s="10">
        <v>1</v>
      </c>
      <c r="N23" s="10">
        <v>1</v>
      </c>
      <c r="O23" s="10">
        <v>1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1">
        <v>0</v>
      </c>
      <c r="V23" s="10">
        <v>1</v>
      </c>
      <c r="W23" s="24">
        <v>1050000</v>
      </c>
      <c r="X23" s="17">
        <v>0.17</v>
      </c>
      <c r="Y23" s="10">
        <v>0</v>
      </c>
      <c r="Z23" s="10">
        <v>0</v>
      </c>
      <c r="AA23" s="10">
        <v>1</v>
      </c>
      <c r="AB23" s="11">
        <v>0</v>
      </c>
      <c r="AC23" s="11">
        <v>1.4</v>
      </c>
      <c r="AD23" s="18">
        <v>42675</v>
      </c>
      <c r="AE23">
        <v>56</v>
      </c>
      <c r="AF23" s="10">
        <v>1</v>
      </c>
      <c r="AG23" s="10">
        <v>1</v>
      </c>
      <c r="AH23" s="10">
        <v>0</v>
      </c>
      <c r="AI23" s="10">
        <v>0</v>
      </c>
      <c r="AJ23" s="10">
        <v>0</v>
      </c>
      <c r="AK23" s="10">
        <v>0</v>
      </c>
      <c r="AL23" s="33">
        <v>0</v>
      </c>
      <c r="AM23" s="10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 s="24">
        <v>0</v>
      </c>
      <c r="AW23">
        <v>0</v>
      </c>
      <c r="AX23">
        <v>1</v>
      </c>
      <c r="AY23">
        <v>3.4392889235447957E-3</v>
      </c>
    </row>
    <row r="24" spans="1:51" ht="28" customHeight="1" x14ac:dyDescent="0.2">
      <c r="A24" t="s">
        <v>50</v>
      </c>
      <c r="B24" s="10">
        <v>0</v>
      </c>
      <c r="C24" s="10">
        <v>0</v>
      </c>
      <c r="D24" s="26">
        <v>1</v>
      </c>
      <c r="E24" s="10">
        <v>1</v>
      </c>
      <c r="F24" s="10">
        <v>0</v>
      </c>
      <c r="G24" s="10">
        <v>0</v>
      </c>
      <c r="H24">
        <v>30</v>
      </c>
      <c r="I24" t="s">
        <v>135</v>
      </c>
      <c r="J24" s="11">
        <v>1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1">
        <v>0</v>
      </c>
      <c r="V24" s="10">
        <v>0</v>
      </c>
      <c r="W24" s="24">
        <v>11000000</v>
      </c>
      <c r="X24" s="17">
        <v>0.51</v>
      </c>
      <c r="Y24" s="10">
        <v>0</v>
      </c>
      <c r="Z24" s="10">
        <v>0</v>
      </c>
      <c r="AA24" s="10">
        <v>1</v>
      </c>
      <c r="AB24" s="11">
        <v>0</v>
      </c>
      <c r="AC24" s="11">
        <v>1.2</v>
      </c>
      <c r="AD24" s="18">
        <v>42826</v>
      </c>
      <c r="AE24">
        <v>31</v>
      </c>
      <c r="AF24" s="10">
        <v>1</v>
      </c>
      <c r="AG24" s="10">
        <v>0</v>
      </c>
      <c r="AH24" s="10">
        <v>1</v>
      </c>
      <c r="AI24" s="10">
        <v>0</v>
      </c>
      <c r="AJ24" s="10">
        <v>0</v>
      </c>
      <c r="AK24" s="10">
        <v>0</v>
      </c>
      <c r="AL24" s="33">
        <v>0</v>
      </c>
      <c r="AM24" s="10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 s="24">
        <v>0</v>
      </c>
      <c r="AW24">
        <v>0</v>
      </c>
      <c r="AX24">
        <v>1</v>
      </c>
      <c r="AY24">
        <v>3.6607976246544396E-2</v>
      </c>
    </row>
    <row r="25" spans="1:51" ht="28" customHeight="1" x14ac:dyDescent="0.2">
      <c r="A25" t="s">
        <v>51</v>
      </c>
      <c r="B25" s="10">
        <v>0</v>
      </c>
      <c r="C25" s="10">
        <v>0</v>
      </c>
      <c r="D25" s="24">
        <v>1</v>
      </c>
      <c r="E25" s="10">
        <v>1</v>
      </c>
      <c r="F25" s="10">
        <v>0</v>
      </c>
      <c r="G25" s="10">
        <v>0</v>
      </c>
      <c r="H25">
        <v>3</v>
      </c>
      <c r="I25">
        <v>11</v>
      </c>
      <c r="J25" s="11">
        <v>1</v>
      </c>
      <c r="K25" s="10">
        <v>1</v>
      </c>
      <c r="L25" s="10">
        <v>0</v>
      </c>
      <c r="M25" s="10">
        <v>1</v>
      </c>
      <c r="N25" s="10">
        <v>0</v>
      </c>
      <c r="O25" s="10">
        <v>1</v>
      </c>
      <c r="P25" s="10">
        <v>1</v>
      </c>
      <c r="Q25" s="10">
        <v>0</v>
      </c>
      <c r="R25" s="10">
        <v>1</v>
      </c>
      <c r="S25" s="10">
        <v>0</v>
      </c>
      <c r="T25" s="10">
        <v>0</v>
      </c>
      <c r="U25" s="11">
        <v>0</v>
      </c>
      <c r="V25" s="10">
        <v>1</v>
      </c>
      <c r="W25" s="24">
        <v>16000000</v>
      </c>
      <c r="X25" s="17">
        <v>0.85</v>
      </c>
      <c r="Y25" s="10">
        <v>0</v>
      </c>
      <c r="Z25" s="10">
        <v>0</v>
      </c>
      <c r="AA25" s="10">
        <v>1</v>
      </c>
      <c r="AB25" s="11">
        <v>0</v>
      </c>
      <c r="AC25" s="11">
        <v>1.2</v>
      </c>
      <c r="AD25" s="18">
        <v>42461</v>
      </c>
      <c r="AE25">
        <v>33</v>
      </c>
      <c r="AF25" s="10">
        <v>1</v>
      </c>
      <c r="AG25" s="10">
        <v>1</v>
      </c>
      <c r="AH25" s="10">
        <v>1</v>
      </c>
      <c r="AI25" s="10">
        <v>0</v>
      </c>
      <c r="AJ25" s="10">
        <v>0</v>
      </c>
      <c r="AK25" s="10">
        <v>0</v>
      </c>
      <c r="AL25" s="33">
        <v>0</v>
      </c>
      <c r="AM25" s="10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V25" s="24">
        <v>0</v>
      </c>
      <c r="AW25">
        <v>0</v>
      </c>
      <c r="AX25">
        <v>1</v>
      </c>
      <c r="AY25">
        <v>5.3275658318403488E-2</v>
      </c>
    </row>
    <row r="26" spans="1:51" ht="28" customHeight="1" x14ac:dyDescent="0.2">
      <c r="A26" t="s">
        <v>52</v>
      </c>
      <c r="B26" s="10">
        <v>0</v>
      </c>
      <c r="C26" s="10">
        <v>0</v>
      </c>
      <c r="D26" s="24">
        <v>1</v>
      </c>
      <c r="E26" s="10">
        <v>1</v>
      </c>
      <c r="F26" s="10">
        <v>0</v>
      </c>
      <c r="G26" s="10">
        <v>0</v>
      </c>
      <c r="H26">
        <v>12</v>
      </c>
      <c r="I26" t="s">
        <v>130</v>
      </c>
      <c r="J26" s="11">
        <v>1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1</v>
      </c>
      <c r="Q26" s="10">
        <v>0</v>
      </c>
      <c r="R26" s="10">
        <v>0</v>
      </c>
      <c r="S26" s="10">
        <v>1</v>
      </c>
      <c r="T26" s="10">
        <v>1</v>
      </c>
      <c r="U26" s="11">
        <v>0</v>
      </c>
      <c r="V26" s="10">
        <v>1</v>
      </c>
      <c r="W26" s="24">
        <v>5300000</v>
      </c>
      <c r="X26" s="17">
        <v>0.8</v>
      </c>
      <c r="Y26" s="10">
        <v>0</v>
      </c>
      <c r="Z26" s="10">
        <v>0</v>
      </c>
      <c r="AA26" s="10">
        <v>1</v>
      </c>
      <c r="AB26" s="11">
        <v>0</v>
      </c>
      <c r="AC26" s="11">
        <v>1.1499999999999999</v>
      </c>
      <c r="AD26" s="18">
        <v>42217</v>
      </c>
      <c r="AE26">
        <v>45</v>
      </c>
      <c r="AF26" s="10">
        <v>1</v>
      </c>
      <c r="AG26" s="10">
        <v>1</v>
      </c>
      <c r="AH26" s="10">
        <v>1</v>
      </c>
      <c r="AI26" s="10">
        <v>0</v>
      </c>
      <c r="AJ26" s="10">
        <v>0</v>
      </c>
      <c r="AK26" s="10">
        <v>1</v>
      </c>
      <c r="AL26" s="33">
        <v>0</v>
      </c>
      <c r="AM26" s="10">
        <v>0</v>
      </c>
      <c r="AN26">
        <v>0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0</v>
      </c>
      <c r="AV26" s="24">
        <v>0</v>
      </c>
      <c r="AW26">
        <v>0</v>
      </c>
      <c r="AX26">
        <v>1</v>
      </c>
      <c r="AY26">
        <v>1.7606818684625027E-2</v>
      </c>
    </row>
    <row r="27" spans="1:51" ht="28" customHeight="1" x14ac:dyDescent="0.2">
      <c r="A27" t="s">
        <v>53</v>
      </c>
      <c r="B27" s="10">
        <v>0</v>
      </c>
      <c r="C27" s="10">
        <v>0</v>
      </c>
      <c r="D27" s="24">
        <v>1</v>
      </c>
      <c r="E27" s="10">
        <v>1</v>
      </c>
      <c r="F27" s="10">
        <v>0</v>
      </c>
      <c r="G27" s="10">
        <v>0</v>
      </c>
      <c r="H27">
        <v>24</v>
      </c>
      <c r="I27">
        <v>3</v>
      </c>
      <c r="J27" s="11">
        <v>1</v>
      </c>
      <c r="K27" s="10">
        <v>0</v>
      </c>
      <c r="L27" s="10">
        <v>1</v>
      </c>
      <c r="M27" s="10">
        <v>1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1">
        <v>0</v>
      </c>
      <c r="V27" s="10">
        <v>1</v>
      </c>
      <c r="W27" s="24">
        <v>10220400</v>
      </c>
      <c r="X27" s="17">
        <v>0.65500000000000003</v>
      </c>
      <c r="Y27" s="10">
        <v>1</v>
      </c>
      <c r="Z27" s="10">
        <v>0</v>
      </c>
      <c r="AA27" s="10">
        <v>0</v>
      </c>
      <c r="AB27" s="11">
        <v>0</v>
      </c>
      <c r="AC27" s="11">
        <v>1.2</v>
      </c>
      <c r="AD27" s="18">
        <v>42917</v>
      </c>
      <c r="AE27">
        <v>19</v>
      </c>
      <c r="AF27" s="10">
        <v>1</v>
      </c>
      <c r="AG27" s="10">
        <v>0</v>
      </c>
      <c r="AH27" s="10">
        <v>1</v>
      </c>
      <c r="AI27" s="10">
        <v>0</v>
      </c>
      <c r="AJ27" s="10">
        <v>0</v>
      </c>
      <c r="AK27" s="10">
        <v>0</v>
      </c>
      <c r="AL27" s="33">
        <v>0</v>
      </c>
      <c r="AM27" s="10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 s="24">
        <v>0</v>
      </c>
      <c r="AW27">
        <v>0</v>
      </c>
      <c r="AX27">
        <v>0</v>
      </c>
      <c r="AY27">
        <v>3.4009151257900126E-2</v>
      </c>
    </row>
    <row r="28" spans="1:51" ht="28" customHeight="1" x14ac:dyDescent="0.2">
      <c r="A28" t="s">
        <v>54</v>
      </c>
      <c r="B28" s="10">
        <v>0</v>
      </c>
      <c r="C28" s="10">
        <v>1</v>
      </c>
      <c r="D28" s="26">
        <v>0.79</v>
      </c>
      <c r="E28" s="10">
        <v>0</v>
      </c>
      <c r="F28" s="10">
        <v>1</v>
      </c>
      <c r="G28" s="10">
        <v>0</v>
      </c>
      <c r="H28">
        <v>95</v>
      </c>
      <c r="I28" t="s">
        <v>130</v>
      </c>
      <c r="J28" s="11">
        <v>1</v>
      </c>
      <c r="K28" s="10">
        <v>1</v>
      </c>
      <c r="L28" s="10">
        <v>1</v>
      </c>
      <c r="M28" s="10">
        <v>1</v>
      </c>
      <c r="N28" s="10">
        <v>0</v>
      </c>
      <c r="O28" s="10">
        <v>1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1">
        <v>0</v>
      </c>
      <c r="V28" s="10">
        <v>0</v>
      </c>
      <c r="W28" s="24">
        <v>6000000</v>
      </c>
      <c r="X28" s="17">
        <v>0.1</v>
      </c>
      <c r="Y28" s="10">
        <v>1</v>
      </c>
      <c r="Z28" s="10">
        <v>1</v>
      </c>
      <c r="AA28" s="10">
        <v>0</v>
      </c>
      <c r="AB28" s="11">
        <v>0</v>
      </c>
      <c r="AC28" s="11">
        <v>1</v>
      </c>
      <c r="AD28" s="18">
        <v>41730</v>
      </c>
      <c r="AE28">
        <v>0.25</v>
      </c>
      <c r="AF28" s="10">
        <v>1</v>
      </c>
      <c r="AG28" s="10">
        <v>1</v>
      </c>
      <c r="AH28" s="10">
        <v>0</v>
      </c>
      <c r="AI28" s="10">
        <v>1</v>
      </c>
      <c r="AJ28" s="10">
        <v>0</v>
      </c>
      <c r="AK28" s="10">
        <v>0</v>
      </c>
      <c r="AL28" s="33">
        <v>0</v>
      </c>
      <c r="AM28" s="10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24">
        <v>1</v>
      </c>
      <c r="AW28">
        <v>1</v>
      </c>
      <c r="AX28">
        <v>1</v>
      </c>
      <c r="AY28">
        <v>1.9940294174685298E-2</v>
      </c>
    </row>
    <row r="29" spans="1:51" ht="28" customHeight="1" x14ac:dyDescent="0.2">
      <c r="A29" t="s">
        <v>55</v>
      </c>
      <c r="B29" s="10">
        <v>0</v>
      </c>
      <c r="C29" s="10">
        <v>0</v>
      </c>
      <c r="D29" s="24">
        <v>1</v>
      </c>
      <c r="E29" s="10">
        <v>1</v>
      </c>
      <c r="F29" s="10">
        <v>0</v>
      </c>
      <c r="G29" s="10">
        <v>0</v>
      </c>
      <c r="H29">
        <v>24</v>
      </c>
      <c r="I29">
        <v>3</v>
      </c>
      <c r="J29" s="11">
        <v>1</v>
      </c>
      <c r="K29" s="10">
        <v>0</v>
      </c>
      <c r="L29" s="10">
        <v>0</v>
      </c>
      <c r="M29" s="10">
        <v>1</v>
      </c>
      <c r="N29" s="10">
        <v>0</v>
      </c>
      <c r="O29" s="10">
        <v>0</v>
      </c>
      <c r="P29" s="10">
        <v>1</v>
      </c>
      <c r="Q29" s="10">
        <v>1</v>
      </c>
      <c r="R29" s="10">
        <v>1</v>
      </c>
      <c r="S29" s="10">
        <v>0</v>
      </c>
      <c r="T29" s="10">
        <v>1</v>
      </c>
      <c r="U29" s="11">
        <v>1</v>
      </c>
      <c r="V29" s="10">
        <v>1</v>
      </c>
      <c r="W29" s="24">
        <v>5500000</v>
      </c>
      <c r="X29" s="17">
        <v>0.85</v>
      </c>
      <c r="Y29" s="10">
        <v>1</v>
      </c>
      <c r="Z29" s="10">
        <v>0</v>
      </c>
      <c r="AA29" s="10">
        <v>1</v>
      </c>
      <c r="AB29" s="11">
        <v>0</v>
      </c>
      <c r="AC29" s="11">
        <v>1.3</v>
      </c>
      <c r="AD29" s="18">
        <v>42430</v>
      </c>
      <c r="AE29">
        <v>0.5</v>
      </c>
      <c r="AF29" s="10">
        <v>1</v>
      </c>
      <c r="AG29" s="10">
        <v>0</v>
      </c>
      <c r="AH29" s="10">
        <v>1</v>
      </c>
      <c r="AI29" s="10">
        <v>0</v>
      </c>
      <c r="AJ29" s="10">
        <v>0</v>
      </c>
      <c r="AK29" s="10">
        <v>0</v>
      </c>
      <c r="AL29" s="33">
        <v>0</v>
      </c>
      <c r="AM29" s="10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 s="24">
        <v>0</v>
      </c>
      <c r="AW29">
        <v>1</v>
      </c>
      <c r="AX29">
        <v>0</v>
      </c>
      <c r="AY29">
        <v>1.8273525967499392E-2</v>
      </c>
    </row>
    <row r="30" spans="1:51" ht="28" customHeight="1" x14ac:dyDescent="0.2">
      <c r="A30" t="s">
        <v>56</v>
      </c>
      <c r="B30" s="10">
        <v>1</v>
      </c>
      <c r="C30" s="10">
        <v>0</v>
      </c>
      <c r="D30" s="24">
        <v>0.55000000000000004</v>
      </c>
      <c r="E30" s="10">
        <v>1</v>
      </c>
      <c r="F30" s="10">
        <v>0</v>
      </c>
      <c r="G30" s="10">
        <v>0</v>
      </c>
      <c r="H30">
        <v>49</v>
      </c>
      <c r="I30">
        <v>58</v>
      </c>
      <c r="J30" s="11">
        <v>1</v>
      </c>
      <c r="K30" s="10">
        <v>0</v>
      </c>
      <c r="L30" s="10">
        <v>1</v>
      </c>
      <c r="M30" s="10">
        <v>1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1">
        <v>0</v>
      </c>
      <c r="V30" s="10">
        <v>1</v>
      </c>
      <c r="W30" s="24">
        <v>25000000</v>
      </c>
      <c r="X30" s="17">
        <v>0.65100000000000002</v>
      </c>
      <c r="Y30" s="10">
        <v>1</v>
      </c>
      <c r="Z30" s="10">
        <v>1</v>
      </c>
      <c r="AA30" s="10">
        <v>0</v>
      </c>
      <c r="AB30" s="11">
        <v>0</v>
      </c>
      <c r="AC30" s="11">
        <v>1</v>
      </c>
      <c r="AD30" s="18">
        <v>42887</v>
      </c>
      <c r="AE30">
        <v>0</v>
      </c>
      <c r="AF30" s="10">
        <v>1</v>
      </c>
      <c r="AG30" s="10">
        <v>1</v>
      </c>
      <c r="AH30" s="10">
        <v>1</v>
      </c>
      <c r="AI30" s="10">
        <v>0</v>
      </c>
      <c r="AJ30" s="10">
        <v>1</v>
      </c>
      <c r="AK30" s="10">
        <v>0</v>
      </c>
      <c r="AL30" s="33">
        <v>0</v>
      </c>
      <c r="AM30" s="10">
        <v>1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1</v>
      </c>
      <c r="AV30" s="24">
        <v>1</v>
      </c>
      <c r="AW30">
        <v>1</v>
      </c>
      <c r="AX30">
        <v>1</v>
      </c>
      <c r="AY30">
        <v>8.3277486047749857E-2</v>
      </c>
    </row>
    <row r="31" spans="1:51" ht="28" customHeight="1" x14ac:dyDescent="0.2">
      <c r="A31" t="s">
        <v>57</v>
      </c>
      <c r="B31" s="10">
        <v>0</v>
      </c>
      <c r="C31" s="10">
        <v>0</v>
      </c>
      <c r="D31" s="24">
        <v>1</v>
      </c>
      <c r="E31" s="10">
        <v>0</v>
      </c>
      <c r="F31" s="10">
        <v>0</v>
      </c>
      <c r="G31" s="10">
        <v>1</v>
      </c>
      <c r="H31">
        <v>30</v>
      </c>
      <c r="I31" t="s">
        <v>130</v>
      </c>
      <c r="J31" s="11">
        <v>1</v>
      </c>
      <c r="K31" s="10">
        <v>1</v>
      </c>
      <c r="L31" s="10">
        <v>0</v>
      </c>
      <c r="M31" s="10">
        <v>1</v>
      </c>
      <c r="N31" s="10">
        <v>1</v>
      </c>
      <c r="O31" s="10">
        <v>1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1">
        <v>0</v>
      </c>
      <c r="V31" s="10">
        <v>1</v>
      </c>
      <c r="W31" s="24">
        <v>1983781</v>
      </c>
      <c r="X31" s="17">
        <v>0.9</v>
      </c>
      <c r="Y31" s="10">
        <v>1</v>
      </c>
      <c r="Z31" s="10">
        <v>0</v>
      </c>
      <c r="AA31" s="10">
        <v>1</v>
      </c>
      <c r="AB31" s="11">
        <v>0</v>
      </c>
      <c r="AC31" s="11">
        <v>1.25</v>
      </c>
      <c r="AD31" s="18">
        <v>42644</v>
      </c>
      <c r="AE31">
        <v>35</v>
      </c>
      <c r="AF31" s="10">
        <v>1</v>
      </c>
      <c r="AG31" s="10">
        <v>1</v>
      </c>
      <c r="AH31" s="10">
        <v>0</v>
      </c>
      <c r="AI31" s="10">
        <v>1</v>
      </c>
      <c r="AJ31" s="10">
        <v>0</v>
      </c>
      <c r="AK31" s="10">
        <v>0</v>
      </c>
      <c r="AL31" s="33">
        <v>0.01</v>
      </c>
      <c r="AM31" s="10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0</v>
      </c>
      <c r="AV31" s="24">
        <v>0</v>
      </c>
      <c r="AW31">
        <v>0</v>
      </c>
      <c r="AX31">
        <v>1</v>
      </c>
      <c r="AY31">
        <v>6.5520818900933276E-3</v>
      </c>
    </row>
    <row r="32" spans="1:51" ht="28" customHeight="1" x14ac:dyDescent="0.2">
      <c r="A32" t="s">
        <v>58</v>
      </c>
      <c r="B32" s="10">
        <v>1</v>
      </c>
      <c r="C32" s="10">
        <v>0</v>
      </c>
      <c r="D32" s="24">
        <v>0.97</v>
      </c>
      <c r="E32" s="10">
        <v>1</v>
      </c>
      <c r="F32" s="10">
        <v>0</v>
      </c>
      <c r="G32" s="10">
        <v>0</v>
      </c>
      <c r="H32">
        <v>24</v>
      </c>
      <c r="I32">
        <v>9</v>
      </c>
      <c r="J32" s="11">
        <v>1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1</v>
      </c>
      <c r="U32" s="11">
        <v>1</v>
      </c>
      <c r="V32" s="10">
        <v>1</v>
      </c>
      <c r="W32" s="24">
        <v>34000000</v>
      </c>
      <c r="X32" s="17">
        <v>0.8</v>
      </c>
      <c r="Y32" s="10">
        <v>1</v>
      </c>
      <c r="Z32" s="10">
        <v>0</v>
      </c>
      <c r="AA32" s="10">
        <v>1</v>
      </c>
      <c r="AB32" s="11">
        <v>0</v>
      </c>
      <c r="AC32" s="11">
        <v>1.2</v>
      </c>
      <c r="AD32" s="18">
        <v>42917</v>
      </c>
      <c r="AE32">
        <v>4.0000000000000001E-3</v>
      </c>
      <c r="AF32" s="10">
        <v>1</v>
      </c>
      <c r="AG32" s="10">
        <v>1</v>
      </c>
      <c r="AH32" s="10">
        <v>1</v>
      </c>
      <c r="AI32" s="10">
        <v>1</v>
      </c>
      <c r="AJ32" s="10">
        <v>0</v>
      </c>
      <c r="AK32" s="10">
        <v>1</v>
      </c>
      <c r="AL32" s="33">
        <v>5.71</v>
      </c>
      <c r="AM32" s="10">
        <v>1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 s="24">
        <v>1</v>
      </c>
      <c r="AW32">
        <v>1</v>
      </c>
      <c r="AX32">
        <v>0</v>
      </c>
      <c r="AY32">
        <v>0.11327931377709623</v>
      </c>
    </row>
    <row r="33" spans="1:51" ht="28" customHeight="1" x14ac:dyDescent="0.2">
      <c r="A33" t="s">
        <v>59</v>
      </c>
      <c r="B33" s="10">
        <v>0</v>
      </c>
      <c r="C33" s="10">
        <v>0</v>
      </c>
      <c r="D33" s="24">
        <v>1</v>
      </c>
      <c r="E33" s="10">
        <v>1</v>
      </c>
      <c r="F33" s="10">
        <v>0</v>
      </c>
      <c r="G33" s="10">
        <v>0</v>
      </c>
      <c r="H33">
        <v>12</v>
      </c>
      <c r="I33" t="s">
        <v>136</v>
      </c>
      <c r="J33" s="11">
        <v>0</v>
      </c>
      <c r="K33" s="10">
        <v>0</v>
      </c>
      <c r="L33" s="10">
        <v>1</v>
      </c>
      <c r="M33" s="10">
        <v>1</v>
      </c>
      <c r="N33" s="10">
        <v>0</v>
      </c>
      <c r="O33" s="10">
        <v>0</v>
      </c>
      <c r="P33" s="10">
        <v>1</v>
      </c>
      <c r="Q33" s="10">
        <v>0</v>
      </c>
      <c r="R33" s="10">
        <v>0</v>
      </c>
      <c r="S33" s="10">
        <v>0</v>
      </c>
      <c r="T33" s="10">
        <v>1</v>
      </c>
      <c r="U33" s="11">
        <v>1</v>
      </c>
      <c r="V33" s="10">
        <v>1</v>
      </c>
      <c r="W33" s="24">
        <v>53000000</v>
      </c>
      <c r="X33" s="17">
        <v>0.7</v>
      </c>
      <c r="Y33" s="10">
        <v>0</v>
      </c>
      <c r="Z33" s="10">
        <v>0</v>
      </c>
      <c r="AA33" s="10">
        <v>1</v>
      </c>
      <c r="AB33" s="11">
        <v>0</v>
      </c>
      <c r="AC33" s="11">
        <v>1.22</v>
      </c>
      <c r="AD33" s="18">
        <v>42826</v>
      </c>
      <c r="AE33">
        <v>30</v>
      </c>
      <c r="AF33" s="10">
        <v>1</v>
      </c>
      <c r="AG33" s="10">
        <v>0</v>
      </c>
      <c r="AH33" s="10">
        <v>1</v>
      </c>
      <c r="AI33" s="10">
        <v>1</v>
      </c>
      <c r="AJ33" s="10">
        <v>0</v>
      </c>
      <c r="AK33" s="10">
        <v>0</v>
      </c>
      <c r="AL33" s="33">
        <v>0</v>
      </c>
      <c r="AM33" s="10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1</v>
      </c>
      <c r="AU33">
        <v>1</v>
      </c>
      <c r="AV33" s="24">
        <v>0</v>
      </c>
      <c r="AW33">
        <v>0</v>
      </c>
      <c r="AX33">
        <v>1</v>
      </c>
      <c r="AY33">
        <v>0.17661650565016079</v>
      </c>
    </row>
    <row r="34" spans="1:51" ht="28" customHeight="1" x14ac:dyDescent="0.2">
      <c r="A34" t="s">
        <v>60</v>
      </c>
      <c r="B34" s="10">
        <v>1</v>
      </c>
      <c r="C34" s="10">
        <v>0</v>
      </c>
      <c r="D34" s="31">
        <f>AVERAGE(D35:D99,D32,D3:D33)</f>
        <v>0.95354760627684598</v>
      </c>
      <c r="E34" s="10">
        <v>1</v>
      </c>
      <c r="F34" s="10">
        <v>0</v>
      </c>
      <c r="G34" s="10">
        <v>0</v>
      </c>
      <c r="H34" s="35" t="s">
        <v>130</v>
      </c>
      <c r="I34">
        <v>7</v>
      </c>
      <c r="J34" s="11">
        <v>1</v>
      </c>
      <c r="K34" s="10">
        <v>0</v>
      </c>
      <c r="L34" s="10">
        <v>0</v>
      </c>
      <c r="M34" s="10">
        <v>1</v>
      </c>
      <c r="N34" s="10">
        <v>1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1">
        <v>0</v>
      </c>
      <c r="V34" s="10">
        <v>1</v>
      </c>
      <c r="W34" s="24">
        <v>2000000</v>
      </c>
      <c r="X34" s="17">
        <v>0.29399999999999998</v>
      </c>
      <c r="Y34" s="10">
        <v>1</v>
      </c>
      <c r="Z34" s="10">
        <v>0</v>
      </c>
      <c r="AA34" s="10">
        <v>1</v>
      </c>
      <c r="AB34" s="11">
        <v>0</v>
      </c>
      <c r="AC34" s="11">
        <v>3.6</v>
      </c>
      <c r="AD34" s="18">
        <v>42887</v>
      </c>
      <c r="AE34">
        <v>1</v>
      </c>
      <c r="AF34" s="10">
        <v>1</v>
      </c>
      <c r="AG34" s="10">
        <v>0</v>
      </c>
      <c r="AH34" s="10">
        <v>1</v>
      </c>
      <c r="AI34" s="10">
        <v>0</v>
      </c>
      <c r="AJ34" s="10">
        <v>0</v>
      </c>
      <c r="AK34" s="10">
        <v>0</v>
      </c>
      <c r="AL34" s="33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 s="24">
        <v>1</v>
      </c>
      <c r="AW34">
        <v>1</v>
      </c>
      <c r="AX34">
        <v>0</v>
      </c>
      <c r="AY34">
        <v>6.606148517198024E-3</v>
      </c>
    </row>
    <row r="35" spans="1:51" ht="28" customHeight="1" x14ac:dyDescent="0.2">
      <c r="A35" t="s">
        <v>61</v>
      </c>
      <c r="B35" s="10">
        <v>0</v>
      </c>
      <c r="C35" s="10">
        <v>0</v>
      </c>
      <c r="D35" s="26">
        <v>1</v>
      </c>
      <c r="E35" s="10">
        <v>1</v>
      </c>
      <c r="F35" s="10">
        <v>0</v>
      </c>
      <c r="G35" s="10">
        <v>0</v>
      </c>
      <c r="H35">
        <v>12</v>
      </c>
      <c r="I35" s="35" t="s">
        <v>130</v>
      </c>
      <c r="J35" s="11">
        <v>0</v>
      </c>
      <c r="K35" s="10">
        <v>0</v>
      </c>
      <c r="L35" s="10">
        <v>1</v>
      </c>
      <c r="M35" s="10">
        <v>0</v>
      </c>
      <c r="N35" s="10">
        <v>0</v>
      </c>
      <c r="O35" s="10">
        <v>0</v>
      </c>
      <c r="P35" s="10">
        <v>1</v>
      </c>
      <c r="Q35" s="10">
        <v>0</v>
      </c>
      <c r="R35" s="10">
        <v>0</v>
      </c>
      <c r="S35" s="10">
        <v>0</v>
      </c>
      <c r="T35" s="10">
        <v>1</v>
      </c>
      <c r="U35" s="11">
        <v>1</v>
      </c>
      <c r="V35" s="10">
        <v>1</v>
      </c>
      <c r="W35" s="24">
        <v>7500000</v>
      </c>
      <c r="X35" s="17">
        <v>0.5</v>
      </c>
      <c r="Y35" s="10">
        <v>1</v>
      </c>
      <c r="Z35" s="10">
        <v>1</v>
      </c>
      <c r="AA35" s="10">
        <v>0</v>
      </c>
      <c r="AB35" s="11">
        <v>0</v>
      </c>
      <c r="AC35" s="11">
        <v>1</v>
      </c>
      <c r="AD35" s="18">
        <v>42644</v>
      </c>
      <c r="AE35">
        <v>0.02</v>
      </c>
      <c r="AF35" s="10">
        <v>1</v>
      </c>
      <c r="AG35" s="10">
        <v>0</v>
      </c>
      <c r="AH35" s="10">
        <v>1</v>
      </c>
      <c r="AI35" s="10">
        <v>0</v>
      </c>
      <c r="AJ35" s="10">
        <v>0</v>
      </c>
      <c r="AK35" s="10">
        <v>0</v>
      </c>
      <c r="AL35" s="33">
        <v>0</v>
      </c>
      <c r="AM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 s="24">
        <v>0</v>
      </c>
      <c r="AW35">
        <v>1</v>
      </c>
      <c r="AX35">
        <v>1</v>
      </c>
      <c r="AY35">
        <v>2.4940598796243028E-2</v>
      </c>
    </row>
    <row r="36" spans="1:51" ht="28" customHeight="1" x14ac:dyDescent="0.2">
      <c r="A36" t="s">
        <v>62</v>
      </c>
      <c r="B36" s="10">
        <v>0</v>
      </c>
      <c r="C36" s="10">
        <v>0</v>
      </c>
      <c r="D36" s="24">
        <v>1</v>
      </c>
      <c r="E36" s="10">
        <v>1</v>
      </c>
      <c r="F36" s="10">
        <v>0</v>
      </c>
      <c r="G36" s="10">
        <v>0</v>
      </c>
      <c r="H36" s="35" t="s">
        <v>130</v>
      </c>
      <c r="I36" s="35" t="s">
        <v>130</v>
      </c>
      <c r="J36" s="11">
        <v>1</v>
      </c>
      <c r="K36" s="10">
        <v>1</v>
      </c>
      <c r="L36" s="10">
        <v>1</v>
      </c>
      <c r="M36" s="10">
        <v>1</v>
      </c>
      <c r="N36" s="10">
        <v>0</v>
      </c>
      <c r="O36" s="10">
        <v>1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1">
        <v>0</v>
      </c>
      <c r="V36" s="10">
        <v>1</v>
      </c>
      <c r="W36" s="24">
        <v>600000</v>
      </c>
      <c r="X36" s="17">
        <v>0.15</v>
      </c>
      <c r="Y36" s="10">
        <v>1</v>
      </c>
      <c r="Z36" s="10">
        <v>0</v>
      </c>
      <c r="AA36" s="10">
        <v>1</v>
      </c>
      <c r="AB36" s="11">
        <v>0</v>
      </c>
      <c r="AC36" s="11">
        <v>1.1139784946236559</v>
      </c>
      <c r="AD36" s="18">
        <v>41852</v>
      </c>
      <c r="AE36">
        <v>25</v>
      </c>
      <c r="AF36" s="10">
        <v>1</v>
      </c>
      <c r="AG36" s="10">
        <v>0</v>
      </c>
      <c r="AH36" s="10">
        <v>0</v>
      </c>
      <c r="AI36" s="10">
        <v>0</v>
      </c>
      <c r="AJ36" s="10">
        <v>0</v>
      </c>
      <c r="AK36" s="10">
        <v>1</v>
      </c>
      <c r="AL36" s="33">
        <v>100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 s="24">
        <v>0</v>
      </c>
      <c r="AW36">
        <v>0</v>
      </c>
      <c r="AX36">
        <v>1</v>
      </c>
      <c r="AY36">
        <v>1.9391975370774773E-3</v>
      </c>
    </row>
    <row r="37" spans="1:51" ht="28" customHeight="1" x14ac:dyDescent="0.2">
      <c r="A37" t="s">
        <v>63</v>
      </c>
      <c r="B37" s="10">
        <v>0</v>
      </c>
      <c r="C37" s="10">
        <v>0</v>
      </c>
      <c r="D37" s="24">
        <v>1</v>
      </c>
      <c r="E37" s="10">
        <v>1</v>
      </c>
      <c r="F37" s="10">
        <v>0</v>
      </c>
      <c r="G37" s="10">
        <v>0</v>
      </c>
      <c r="H37">
        <v>3</v>
      </c>
      <c r="I37">
        <v>6</v>
      </c>
      <c r="J37" s="11">
        <v>1</v>
      </c>
      <c r="K37" s="10">
        <v>0</v>
      </c>
      <c r="L37" s="10">
        <v>1</v>
      </c>
      <c r="M37" s="10">
        <v>0</v>
      </c>
      <c r="N37" s="10">
        <v>0</v>
      </c>
      <c r="O37" s="10">
        <v>0</v>
      </c>
      <c r="P37" s="10">
        <v>1</v>
      </c>
      <c r="Q37" s="10">
        <v>0</v>
      </c>
      <c r="R37" s="10">
        <v>0</v>
      </c>
      <c r="S37" s="10">
        <v>0</v>
      </c>
      <c r="T37" s="10">
        <v>0</v>
      </c>
      <c r="U37" s="11">
        <v>0</v>
      </c>
      <c r="V37" s="10">
        <v>1</v>
      </c>
      <c r="W37" s="24">
        <v>5500000</v>
      </c>
      <c r="X37" s="17">
        <v>0.85</v>
      </c>
      <c r="Y37" s="10">
        <v>1</v>
      </c>
      <c r="Z37" s="10">
        <v>1</v>
      </c>
      <c r="AA37" s="10">
        <v>0</v>
      </c>
      <c r="AB37" s="11">
        <v>0</v>
      </c>
      <c r="AC37" s="11">
        <v>1</v>
      </c>
      <c r="AD37" s="18">
        <v>42614</v>
      </c>
      <c r="AE37">
        <v>0.02</v>
      </c>
      <c r="AF37" s="10">
        <v>1</v>
      </c>
      <c r="AG37" s="10">
        <v>0</v>
      </c>
      <c r="AH37" s="10">
        <v>1</v>
      </c>
      <c r="AI37" s="10">
        <v>0</v>
      </c>
      <c r="AJ37" s="10">
        <v>0</v>
      </c>
      <c r="AK37" s="10">
        <v>1</v>
      </c>
      <c r="AL37" s="33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1</v>
      </c>
      <c r="AU37">
        <v>0</v>
      </c>
      <c r="AV37" s="24">
        <v>0</v>
      </c>
      <c r="AW37">
        <v>1</v>
      </c>
      <c r="AX37">
        <v>0</v>
      </c>
      <c r="AY37">
        <v>1.8273525967499392E-2</v>
      </c>
    </row>
    <row r="38" spans="1:51" ht="28" customHeight="1" x14ac:dyDescent="0.2">
      <c r="A38" t="s">
        <v>64</v>
      </c>
      <c r="B38" s="10">
        <v>0</v>
      </c>
      <c r="C38" s="10">
        <v>0</v>
      </c>
      <c r="D38" s="24">
        <v>1</v>
      </c>
      <c r="E38" s="10">
        <v>0</v>
      </c>
      <c r="F38" s="10">
        <v>1</v>
      </c>
      <c r="G38" s="10">
        <v>0</v>
      </c>
      <c r="H38" t="s">
        <v>130</v>
      </c>
      <c r="I38">
        <v>2</v>
      </c>
      <c r="J38" s="11">
        <v>1</v>
      </c>
      <c r="K38" s="10">
        <v>0</v>
      </c>
      <c r="L38" s="10">
        <v>1</v>
      </c>
      <c r="M38" s="10">
        <v>0</v>
      </c>
      <c r="N38" s="10">
        <v>0</v>
      </c>
      <c r="O38" s="10">
        <v>1</v>
      </c>
      <c r="P38" s="10">
        <v>1</v>
      </c>
      <c r="Q38" s="10">
        <v>1</v>
      </c>
      <c r="R38" s="10">
        <v>1</v>
      </c>
      <c r="S38" s="10">
        <v>1</v>
      </c>
      <c r="T38" s="10">
        <v>0</v>
      </c>
      <c r="U38" s="11">
        <v>0</v>
      </c>
      <c r="V38" s="10">
        <v>1</v>
      </c>
      <c r="W38" s="24">
        <v>25000000</v>
      </c>
      <c r="X38" s="17">
        <v>0.7</v>
      </c>
      <c r="Y38" s="10">
        <v>1</v>
      </c>
      <c r="Z38" s="10">
        <v>1</v>
      </c>
      <c r="AA38" s="10">
        <v>0</v>
      </c>
      <c r="AB38" s="11">
        <v>0</v>
      </c>
      <c r="AC38" s="11">
        <v>1</v>
      </c>
      <c r="AD38" s="18">
        <v>42856</v>
      </c>
      <c r="AE38">
        <v>0.02</v>
      </c>
      <c r="AF38">
        <v>0</v>
      </c>
      <c r="AG38" s="10">
        <v>0</v>
      </c>
      <c r="AH38" s="10">
        <v>1</v>
      </c>
      <c r="AI38" s="10">
        <v>0</v>
      </c>
      <c r="AJ38" s="10">
        <v>0</v>
      </c>
      <c r="AK38" s="10">
        <v>1</v>
      </c>
      <c r="AL38" s="33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 s="24">
        <v>0</v>
      </c>
      <c r="AW38">
        <v>1</v>
      </c>
      <c r="AX38">
        <v>0</v>
      </c>
      <c r="AY38">
        <v>8.3277486047749857E-2</v>
      </c>
    </row>
    <row r="39" spans="1:51" ht="28" customHeight="1" x14ac:dyDescent="0.2">
      <c r="A39" t="s">
        <v>65</v>
      </c>
      <c r="B39" s="10">
        <v>0</v>
      </c>
      <c r="C39" s="10">
        <v>0</v>
      </c>
      <c r="D39" s="24">
        <v>1</v>
      </c>
      <c r="E39" s="10">
        <v>0</v>
      </c>
      <c r="F39" s="10">
        <v>1</v>
      </c>
      <c r="G39" s="10">
        <v>0</v>
      </c>
      <c r="H39" t="s">
        <v>130</v>
      </c>
      <c r="I39">
        <v>20</v>
      </c>
      <c r="J39" s="11">
        <v>1</v>
      </c>
      <c r="K39" s="10">
        <v>1</v>
      </c>
      <c r="L39" s="10">
        <v>1</v>
      </c>
      <c r="M39" s="10">
        <v>1</v>
      </c>
      <c r="N39" s="10">
        <v>0</v>
      </c>
      <c r="O39" s="10">
        <v>0</v>
      </c>
      <c r="P39" s="10">
        <v>1</v>
      </c>
      <c r="Q39" s="10">
        <v>0</v>
      </c>
      <c r="R39" s="10">
        <v>0</v>
      </c>
      <c r="S39" s="10">
        <v>1</v>
      </c>
      <c r="T39" s="10">
        <v>0</v>
      </c>
      <c r="U39" s="11">
        <v>0</v>
      </c>
      <c r="V39" s="10">
        <v>1</v>
      </c>
      <c r="W39" s="24">
        <v>998000</v>
      </c>
      <c r="X39" s="17">
        <v>0.75</v>
      </c>
      <c r="Y39" s="10">
        <v>0</v>
      </c>
      <c r="Z39" s="10">
        <v>0</v>
      </c>
      <c r="AA39" s="10">
        <v>1</v>
      </c>
      <c r="AB39" s="11">
        <v>0</v>
      </c>
      <c r="AC39" s="11">
        <v>1.7</v>
      </c>
      <c r="AD39" s="18">
        <v>42675</v>
      </c>
      <c r="AE39">
        <v>35</v>
      </c>
      <c r="AF39">
        <v>1</v>
      </c>
      <c r="AG39" s="10">
        <v>1</v>
      </c>
      <c r="AH39" s="10">
        <v>0</v>
      </c>
      <c r="AI39" s="10">
        <v>1</v>
      </c>
      <c r="AJ39" s="10">
        <v>0</v>
      </c>
      <c r="AK39" s="10">
        <v>1</v>
      </c>
      <c r="AL39" s="33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 s="24">
        <v>0</v>
      </c>
      <c r="AW39">
        <v>0</v>
      </c>
      <c r="AX39">
        <v>1</v>
      </c>
      <c r="AY39">
        <v>3.2659450299974612E-3</v>
      </c>
    </row>
    <row r="40" spans="1:51" ht="28" customHeight="1" x14ac:dyDescent="0.2">
      <c r="A40" t="s">
        <v>66</v>
      </c>
      <c r="B40" s="10">
        <v>0</v>
      </c>
      <c r="C40" s="10">
        <v>0</v>
      </c>
      <c r="D40" s="24">
        <v>1</v>
      </c>
      <c r="E40" s="10">
        <v>1</v>
      </c>
      <c r="F40" s="10">
        <v>0</v>
      </c>
      <c r="G40" s="10">
        <v>0</v>
      </c>
      <c r="H40" t="s">
        <v>130</v>
      </c>
      <c r="I40">
        <v>17</v>
      </c>
      <c r="J40" s="11">
        <v>1</v>
      </c>
      <c r="K40" s="10">
        <v>1</v>
      </c>
      <c r="L40" s="10">
        <v>1</v>
      </c>
      <c r="M40" s="10">
        <v>1</v>
      </c>
      <c r="N40" s="10">
        <v>0</v>
      </c>
      <c r="O40" s="10">
        <v>1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1">
        <v>0</v>
      </c>
      <c r="V40" s="10">
        <v>1</v>
      </c>
      <c r="W40" s="24">
        <v>2250000</v>
      </c>
      <c r="X40" s="17">
        <v>0.22</v>
      </c>
      <c r="Y40" s="10">
        <v>1</v>
      </c>
      <c r="Z40" s="10">
        <v>1</v>
      </c>
      <c r="AA40" s="10">
        <v>0</v>
      </c>
      <c r="AB40" s="11">
        <v>0</v>
      </c>
      <c r="AC40" s="11">
        <v>1</v>
      </c>
      <c r="AD40" s="18">
        <v>42583</v>
      </c>
      <c r="AE40">
        <v>31</v>
      </c>
      <c r="AF40">
        <v>1</v>
      </c>
      <c r="AG40" s="10">
        <v>1</v>
      </c>
      <c r="AH40" s="10">
        <v>0</v>
      </c>
      <c r="AI40" s="10">
        <v>0</v>
      </c>
      <c r="AJ40" s="10">
        <v>0</v>
      </c>
      <c r="AK40" s="10">
        <v>1</v>
      </c>
      <c r="AL40" s="33">
        <v>150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 s="24">
        <v>0</v>
      </c>
      <c r="AW40">
        <v>0</v>
      </c>
      <c r="AX40">
        <v>1</v>
      </c>
      <c r="AY40">
        <v>7.4395326207909781E-3</v>
      </c>
    </row>
    <row r="41" spans="1:51" ht="28" customHeight="1" x14ac:dyDescent="0.2">
      <c r="A41" t="s">
        <v>67</v>
      </c>
      <c r="B41" s="10">
        <v>0</v>
      </c>
      <c r="C41" s="10">
        <v>0</v>
      </c>
      <c r="D41" s="24">
        <v>1</v>
      </c>
      <c r="E41" s="10">
        <v>1</v>
      </c>
      <c r="F41" s="10">
        <v>0</v>
      </c>
      <c r="G41" s="10">
        <v>0</v>
      </c>
      <c r="H41">
        <v>12</v>
      </c>
      <c r="I41">
        <v>20</v>
      </c>
      <c r="J41" s="11">
        <v>0</v>
      </c>
      <c r="K41" s="10">
        <v>0</v>
      </c>
      <c r="L41" s="10">
        <v>1</v>
      </c>
      <c r="M41" s="10">
        <v>1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1">
        <v>0</v>
      </c>
      <c r="V41" s="10">
        <v>1</v>
      </c>
      <c r="W41" s="24">
        <v>26000000</v>
      </c>
      <c r="X41" s="17">
        <v>0.21299999999999999</v>
      </c>
      <c r="Y41" s="10">
        <v>1</v>
      </c>
      <c r="Z41" s="10">
        <v>1</v>
      </c>
      <c r="AA41" s="10">
        <v>0</v>
      </c>
      <c r="AB41" s="11">
        <v>0</v>
      </c>
      <c r="AC41" s="11">
        <v>1</v>
      </c>
      <c r="AD41" s="18">
        <v>42887</v>
      </c>
      <c r="AE41">
        <v>0.16666666666666666</v>
      </c>
      <c r="AF41">
        <v>1</v>
      </c>
      <c r="AG41" s="10">
        <v>1</v>
      </c>
      <c r="AH41" s="10">
        <v>1</v>
      </c>
      <c r="AI41" s="10">
        <v>1</v>
      </c>
      <c r="AJ41" s="10">
        <v>0</v>
      </c>
      <c r="AK41" s="10">
        <v>1</v>
      </c>
      <c r="AL41" s="33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0</v>
      </c>
      <c r="AU41">
        <v>1</v>
      </c>
      <c r="AV41" s="24">
        <v>0</v>
      </c>
      <c r="AW41">
        <v>1</v>
      </c>
      <c r="AX41">
        <v>1</v>
      </c>
      <c r="AY41">
        <v>8.661102246212167E-2</v>
      </c>
    </row>
    <row r="42" spans="1:51" ht="28" customHeight="1" x14ac:dyDescent="0.2">
      <c r="A42" t="s">
        <v>68</v>
      </c>
      <c r="B42" s="10">
        <v>0</v>
      </c>
      <c r="C42" s="10">
        <v>0</v>
      </c>
      <c r="D42" s="24">
        <v>1</v>
      </c>
      <c r="E42" s="10">
        <v>1</v>
      </c>
      <c r="F42" s="10">
        <v>0</v>
      </c>
      <c r="G42" s="10">
        <v>0</v>
      </c>
      <c r="H42">
        <v>36</v>
      </c>
      <c r="I42">
        <v>5</v>
      </c>
      <c r="J42" s="11">
        <v>0</v>
      </c>
      <c r="K42" s="10">
        <v>0</v>
      </c>
      <c r="L42" s="10">
        <v>1</v>
      </c>
      <c r="M42" s="10">
        <v>1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1">
        <v>0</v>
      </c>
      <c r="V42" s="10">
        <v>1</v>
      </c>
      <c r="W42" s="24">
        <v>6492286</v>
      </c>
      <c r="X42" s="17">
        <v>0.95</v>
      </c>
      <c r="Y42" s="10">
        <v>1</v>
      </c>
      <c r="Z42" s="10">
        <v>0</v>
      </c>
      <c r="AA42" s="10">
        <v>1</v>
      </c>
      <c r="AB42" s="11">
        <v>0</v>
      </c>
      <c r="AC42" s="11">
        <v>1.55</v>
      </c>
      <c r="AD42" s="18">
        <v>42917</v>
      </c>
      <c r="AE42">
        <v>28</v>
      </c>
      <c r="AF42">
        <v>1</v>
      </c>
      <c r="AG42" s="10">
        <v>0</v>
      </c>
      <c r="AH42" s="10">
        <v>1</v>
      </c>
      <c r="AI42" s="10">
        <v>0</v>
      </c>
      <c r="AJ42" s="10">
        <v>0</v>
      </c>
      <c r="AK42" s="10">
        <v>0</v>
      </c>
      <c r="AL42" s="33">
        <v>8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1</v>
      </c>
      <c r="AV42" s="24">
        <v>0</v>
      </c>
      <c r="AW42">
        <v>0</v>
      </c>
      <c r="AX42">
        <v>0</v>
      </c>
      <c r="AY42">
        <v>2.1581347481970745E-2</v>
      </c>
    </row>
    <row r="43" spans="1:51" ht="28" customHeight="1" x14ac:dyDescent="0.2">
      <c r="A43" t="s">
        <v>69</v>
      </c>
      <c r="B43" s="10">
        <v>0</v>
      </c>
      <c r="C43" s="10">
        <v>0</v>
      </c>
      <c r="D43" s="24">
        <v>1</v>
      </c>
      <c r="E43" s="10">
        <v>0</v>
      </c>
      <c r="F43" s="10">
        <v>1</v>
      </c>
      <c r="G43" s="10">
        <v>0</v>
      </c>
      <c r="H43">
        <v>12</v>
      </c>
      <c r="I43" t="s">
        <v>130</v>
      </c>
      <c r="J43" s="11">
        <v>1</v>
      </c>
      <c r="K43" s="10">
        <v>1</v>
      </c>
      <c r="L43" s="10">
        <v>1</v>
      </c>
      <c r="M43" s="10">
        <v>1</v>
      </c>
      <c r="N43" s="10">
        <v>0</v>
      </c>
      <c r="O43" s="10">
        <v>0</v>
      </c>
      <c r="P43" s="10">
        <v>1</v>
      </c>
      <c r="Q43" s="10">
        <v>0</v>
      </c>
      <c r="R43" s="10">
        <v>0</v>
      </c>
      <c r="S43" s="10">
        <v>0</v>
      </c>
      <c r="T43" s="10">
        <v>0</v>
      </c>
      <c r="U43" s="11">
        <v>0</v>
      </c>
      <c r="V43" s="10">
        <v>1</v>
      </c>
      <c r="W43" s="24">
        <v>4740000</v>
      </c>
      <c r="X43" s="17">
        <v>0.7</v>
      </c>
      <c r="Y43" s="10">
        <v>1</v>
      </c>
      <c r="Z43" s="10">
        <v>0</v>
      </c>
      <c r="AA43" s="10">
        <v>1</v>
      </c>
      <c r="AB43" s="11">
        <v>0</v>
      </c>
      <c r="AC43" s="11">
        <v>2.5</v>
      </c>
      <c r="AD43" s="18">
        <v>42614</v>
      </c>
      <c r="AE43">
        <v>56</v>
      </c>
      <c r="AF43">
        <v>1</v>
      </c>
      <c r="AG43" s="10">
        <v>1</v>
      </c>
      <c r="AH43" s="10">
        <v>0</v>
      </c>
      <c r="AI43" s="10">
        <v>0</v>
      </c>
      <c r="AJ43" s="10">
        <v>0</v>
      </c>
      <c r="AK43" s="10">
        <v>1</v>
      </c>
      <c r="AL43" s="3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0</v>
      </c>
      <c r="AV43" s="24">
        <v>0</v>
      </c>
      <c r="AW43">
        <v>0</v>
      </c>
      <c r="AX43">
        <v>1</v>
      </c>
      <c r="AY43">
        <v>1.5740038292576808E-2</v>
      </c>
    </row>
    <row r="44" spans="1:51" ht="28" customHeight="1" x14ac:dyDescent="0.2">
      <c r="A44" t="s">
        <v>70</v>
      </c>
      <c r="B44" s="10">
        <v>0</v>
      </c>
      <c r="C44" s="10">
        <v>0</v>
      </c>
      <c r="D44" s="24">
        <v>1</v>
      </c>
      <c r="E44" s="10">
        <v>1</v>
      </c>
      <c r="F44" s="10">
        <v>0</v>
      </c>
      <c r="G44" s="10">
        <v>0</v>
      </c>
      <c r="H44" t="s">
        <v>130</v>
      </c>
      <c r="I44" t="s">
        <v>130</v>
      </c>
      <c r="J44" s="11">
        <v>1</v>
      </c>
      <c r="K44" s="10">
        <v>1</v>
      </c>
      <c r="L44" s="10">
        <v>1</v>
      </c>
      <c r="M44" s="10">
        <v>1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1">
        <v>0</v>
      </c>
      <c r="V44" s="10">
        <v>0</v>
      </c>
      <c r="W44" s="24">
        <v>950064.46610544971</v>
      </c>
      <c r="X44" s="28">
        <v>0.63226809114524674</v>
      </c>
      <c r="Y44" s="10">
        <v>1</v>
      </c>
      <c r="Z44" s="10">
        <v>1</v>
      </c>
      <c r="AA44" s="10">
        <v>0</v>
      </c>
      <c r="AB44" s="11">
        <v>0</v>
      </c>
      <c r="AC44" s="11">
        <v>1</v>
      </c>
      <c r="AD44" s="18">
        <v>41913</v>
      </c>
      <c r="AE44">
        <v>30</v>
      </c>
      <c r="AF44">
        <v>1</v>
      </c>
      <c r="AG44" s="10">
        <v>1</v>
      </c>
      <c r="AH44" s="10">
        <v>0</v>
      </c>
      <c r="AI44" s="10">
        <v>0</v>
      </c>
      <c r="AJ44" s="10">
        <v>0</v>
      </c>
      <c r="AK44" s="10">
        <v>0</v>
      </c>
      <c r="AL44" s="33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s="24">
        <v>0</v>
      </c>
      <c r="AW44">
        <v>0</v>
      </c>
      <c r="AX44">
        <v>1</v>
      </c>
      <c r="AY44">
        <v>3.1061501822176232E-3</v>
      </c>
    </row>
    <row r="45" spans="1:51" ht="28" customHeight="1" x14ac:dyDescent="0.2">
      <c r="A45" t="s">
        <v>71</v>
      </c>
      <c r="B45" s="10">
        <v>0</v>
      </c>
      <c r="C45" s="10">
        <v>0</v>
      </c>
      <c r="D45" s="24">
        <v>1</v>
      </c>
      <c r="E45" s="10">
        <v>1</v>
      </c>
      <c r="F45" s="10">
        <v>0</v>
      </c>
      <c r="G45" s="10">
        <v>0</v>
      </c>
      <c r="H45" t="s">
        <v>130</v>
      </c>
      <c r="I45">
        <v>7</v>
      </c>
      <c r="J45" s="11">
        <v>1</v>
      </c>
      <c r="K45" s="10">
        <v>0</v>
      </c>
      <c r="L45" s="10">
        <v>1</v>
      </c>
      <c r="M45" s="10">
        <v>0</v>
      </c>
      <c r="N45" s="10">
        <v>0</v>
      </c>
      <c r="O45" s="10">
        <v>0</v>
      </c>
      <c r="P45" s="10">
        <v>1</v>
      </c>
      <c r="Q45" s="10">
        <v>0</v>
      </c>
      <c r="R45" s="10">
        <v>0</v>
      </c>
      <c r="S45" s="10">
        <v>0</v>
      </c>
      <c r="T45" s="10">
        <v>1</v>
      </c>
      <c r="U45" s="11">
        <v>0</v>
      </c>
      <c r="V45" s="10">
        <v>1</v>
      </c>
      <c r="W45" s="24">
        <v>2000000</v>
      </c>
      <c r="X45" s="17">
        <v>0.88</v>
      </c>
      <c r="Y45" s="10">
        <v>1</v>
      </c>
      <c r="Z45" s="10">
        <v>0</v>
      </c>
      <c r="AA45" s="10">
        <v>1</v>
      </c>
      <c r="AB45" s="11">
        <v>0</v>
      </c>
      <c r="AC45" s="11">
        <v>1.1000000000000001</v>
      </c>
      <c r="AD45" s="18">
        <v>42767</v>
      </c>
      <c r="AE45">
        <v>21</v>
      </c>
      <c r="AF45">
        <v>1</v>
      </c>
      <c r="AG45" s="10">
        <v>0</v>
      </c>
      <c r="AH45" s="10">
        <v>1</v>
      </c>
      <c r="AI45" s="10">
        <v>0</v>
      </c>
      <c r="AJ45" s="10">
        <v>0</v>
      </c>
      <c r="AK45" s="10">
        <v>1</v>
      </c>
      <c r="AL45" s="33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1</v>
      </c>
      <c r="AV45" s="24">
        <v>0</v>
      </c>
      <c r="AW45">
        <v>0</v>
      </c>
      <c r="AX45">
        <v>0</v>
      </c>
      <c r="AY45">
        <v>6.606148517198024E-3</v>
      </c>
    </row>
    <row r="46" spans="1:51" ht="28" customHeight="1" x14ac:dyDescent="0.2">
      <c r="A46" t="s">
        <v>72</v>
      </c>
      <c r="B46" s="10">
        <v>0</v>
      </c>
      <c r="C46" s="10">
        <v>0</v>
      </c>
      <c r="D46" s="24">
        <v>1</v>
      </c>
      <c r="E46" s="10">
        <v>0</v>
      </c>
      <c r="F46" s="10">
        <v>0</v>
      </c>
      <c r="G46" s="10">
        <v>1</v>
      </c>
      <c r="H46" t="s">
        <v>130</v>
      </c>
      <c r="I46" t="s">
        <v>130</v>
      </c>
      <c r="J46" s="11">
        <v>1</v>
      </c>
      <c r="K46" s="10">
        <v>1</v>
      </c>
      <c r="L46" s="10">
        <v>0</v>
      </c>
      <c r="M46" s="10">
        <v>1</v>
      </c>
      <c r="N46" s="10">
        <v>1</v>
      </c>
      <c r="O46" s="10">
        <v>1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1">
        <v>0</v>
      </c>
      <c r="V46" s="10">
        <v>1</v>
      </c>
      <c r="W46" s="24">
        <v>100000</v>
      </c>
      <c r="X46" s="17">
        <v>0.05</v>
      </c>
      <c r="Y46" s="10">
        <v>1</v>
      </c>
      <c r="Z46" s="10">
        <v>1</v>
      </c>
      <c r="AA46" s="10">
        <v>0</v>
      </c>
      <c r="AB46" s="11">
        <v>0</v>
      </c>
      <c r="AC46" s="11">
        <v>1</v>
      </c>
      <c r="AD46" s="18">
        <v>41640</v>
      </c>
      <c r="AE46">
        <v>26</v>
      </c>
      <c r="AF46">
        <v>1</v>
      </c>
      <c r="AG46" s="10">
        <v>1</v>
      </c>
      <c r="AH46" s="10">
        <v>0</v>
      </c>
      <c r="AI46" s="10">
        <v>0</v>
      </c>
      <c r="AJ46" s="10">
        <v>0</v>
      </c>
      <c r="AK46" s="10">
        <v>0</v>
      </c>
      <c r="AL46" s="33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 s="24">
        <v>0</v>
      </c>
      <c r="AW46">
        <v>0</v>
      </c>
      <c r="AX46">
        <v>1</v>
      </c>
      <c r="AY46">
        <v>2.7242932989156798E-4</v>
      </c>
    </row>
    <row r="47" spans="1:51" ht="28" customHeight="1" x14ac:dyDescent="0.2">
      <c r="A47" t="s">
        <v>73</v>
      </c>
      <c r="B47" s="10">
        <v>0</v>
      </c>
      <c r="C47" s="10">
        <v>0</v>
      </c>
      <c r="D47" s="24">
        <v>1</v>
      </c>
      <c r="E47" s="10">
        <v>1</v>
      </c>
      <c r="F47" s="10">
        <v>0</v>
      </c>
      <c r="G47" s="10">
        <v>0</v>
      </c>
      <c r="H47" t="s">
        <v>130</v>
      </c>
      <c r="I47" t="s">
        <v>130</v>
      </c>
      <c r="J47" s="11">
        <v>1</v>
      </c>
      <c r="K47" s="10">
        <v>0</v>
      </c>
      <c r="L47" s="10">
        <v>1</v>
      </c>
      <c r="M47" s="10">
        <v>1</v>
      </c>
      <c r="N47" s="10">
        <v>0</v>
      </c>
      <c r="O47" s="10">
        <v>1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1">
        <v>0</v>
      </c>
      <c r="V47" s="10">
        <v>0</v>
      </c>
      <c r="W47" s="24">
        <v>650000</v>
      </c>
      <c r="X47" s="17">
        <v>0.63226809114524674</v>
      </c>
      <c r="Y47" s="10">
        <v>1</v>
      </c>
      <c r="Z47" s="10">
        <v>1</v>
      </c>
      <c r="AA47" s="10">
        <v>0</v>
      </c>
      <c r="AB47" s="11">
        <v>0</v>
      </c>
      <c r="AC47" s="11">
        <v>1</v>
      </c>
      <c r="AD47" s="18">
        <v>42675</v>
      </c>
      <c r="AE47" s="17">
        <v>9.0277777777777787E-3</v>
      </c>
      <c r="AF47">
        <v>1</v>
      </c>
      <c r="AG47" s="10">
        <v>0</v>
      </c>
      <c r="AH47" s="10">
        <v>1</v>
      </c>
      <c r="AI47" s="10">
        <v>0</v>
      </c>
      <c r="AJ47" s="10">
        <v>0</v>
      </c>
      <c r="AK47" s="10">
        <v>0</v>
      </c>
      <c r="AL47" s="33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24">
        <v>0</v>
      </c>
      <c r="AW47">
        <v>1</v>
      </c>
      <c r="AX47">
        <v>1</v>
      </c>
      <c r="AY47">
        <v>2.1058743577960681E-3</v>
      </c>
    </row>
    <row r="48" spans="1:51" ht="28" customHeight="1" x14ac:dyDescent="0.2">
      <c r="A48" t="s">
        <v>74</v>
      </c>
      <c r="B48" s="10">
        <v>1</v>
      </c>
      <c r="C48" s="10">
        <v>0</v>
      </c>
      <c r="D48" s="24">
        <v>0.52629999999999999</v>
      </c>
      <c r="E48" s="10">
        <v>1</v>
      </c>
      <c r="F48" s="10">
        <v>0</v>
      </c>
      <c r="G48" s="10">
        <v>0</v>
      </c>
      <c r="H48">
        <v>12</v>
      </c>
      <c r="I48">
        <v>7</v>
      </c>
      <c r="J48" s="11">
        <v>1</v>
      </c>
      <c r="K48" s="10">
        <v>1</v>
      </c>
      <c r="L48" s="10">
        <v>0</v>
      </c>
      <c r="M48" s="10">
        <v>0</v>
      </c>
      <c r="N48" s="10">
        <v>0</v>
      </c>
      <c r="O48" s="10">
        <v>0</v>
      </c>
      <c r="P48" s="10">
        <v>1</v>
      </c>
      <c r="Q48" s="10">
        <v>1</v>
      </c>
      <c r="R48" s="10">
        <v>1</v>
      </c>
      <c r="S48" s="10">
        <v>0</v>
      </c>
      <c r="T48" s="10">
        <v>1</v>
      </c>
      <c r="U48" s="11">
        <v>0</v>
      </c>
      <c r="V48" s="10">
        <v>1</v>
      </c>
      <c r="W48" s="24">
        <v>5000000</v>
      </c>
      <c r="X48" s="17">
        <v>0.16</v>
      </c>
      <c r="Y48" s="10">
        <v>1</v>
      </c>
      <c r="Z48" s="10">
        <v>0</v>
      </c>
      <c r="AA48" s="10">
        <v>1</v>
      </c>
      <c r="AB48" s="11">
        <v>0</v>
      </c>
      <c r="AC48" s="11">
        <v>1.0900000000000001</v>
      </c>
      <c r="AD48" s="18">
        <v>42767</v>
      </c>
      <c r="AE48">
        <v>84</v>
      </c>
      <c r="AF48">
        <v>1</v>
      </c>
      <c r="AG48" s="10">
        <v>1</v>
      </c>
      <c r="AH48" s="10">
        <v>0</v>
      </c>
      <c r="AI48" s="10">
        <v>0</v>
      </c>
      <c r="AJ48" s="10">
        <v>0</v>
      </c>
      <c r="AK48" s="10">
        <v>0</v>
      </c>
      <c r="AL48" s="33">
        <v>0</v>
      </c>
      <c r="AM48">
        <v>0</v>
      </c>
      <c r="AN48">
        <v>0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 s="24">
        <v>1</v>
      </c>
      <c r="AW48">
        <v>0</v>
      </c>
      <c r="AX48">
        <v>0</v>
      </c>
      <c r="AY48">
        <v>1.6606757760313482E-2</v>
      </c>
    </row>
    <row r="49" spans="1:51" ht="28" customHeight="1" x14ac:dyDescent="0.2">
      <c r="A49" t="s">
        <v>75</v>
      </c>
      <c r="B49" s="10">
        <v>0</v>
      </c>
      <c r="C49" s="10">
        <v>0</v>
      </c>
      <c r="D49" s="24">
        <v>1</v>
      </c>
      <c r="E49" s="10">
        <v>0</v>
      </c>
      <c r="F49" s="10">
        <v>1</v>
      </c>
      <c r="G49" s="10">
        <v>0</v>
      </c>
      <c r="H49" t="s">
        <v>130</v>
      </c>
      <c r="I49">
        <v>12</v>
      </c>
      <c r="J49" s="11">
        <v>1</v>
      </c>
      <c r="K49" s="10">
        <v>0</v>
      </c>
      <c r="L49" s="10">
        <v>1</v>
      </c>
      <c r="M49" s="10">
        <v>1</v>
      </c>
      <c r="N49" s="10">
        <v>0</v>
      </c>
      <c r="O49" s="10">
        <v>0</v>
      </c>
      <c r="P49" s="10">
        <v>1</v>
      </c>
      <c r="Q49" s="10">
        <v>0</v>
      </c>
      <c r="R49" s="10">
        <v>0</v>
      </c>
      <c r="S49" s="10">
        <v>1</v>
      </c>
      <c r="T49" s="10">
        <v>0</v>
      </c>
      <c r="U49" s="11">
        <v>1</v>
      </c>
      <c r="V49" s="10">
        <v>1</v>
      </c>
      <c r="W49" s="24">
        <v>1400000</v>
      </c>
      <c r="X49" s="17">
        <v>0.75</v>
      </c>
      <c r="Y49" s="10">
        <v>1</v>
      </c>
      <c r="Z49" s="10">
        <v>0</v>
      </c>
      <c r="AA49" s="10">
        <v>1</v>
      </c>
      <c r="AB49" s="11">
        <v>0</v>
      </c>
      <c r="AC49" s="11">
        <v>1.3</v>
      </c>
      <c r="AD49" s="18">
        <v>42675</v>
      </c>
      <c r="AE49">
        <v>49</v>
      </c>
      <c r="AF49">
        <v>1</v>
      </c>
      <c r="AG49" s="10">
        <v>1</v>
      </c>
      <c r="AH49" s="10">
        <v>1</v>
      </c>
      <c r="AI49" s="10">
        <v>1</v>
      </c>
      <c r="AJ49" s="10">
        <v>0</v>
      </c>
      <c r="AK49" s="10">
        <v>0</v>
      </c>
      <c r="AL49" s="33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 s="24">
        <v>0</v>
      </c>
      <c r="AW49">
        <v>0</v>
      </c>
      <c r="AX49">
        <v>1</v>
      </c>
      <c r="AY49">
        <v>4.6060266685749324E-3</v>
      </c>
    </row>
    <row r="50" spans="1:51" ht="28" customHeight="1" x14ac:dyDescent="0.2">
      <c r="A50" t="s">
        <v>76</v>
      </c>
      <c r="B50" s="10">
        <v>0</v>
      </c>
      <c r="C50" s="10">
        <v>0</v>
      </c>
      <c r="D50" s="24">
        <v>1</v>
      </c>
      <c r="E50" s="10">
        <v>1</v>
      </c>
      <c r="F50" s="10">
        <v>0</v>
      </c>
      <c r="G50" s="10">
        <v>0</v>
      </c>
      <c r="H50" t="s">
        <v>130</v>
      </c>
      <c r="I50" t="s">
        <v>130</v>
      </c>
      <c r="J50" s="11">
        <v>1</v>
      </c>
      <c r="K50" s="10">
        <v>0</v>
      </c>
      <c r="L50" s="10">
        <v>1</v>
      </c>
      <c r="M50" s="10">
        <v>1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1</v>
      </c>
      <c r="U50" s="11">
        <v>0</v>
      </c>
      <c r="V50" s="10">
        <v>1</v>
      </c>
      <c r="W50" s="24">
        <v>355208</v>
      </c>
      <c r="X50" s="17">
        <v>0.91</v>
      </c>
      <c r="Y50" s="10">
        <v>1</v>
      </c>
      <c r="Z50" s="10">
        <v>0</v>
      </c>
      <c r="AA50" s="10">
        <v>1</v>
      </c>
      <c r="AB50" s="11">
        <v>0</v>
      </c>
      <c r="AC50" s="11">
        <v>2</v>
      </c>
      <c r="AD50" s="18">
        <v>42767</v>
      </c>
      <c r="AE50">
        <v>14</v>
      </c>
      <c r="AF50">
        <v>1</v>
      </c>
      <c r="AG50" s="10">
        <v>0</v>
      </c>
      <c r="AH50" s="10">
        <v>1</v>
      </c>
      <c r="AI50" s="10">
        <v>0</v>
      </c>
      <c r="AJ50" s="10">
        <v>0</v>
      </c>
      <c r="AK50" s="10">
        <v>0</v>
      </c>
      <c r="AL50" s="33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 s="24">
        <v>0</v>
      </c>
      <c r="AW50">
        <v>0</v>
      </c>
      <c r="AX50">
        <v>1</v>
      </c>
      <c r="AY50">
        <v>1.1231744911305711E-3</v>
      </c>
    </row>
    <row r="51" spans="1:51" ht="28" customHeight="1" x14ac:dyDescent="0.2">
      <c r="A51" t="s">
        <v>77</v>
      </c>
      <c r="B51" s="10">
        <v>0</v>
      </c>
      <c r="C51" s="10">
        <v>0</v>
      </c>
      <c r="D51" s="24">
        <v>1</v>
      </c>
      <c r="E51" s="10">
        <v>1</v>
      </c>
      <c r="F51" s="10">
        <v>0</v>
      </c>
      <c r="G51" s="10">
        <v>0</v>
      </c>
      <c r="H51" t="s">
        <v>130</v>
      </c>
      <c r="I51">
        <v>4</v>
      </c>
      <c r="J51" s="11">
        <v>1</v>
      </c>
      <c r="K51" s="10">
        <v>0</v>
      </c>
      <c r="L51" s="10">
        <v>1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1">
        <v>0</v>
      </c>
      <c r="V51" s="10">
        <v>1</v>
      </c>
      <c r="W51" s="26">
        <v>21210000</v>
      </c>
      <c r="X51" s="17">
        <v>0.72</v>
      </c>
      <c r="Y51" s="10">
        <v>1</v>
      </c>
      <c r="Z51" s="10">
        <v>1</v>
      </c>
      <c r="AA51" s="10">
        <v>0</v>
      </c>
      <c r="AB51" s="11">
        <v>0</v>
      </c>
      <c r="AC51" s="11">
        <v>1</v>
      </c>
      <c r="AD51" s="18">
        <v>42917</v>
      </c>
      <c r="AE51">
        <v>2.5</v>
      </c>
      <c r="AF51">
        <v>1</v>
      </c>
      <c r="AG51" s="10">
        <v>0</v>
      </c>
      <c r="AH51" s="10">
        <v>1</v>
      </c>
      <c r="AI51" s="10">
        <v>0</v>
      </c>
      <c r="AJ51" s="10">
        <v>0</v>
      </c>
      <c r="AK51" s="10">
        <v>0</v>
      </c>
      <c r="AL51" s="33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1</v>
      </c>
      <c r="AV51" s="24">
        <v>0</v>
      </c>
      <c r="AW51">
        <v>0</v>
      </c>
      <c r="AX51">
        <v>0</v>
      </c>
      <c r="AY51">
        <v>7.0643383037280669E-2</v>
      </c>
    </row>
    <row r="52" spans="1:51" ht="28" customHeight="1" x14ac:dyDescent="0.2">
      <c r="A52" t="s">
        <v>78</v>
      </c>
      <c r="B52" s="10">
        <v>0</v>
      </c>
      <c r="C52" s="10">
        <v>0</v>
      </c>
      <c r="D52" s="24">
        <v>1</v>
      </c>
      <c r="E52" s="10">
        <v>1</v>
      </c>
      <c r="F52" s="10">
        <v>0</v>
      </c>
      <c r="G52" s="10">
        <v>0</v>
      </c>
      <c r="H52">
        <v>15</v>
      </c>
      <c r="I52">
        <v>10</v>
      </c>
      <c r="J52" s="11">
        <v>1</v>
      </c>
      <c r="K52" s="10">
        <v>0</v>
      </c>
      <c r="L52" s="10">
        <v>1</v>
      </c>
      <c r="M52" s="10">
        <v>1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1">
        <v>0</v>
      </c>
      <c r="V52" s="10">
        <v>1</v>
      </c>
      <c r="W52" s="24">
        <v>12000000</v>
      </c>
      <c r="X52" s="17">
        <v>0.69</v>
      </c>
      <c r="Y52" s="10">
        <v>1</v>
      </c>
      <c r="Z52" s="10">
        <v>0</v>
      </c>
      <c r="AA52" s="10">
        <v>1</v>
      </c>
      <c r="AB52" s="11">
        <v>0</v>
      </c>
      <c r="AC52" s="11">
        <v>1.2</v>
      </c>
      <c r="AD52" s="18">
        <v>42826</v>
      </c>
      <c r="AE52">
        <v>0.23</v>
      </c>
      <c r="AF52">
        <v>1</v>
      </c>
      <c r="AG52" s="10">
        <v>1</v>
      </c>
      <c r="AH52" s="10">
        <v>1</v>
      </c>
      <c r="AI52" s="10">
        <v>0</v>
      </c>
      <c r="AJ52" s="10">
        <v>0</v>
      </c>
      <c r="AK52" s="10">
        <v>0</v>
      </c>
      <c r="AL52" s="33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1</v>
      </c>
      <c r="AV52" s="24">
        <v>0</v>
      </c>
      <c r="AW52">
        <v>1</v>
      </c>
      <c r="AX52">
        <v>1</v>
      </c>
      <c r="AY52">
        <v>3.9941512660916209E-2</v>
      </c>
    </row>
    <row r="53" spans="1:51" ht="28" customHeight="1" x14ac:dyDescent="0.2">
      <c r="A53" t="s">
        <v>79</v>
      </c>
      <c r="B53" s="10">
        <v>0</v>
      </c>
      <c r="C53" s="10">
        <v>0</v>
      </c>
      <c r="D53" s="24">
        <v>1</v>
      </c>
      <c r="E53" s="10">
        <v>1</v>
      </c>
      <c r="F53" s="10">
        <v>0</v>
      </c>
      <c r="G53" s="10">
        <v>0</v>
      </c>
      <c r="H53">
        <v>5</v>
      </c>
      <c r="I53" t="s">
        <v>130</v>
      </c>
      <c r="J53" s="11">
        <v>1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1</v>
      </c>
      <c r="Q53" s="10">
        <v>0</v>
      </c>
      <c r="R53" s="10">
        <v>0</v>
      </c>
      <c r="S53" s="10">
        <v>0</v>
      </c>
      <c r="T53" s="10">
        <v>1</v>
      </c>
      <c r="U53" s="11">
        <v>0</v>
      </c>
      <c r="V53" s="10">
        <v>1</v>
      </c>
      <c r="W53" s="24">
        <v>1647000</v>
      </c>
      <c r="X53" s="17">
        <v>1</v>
      </c>
      <c r="Y53" s="10">
        <v>1</v>
      </c>
      <c r="Z53" s="10">
        <v>0</v>
      </c>
      <c r="AA53" s="10">
        <v>1</v>
      </c>
      <c r="AB53" s="11">
        <v>0</v>
      </c>
      <c r="AC53" s="11">
        <v>1.3</v>
      </c>
      <c r="AD53" s="18">
        <v>42675</v>
      </c>
      <c r="AE53">
        <v>28</v>
      </c>
      <c r="AF53">
        <v>1</v>
      </c>
      <c r="AG53" s="10">
        <v>0</v>
      </c>
      <c r="AH53" s="10">
        <v>1</v>
      </c>
      <c r="AI53" s="10">
        <v>0</v>
      </c>
      <c r="AJ53" s="10">
        <v>0</v>
      </c>
      <c r="AK53" s="10">
        <v>0</v>
      </c>
      <c r="AL53" s="3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 s="24">
        <v>0</v>
      </c>
      <c r="AW53">
        <v>0</v>
      </c>
      <c r="AX53">
        <v>1</v>
      </c>
      <c r="AY53">
        <v>5.4294101629247717E-3</v>
      </c>
    </row>
    <row r="54" spans="1:51" ht="28" customHeight="1" x14ac:dyDescent="0.2">
      <c r="A54" t="s">
        <v>80</v>
      </c>
      <c r="B54" s="10">
        <v>0</v>
      </c>
      <c r="C54" s="10">
        <v>0</v>
      </c>
      <c r="D54" s="24">
        <v>1</v>
      </c>
      <c r="E54" s="10">
        <v>1</v>
      </c>
      <c r="F54" s="10">
        <v>0</v>
      </c>
      <c r="G54" s="10">
        <v>0</v>
      </c>
      <c r="H54" t="s">
        <v>130</v>
      </c>
      <c r="I54">
        <v>9</v>
      </c>
      <c r="J54" s="11">
        <v>1</v>
      </c>
      <c r="K54" s="10">
        <v>0</v>
      </c>
      <c r="L54" s="10">
        <v>1</v>
      </c>
      <c r="M54" s="10">
        <v>1</v>
      </c>
      <c r="N54" s="10">
        <v>0</v>
      </c>
      <c r="O54" s="10">
        <v>1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1">
        <v>0</v>
      </c>
      <c r="V54" s="10">
        <v>1</v>
      </c>
      <c r="W54" s="24">
        <v>2900000</v>
      </c>
      <c r="X54" s="17">
        <v>0.4</v>
      </c>
      <c r="Y54" s="10">
        <v>1</v>
      </c>
      <c r="Z54" s="10">
        <v>1</v>
      </c>
      <c r="AA54" s="10">
        <v>0</v>
      </c>
      <c r="AB54" s="11">
        <v>0</v>
      </c>
      <c r="AC54" s="11">
        <v>1</v>
      </c>
      <c r="AD54" s="18">
        <v>42767</v>
      </c>
      <c r="AE54">
        <v>6.9444444444444441E-3</v>
      </c>
      <c r="AF54">
        <v>1</v>
      </c>
      <c r="AG54" s="10">
        <v>0</v>
      </c>
      <c r="AH54" s="10">
        <v>1</v>
      </c>
      <c r="AI54" s="10">
        <v>0</v>
      </c>
      <c r="AJ54" s="10">
        <v>0</v>
      </c>
      <c r="AK54" s="10">
        <v>0</v>
      </c>
      <c r="AL54" s="33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 s="24">
        <v>0</v>
      </c>
      <c r="AW54">
        <v>1</v>
      </c>
      <c r="AX54">
        <v>0</v>
      </c>
      <c r="AY54">
        <v>9.6063312901326602E-3</v>
      </c>
    </row>
    <row r="55" spans="1:51" ht="28" customHeight="1" x14ac:dyDescent="0.2">
      <c r="A55" t="s">
        <v>81</v>
      </c>
      <c r="B55" s="10">
        <v>0</v>
      </c>
      <c r="C55" s="10">
        <v>0</v>
      </c>
      <c r="D55" s="24">
        <v>1</v>
      </c>
      <c r="E55" s="10">
        <v>0</v>
      </c>
      <c r="F55" s="10">
        <v>0</v>
      </c>
      <c r="G55" s="10">
        <v>1</v>
      </c>
      <c r="H55" t="s">
        <v>130</v>
      </c>
      <c r="I55" t="s">
        <v>130</v>
      </c>
      <c r="J55" s="11">
        <v>1</v>
      </c>
      <c r="K55" s="10">
        <v>0</v>
      </c>
      <c r="L55" s="10">
        <v>0</v>
      </c>
      <c r="M55" s="10">
        <v>0</v>
      </c>
      <c r="N55" s="10">
        <v>1</v>
      </c>
      <c r="O55" s="10">
        <v>1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1">
        <v>0</v>
      </c>
      <c r="V55" s="10">
        <v>0</v>
      </c>
      <c r="W55" s="24">
        <v>851342</v>
      </c>
      <c r="X55" s="17">
        <v>1</v>
      </c>
      <c r="Y55" s="10">
        <v>0</v>
      </c>
      <c r="Z55" s="10">
        <v>0</v>
      </c>
      <c r="AA55" s="10">
        <v>0</v>
      </c>
      <c r="AB55" s="11">
        <v>0</v>
      </c>
      <c r="AC55" s="11">
        <v>1</v>
      </c>
      <c r="AD55" s="18">
        <v>42552</v>
      </c>
      <c r="AE55">
        <v>13</v>
      </c>
      <c r="AF55">
        <v>1</v>
      </c>
      <c r="AG55" s="10">
        <v>1</v>
      </c>
      <c r="AH55" s="10">
        <v>1</v>
      </c>
      <c r="AI55" s="10">
        <v>1</v>
      </c>
      <c r="AJ55" s="10">
        <v>0</v>
      </c>
      <c r="AK55" s="10">
        <v>1</v>
      </c>
      <c r="AL55" s="33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1</v>
      </c>
      <c r="AU55">
        <v>0</v>
      </c>
      <c r="AV55" s="24">
        <v>0</v>
      </c>
      <c r="AW55">
        <v>0</v>
      </c>
      <c r="AX55">
        <v>1</v>
      </c>
      <c r="AY55">
        <v>2.7770552465385188E-3</v>
      </c>
    </row>
    <row r="56" spans="1:51" ht="28" customHeight="1" x14ac:dyDescent="0.2">
      <c r="A56" t="s">
        <v>82</v>
      </c>
      <c r="B56" s="10">
        <v>0</v>
      </c>
      <c r="C56" s="10">
        <v>0</v>
      </c>
      <c r="D56" s="24">
        <v>1</v>
      </c>
      <c r="E56" s="10">
        <v>1</v>
      </c>
      <c r="F56" s="10">
        <v>0</v>
      </c>
      <c r="G56" s="10">
        <v>0</v>
      </c>
      <c r="H56" t="s">
        <v>130</v>
      </c>
      <c r="I56" t="s">
        <v>137</v>
      </c>
      <c r="J56" s="11">
        <v>1</v>
      </c>
      <c r="K56" s="10">
        <v>1</v>
      </c>
      <c r="L56" s="10">
        <v>1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1">
        <v>0</v>
      </c>
      <c r="V56" s="10">
        <v>0</v>
      </c>
      <c r="W56" s="24">
        <v>390000</v>
      </c>
      <c r="X56" s="17">
        <v>1</v>
      </c>
      <c r="Y56" s="10">
        <v>1</v>
      </c>
      <c r="Z56" s="10">
        <v>0</v>
      </c>
      <c r="AA56" s="10">
        <v>1</v>
      </c>
      <c r="AB56" s="11">
        <v>0</v>
      </c>
      <c r="AC56" s="11">
        <v>1.19</v>
      </c>
      <c r="AD56" s="18">
        <v>41944</v>
      </c>
      <c r="AE56">
        <v>4</v>
      </c>
      <c r="AF56">
        <v>1</v>
      </c>
      <c r="AG56" s="10">
        <v>1</v>
      </c>
      <c r="AH56" s="10">
        <v>0</v>
      </c>
      <c r="AI56" s="10">
        <v>0</v>
      </c>
      <c r="AJ56" s="10">
        <v>0</v>
      </c>
      <c r="AK56" s="10">
        <v>0</v>
      </c>
      <c r="AL56" s="33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 s="24">
        <v>0</v>
      </c>
      <c r="AW56">
        <v>0</v>
      </c>
      <c r="AX56">
        <v>1</v>
      </c>
      <c r="AY56">
        <v>1.2391548900593955E-3</v>
      </c>
    </row>
    <row r="57" spans="1:51" ht="28" customHeight="1" x14ac:dyDescent="0.2">
      <c r="A57" t="s">
        <v>83</v>
      </c>
      <c r="B57" s="10">
        <v>0</v>
      </c>
      <c r="C57" s="10">
        <v>0</v>
      </c>
      <c r="D57" s="24">
        <v>1</v>
      </c>
      <c r="E57" s="10">
        <v>0</v>
      </c>
      <c r="F57" s="10">
        <v>0</v>
      </c>
      <c r="G57" s="10">
        <v>1</v>
      </c>
      <c r="H57">
        <v>37</v>
      </c>
      <c r="I57" t="s">
        <v>130</v>
      </c>
      <c r="J57" s="11">
        <v>1</v>
      </c>
      <c r="K57" s="10">
        <v>1</v>
      </c>
      <c r="L57" s="10">
        <v>0</v>
      </c>
      <c r="M57" s="10">
        <v>0</v>
      </c>
      <c r="N57" s="10">
        <v>1</v>
      </c>
      <c r="O57" s="10">
        <v>1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1">
        <v>0</v>
      </c>
      <c r="V57" s="10">
        <v>1</v>
      </c>
      <c r="W57" s="24">
        <v>595312</v>
      </c>
      <c r="X57" s="17">
        <v>0.14799999999999999</v>
      </c>
      <c r="Y57" s="10">
        <v>1</v>
      </c>
      <c r="Z57" s="10">
        <v>0</v>
      </c>
      <c r="AA57" s="10">
        <v>1</v>
      </c>
      <c r="AB57" s="11">
        <v>0</v>
      </c>
      <c r="AC57" s="11">
        <v>1.33</v>
      </c>
      <c r="AD57" s="18">
        <v>42887</v>
      </c>
      <c r="AE57">
        <v>29</v>
      </c>
      <c r="AF57">
        <v>1</v>
      </c>
      <c r="AG57" s="10">
        <v>1</v>
      </c>
      <c r="AH57" s="10">
        <v>0</v>
      </c>
      <c r="AI57" s="10">
        <v>0</v>
      </c>
      <c r="AJ57" s="10">
        <v>0</v>
      </c>
      <c r="AK57" s="10">
        <v>1</v>
      </c>
      <c r="AL57" s="33">
        <v>1500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1</v>
      </c>
      <c r="AV57" s="24">
        <v>0</v>
      </c>
      <c r="AW57">
        <v>0</v>
      </c>
      <c r="AX57">
        <v>1</v>
      </c>
      <c r="AY57">
        <v>1.923569918366902E-3</v>
      </c>
    </row>
    <row r="58" spans="1:51" ht="28" customHeight="1" x14ac:dyDescent="0.2">
      <c r="A58" t="s">
        <v>84</v>
      </c>
      <c r="B58" s="10">
        <v>0</v>
      </c>
      <c r="C58" s="10">
        <v>0</v>
      </c>
      <c r="D58" s="24">
        <v>1</v>
      </c>
      <c r="E58" s="10">
        <v>1</v>
      </c>
      <c r="F58" s="10">
        <v>0</v>
      </c>
      <c r="G58" s="10">
        <v>0</v>
      </c>
      <c r="H58">
        <v>10</v>
      </c>
      <c r="I58">
        <v>9</v>
      </c>
      <c r="J58" s="11">
        <v>0</v>
      </c>
      <c r="K58" s="10">
        <v>0</v>
      </c>
      <c r="L58" s="10">
        <v>1</v>
      </c>
      <c r="M58" s="10">
        <v>1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1</v>
      </c>
      <c r="U58" s="11">
        <v>0</v>
      </c>
      <c r="V58" s="10">
        <v>1</v>
      </c>
      <c r="W58" s="24">
        <v>7635601</v>
      </c>
      <c r="X58" s="17">
        <v>1</v>
      </c>
      <c r="Y58" s="10">
        <v>1</v>
      </c>
      <c r="Z58" s="10">
        <v>1</v>
      </c>
      <c r="AA58" s="10">
        <v>0</v>
      </c>
      <c r="AB58" s="11">
        <v>0</v>
      </c>
      <c r="AC58" s="11">
        <v>1</v>
      </c>
      <c r="AD58" s="18">
        <v>42795</v>
      </c>
      <c r="AE58">
        <v>31</v>
      </c>
      <c r="AF58">
        <v>1</v>
      </c>
      <c r="AG58" s="10">
        <v>1</v>
      </c>
      <c r="AH58" s="10">
        <v>1</v>
      </c>
      <c r="AI58" s="10">
        <v>1</v>
      </c>
      <c r="AJ58" s="10">
        <v>0</v>
      </c>
      <c r="AK58" s="10">
        <v>1</v>
      </c>
      <c r="AL58" s="33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1</v>
      </c>
      <c r="AU58">
        <v>1</v>
      </c>
      <c r="AV58" s="24">
        <v>0</v>
      </c>
      <c r="AW58">
        <v>0</v>
      </c>
      <c r="AX58">
        <v>0</v>
      </c>
      <c r="AY58">
        <v>2.5392629667568261E-2</v>
      </c>
    </row>
    <row r="59" spans="1:51" ht="28" customHeight="1" x14ac:dyDescent="0.2">
      <c r="A59" t="s">
        <v>85</v>
      </c>
      <c r="B59" s="10">
        <v>0</v>
      </c>
      <c r="C59" s="10">
        <v>1</v>
      </c>
      <c r="D59" s="24">
        <v>0.51200000000000001</v>
      </c>
      <c r="E59" s="10">
        <v>0</v>
      </c>
      <c r="F59" s="10">
        <v>1</v>
      </c>
      <c r="G59" s="10">
        <v>0</v>
      </c>
      <c r="H59">
        <v>24</v>
      </c>
      <c r="I59">
        <v>5</v>
      </c>
      <c r="J59" s="11">
        <v>1</v>
      </c>
      <c r="K59" s="10">
        <v>1</v>
      </c>
      <c r="L59" s="10">
        <v>1</v>
      </c>
      <c r="M59" s="10">
        <v>1</v>
      </c>
      <c r="N59" s="10">
        <v>0</v>
      </c>
      <c r="O59" s="10">
        <v>1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1">
        <v>0</v>
      </c>
      <c r="V59" s="10">
        <v>1</v>
      </c>
      <c r="W59" s="24">
        <v>126023</v>
      </c>
      <c r="X59" s="17">
        <v>0.185</v>
      </c>
      <c r="Y59" s="10">
        <v>1</v>
      </c>
      <c r="Z59" s="10">
        <v>0</v>
      </c>
      <c r="AA59" s="10">
        <v>1</v>
      </c>
      <c r="AB59" s="11">
        <v>0</v>
      </c>
      <c r="AC59" s="11">
        <v>1.5</v>
      </c>
      <c r="AD59" s="18">
        <v>42064</v>
      </c>
      <c r="AE59">
        <v>30</v>
      </c>
      <c r="AF59">
        <v>1</v>
      </c>
      <c r="AG59" s="10">
        <v>1</v>
      </c>
      <c r="AH59" s="10">
        <v>0</v>
      </c>
      <c r="AI59" s="10">
        <v>0</v>
      </c>
      <c r="AJ59" s="10">
        <v>0</v>
      </c>
      <c r="AK59" s="10">
        <v>1</v>
      </c>
      <c r="AL59" s="33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 s="24">
        <v>1</v>
      </c>
      <c r="AW59">
        <v>0</v>
      </c>
      <c r="AX59">
        <v>0</v>
      </c>
      <c r="AY59">
        <v>3.5917794800276577E-4</v>
      </c>
    </row>
    <row r="60" spans="1:51" ht="28" customHeight="1" x14ac:dyDescent="0.2">
      <c r="A60" t="s">
        <v>86</v>
      </c>
      <c r="B60" s="10">
        <v>1</v>
      </c>
      <c r="C60" s="10">
        <v>0</v>
      </c>
      <c r="D60" s="27">
        <v>0.95025841974450986</v>
      </c>
      <c r="E60" s="10">
        <v>0</v>
      </c>
      <c r="F60" s="10">
        <v>1</v>
      </c>
      <c r="G60" s="10">
        <v>0</v>
      </c>
      <c r="H60">
        <v>42</v>
      </c>
      <c r="I60" t="s">
        <v>130</v>
      </c>
      <c r="J60" s="11">
        <v>1</v>
      </c>
      <c r="K60" s="10">
        <v>1</v>
      </c>
      <c r="L60" s="10">
        <v>1</v>
      </c>
      <c r="M60" s="10">
        <v>1</v>
      </c>
      <c r="N60" s="10">
        <v>0</v>
      </c>
      <c r="O60" s="10">
        <v>1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1">
        <v>0</v>
      </c>
      <c r="V60" s="10">
        <v>1</v>
      </c>
      <c r="W60" s="24">
        <v>4700000</v>
      </c>
      <c r="X60" s="17">
        <v>2.5999999999999999E-2</v>
      </c>
      <c r="Y60" s="10">
        <v>1</v>
      </c>
      <c r="Z60" s="10">
        <v>0</v>
      </c>
      <c r="AA60" s="10">
        <v>1</v>
      </c>
      <c r="AB60" s="11">
        <v>0</v>
      </c>
      <c r="AC60" s="11">
        <v>1.21</v>
      </c>
      <c r="AD60" s="18">
        <v>42614</v>
      </c>
      <c r="AE60">
        <v>30</v>
      </c>
      <c r="AF60">
        <v>1</v>
      </c>
      <c r="AG60" s="10">
        <v>1</v>
      </c>
      <c r="AH60" s="10">
        <v>0</v>
      </c>
      <c r="AI60" s="10">
        <v>0</v>
      </c>
      <c r="AJ60" s="10">
        <v>0</v>
      </c>
      <c r="AK60" s="10">
        <v>1</v>
      </c>
      <c r="AL60" s="33">
        <v>6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 s="24">
        <v>1</v>
      </c>
      <c r="AW60">
        <v>0</v>
      </c>
      <c r="AX60">
        <v>1</v>
      </c>
      <c r="AY60">
        <v>1.5606696836001936E-2</v>
      </c>
    </row>
    <row r="61" spans="1:51" ht="28" customHeight="1" x14ac:dyDescent="0.2">
      <c r="A61" t="s">
        <v>87</v>
      </c>
      <c r="B61" s="10">
        <v>0</v>
      </c>
      <c r="C61" s="10">
        <v>0</v>
      </c>
      <c r="D61" s="24">
        <v>1</v>
      </c>
      <c r="E61" s="10">
        <v>1</v>
      </c>
      <c r="F61" s="10">
        <v>0</v>
      </c>
      <c r="G61" s="10">
        <v>0</v>
      </c>
      <c r="H61">
        <v>12</v>
      </c>
      <c r="I61">
        <v>6</v>
      </c>
      <c r="J61" s="11">
        <v>1</v>
      </c>
      <c r="K61" s="10">
        <v>1</v>
      </c>
      <c r="L61" s="10">
        <v>1</v>
      </c>
      <c r="M61" s="10">
        <v>1</v>
      </c>
      <c r="N61" s="10">
        <v>0</v>
      </c>
      <c r="O61" s="10">
        <v>1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1">
        <v>0</v>
      </c>
      <c r="V61" s="10">
        <v>1</v>
      </c>
      <c r="W61" s="24">
        <v>500000</v>
      </c>
      <c r="X61" s="17">
        <v>0.4587</v>
      </c>
      <c r="Y61" s="10">
        <v>1</v>
      </c>
      <c r="Z61" s="10">
        <v>0</v>
      </c>
      <c r="AA61" s="10">
        <v>1</v>
      </c>
      <c r="AB61" s="11">
        <v>0</v>
      </c>
      <c r="AC61" s="11">
        <v>1.3</v>
      </c>
      <c r="AD61" s="18">
        <v>42461</v>
      </c>
      <c r="AE61">
        <v>42</v>
      </c>
      <c r="AF61">
        <v>1</v>
      </c>
      <c r="AG61" s="10">
        <v>0</v>
      </c>
      <c r="AH61" s="10">
        <v>0</v>
      </c>
      <c r="AI61" s="10">
        <v>0</v>
      </c>
      <c r="AJ61" s="10">
        <v>0</v>
      </c>
      <c r="AK61" s="10">
        <v>1</v>
      </c>
      <c r="AL61" s="33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 s="24">
        <v>0</v>
      </c>
      <c r="AW61">
        <v>0</v>
      </c>
      <c r="AX61">
        <v>0</v>
      </c>
      <c r="AY61">
        <v>1.6058438956402955E-3</v>
      </c>
    </row>
    <row r="62" spans="1:51" ht="28" customHeight="1" x14ac:dyDescent="0.2">
      <c r="A62" t="s">
        <v>88</v>
      </c>
      <c r="B62" s="10">
        <v>0</v>
      </c>
      <c r="C62" s="10">
        <v>0</v>
      </c>
      <c r="D62" s="24">
        <v>1</v>
      </c>
      <c r="E62" s="10">
        <v>0</v>
      </c>
      <c r="F62" s="10">
        <v>1</v>
      </c>
      <c r="G62" s="10">
        <v>0</v>
      </c>
      <c r="H62">
        <v>6</v>
      </c>
      <c r="I62">
        <v>6</v>
      </c>
      <c r="J62" s="11">
        <v>1</v>
      </c>
      <c r="K62" s="10">
        <v>1</v>
      </c>
      <c r="L62" s="10">
        <v>0</v>
      </c>
      <c r="M62" s="10">
        <v>0</v>
      </c>
      <c r="N62" s="10">
        <v>1</v>
      </c>
      <c r="O62" s="10">
        <v>1</v>
      </c>
      <c r="P62" s="10">
        <v>0</v>
      </c>
      <c r="Q62" s="10">
        <v>0</v>
      </c>
      <c r="R62" s="10">
        <v>0</v>
      </c>
      <c r="S62" s="10">
        <v>1</v>
      </c>
      <c r="T62" s="10">
        <v>0</v>
      </c>
      <c r="U62" s="11">
        <v>0</v>
      </c>
      <c r="V62" s="10">
        <v>1</v>
      </c>
      <c r="W62" s="24">
        <v>4160000</v>
      </c>
      <c r="X62" s="17">
        <v>0.49519999999999997</v>
      </c>
      <c r="Y62" s="10">
        <v>1</v>
      </c>
      <c r="Z62" s="10">
        <v>1</v>
      </c>
      <c r="AA62" s="10">
        <v>0</v>
      </c>
      <c r="AB62" s="11">
        <v>0</v>
      </c>
      <c r="AC62" s="11">
        <v>1</v>
      </c>
      <c r="AD62" s="18">
        <v>42856</v>
      </c>
      <c r="AE62">
        <v>24</v>
      </c>
      <c r="AF62">
        <v>1</v>
      </c>
      <c r="AG62" s="10">
        <v>1</v>
      </c>
      <c r="AH62" s="10">
        <v>1</v>
      </c>
      <c r="AI62" s="10">
        <v>0</v>
      </c>
      <c r="AJ62" s="10">
        <v>0</v>
      </c>
      <c r="AK62" s="10">
        <v>0</v>
      </c>
      <c r="AL62" s="33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</v>
      </c>
      <c r="AV62" s="24">
        <v>0</v>
      </c>
      <c r="AW62">
        <v>0</v>
      </c>
      <c r="AX62">
        <v>0</v>
      </c>
      <c r="AY62">
        <v>1.3806587172241152E-2</v>
      </c>
    </row>
    <row r="63" spans="1:51" ht="28" customHeight="1" x14ac:dyDescent="0.2">
      <c r="A63" t="s">
        <v>89</v>
      </c>
      <c r="B63" s="10">
        <v>0</v>
      </c>
      <c r="C63" s="10">
        <v>0</v>
      </c>
      <c r="D63" s="24">
        <v>1</v>
      </c>
      <c r="E63" s="10">
        <v>0</v>
      </c>
      <c r="F63" s="10">
        <v>1</v>
      </c>
      <c r="G63" s="10">
        <v>0</v>
      </c>
      <c r="H63">
        <v>6</v>
      </c>
      <c r="I63">
        <v>8</v>
      </c>
      <c r="J63" s="11">
        <v>1</v>
      </c>
      <c r="K63" s="10">
        <v>0</v>
      </c>
      <c r="L63" s="10">
        <v>1</v>
      </c>
      <c r="M63" s="10">
        <v>1</v>
      </c>
      <c r="N63" s="10">
        <v>0</v>
      </c>
      <c r="O63" s="10">
        <v>1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1">
        <v>0</v>
      </c>
      <c r="V63" s="10">
        <v>1</v>
      </c>
      <c r="W63" s="24">
        <v>14380000</v>
      </c>
      <c r="X63" s="20">
        <v>0.88888888888888884</v>
      </c>
      <c r="Y63" s="10">
        <v>1</v>
      </c>
      <c r="Z63" s="10">
        <v>0</v>
      </c>
      <c r="AA63" s="10">
        <v>1</v>
      </c>
      <c r="AB63" s="11">
        <v>0</v>
      </c>
      <c r="AC63" s="11">
        <v>1.2</v>
      </c>
      <c r="AD63" s="18">
        <v>42856</v>
      </c>
      <c r="AE63">
        <v>3.125E-2</v>
      </c>
      <c r="AF63">
        <v>1</v>
      </c>
      <c r="AG63" s="10">
        <v>0</v>
      </c>
      <c r="AH63" s="10">
        <v>1</v>
      </c>
      <c r="AI63" s="10">
        <v>0</v>
      </c>
      <c r="AJ63" s="10">
        <v>1</v>
      </c>
      <c r="AK63" s="10">
        <v>0</v>
      </c>
      <c r="AL63" s="3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1</v>
      </c>
      <c r="AS63">
        <v>1</v>
      </c>
      <c r="AT63">
        <v>1</v>
      </c>
      <c r="AU63">
        <v>1</v>
      </c>
      <c r="AV63" s="24">
        <v>0</v>
      </c>
      <c r="AW63">
        <v>1</v>
      </c>
      <c r="AX63">
        <v>0</v>
      </c>
      <c r="AY63">
        <v>4.7875329327121144E-2</v>
      </c>
    </row>
    <row r="64" spans="1:51" ht="28" customHeight="1" x14ac:dyDescent="0.2">
      <c r="A64" t="s">
        <v>90</v>
      </c>
      <c r="B64" s="10">
        <v>0</v>
      </c>
      <c r="C64" s="10">
        <v>0</v>
      </c>
      <c r="D64" s="24">
        <v>1</v>
      </c>
      <c r="E64" s="10">
        <v>1</v>
      </c>
      <c r="F64" s="10">
        <v>0</v>
      </c>
      <c r="G64" s="10">
        <v>0</v>
      </c>
      <c r="H64" t="s">
        <v>130</v>
      </c>
      <c r="I64">
        <v>5</v>
      </c>
      <c r="J64" s="11">
        <v>1</v>
      </c>
      <c r="K64" s="10">
        <v>0</v>
      </c>
      <c r="L64" s="10">
        <v>1</v>
      </c>
      <c r="M64" s="10">
        <v>1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1">
        <v>0</v>
      </c>
      <c r="V64" s="10">
        <v>1</v>
      </c>
      <c r="W64" s="24">
        <v>10000000</v>
      </c>
      <c r="X64" s="17">
        <v>1</v>
      </c>
      <c r="Y64" s="10">
        <v>1</v>
      </c>
      <c r="Z64" s="10">
        <v>0</v>
      </c>
      <c r="AA64" s="10">
        <v>1</v>
      </c>
      <c r="AB64" s="11">
        <v>0</v>
      </c>
      <c r="AC64" s="11">
        <v>1.0909090909090908</v>
      </c>
      <c r="AD64" s="18">
        <v>42887</v>
      </c>
      <c r="AE64">
        <v>7</v>
      </c>
      <c r="AF64">
        <v>1</v>
      </c>
      <c r="AG64" s="10">
        <v>1</v>
      </c>
      <c r="AH64" s="10">
        <v>1</v>
      </c>
      <c r="AI64" s="10">
        <v>0</v>
      </c>
      <c r="AJ64" s="10">
        <v>0</v>
      </c>
      <c r="AK64" s="10">
        <v>1</v>
      </c>
      <c r="AL64" s="33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1</v>
      </c>
      <c r="AV64" s="24">
        <v>0</v>
      </c>
      <c r="AW64">
        <v>0</v>
      </c>
      <c r="AX64">
        <v>0</v>
      </c>
      <c r="AY64">
        <v>3.3274439832172577E-2</v>
      </c>
    </row>
    <row r="65" spans="1:51" ht="28" customHeight="1" x14ac:dyDescent="0.2">
      <c r="A65" t="s">
        <v>91</v>
      </c>
      <c r="B65" s="10">
        <v>0</v>
      </c>
      <c r="C65" s="10">
        <v>0</v>
      </c>
      <c r="D65" s="24">
        <v>1</v>
      </c>
      <c r="E65" s="10">
        <v>1</v>
      </c>
      <c r="F65" s="10">
        <v>0</v>
      </c>
      <c r="G65" s="10">
        <v>0</v>
      </c>
      <c r="H65">
        <v>12</v>
      </c>
      <c r="I65">
        <v>12</v>
      </c>
      <c r="J65" s="11">
        <v>1</v>
      </c>
      <c r="K65" s="10">
        <v>0</v>
      </c>
      <c r="L65" s="10">
        <v>1</v>
      </c>
      <c r="M65" s="10">
        <v>1</v>
      </c>
      <c r="N65" s="10">
        <v>0</v>
      </c>
      <c r="O65" s="10">
        <v>0</v>
      </c>
      <c r="P65" s="10">
        <v>1</v>
      </c>
      <c r="Q65" s="10">
        <v>0</v>
      </c>
      <c r="R65" s="10">
        <v>0</v>
      </c>
      <c r="S65" s="10">
        <v>1</v>
      </c>
      <c r="T65" s="10">
        <v>0</v>
      </c>
      <c r="U65" s="11">
        <v>0</v>
      </c>
      <c r="V65" s="10">
        <v>1</v>
      </c>
      <c r="W65" s="24">
        <v>7697932</v>
      </c>
      <c r="X65" s="17">
        <v>0.5</v>
      </c>
      <c r="Y65" s="10">
        <v>1</v>
      </c>
      <c r="Z65" s="10">
        <v>1</v>
      </c>
      <c r="AA65" s="10">
        <v>0</v>
      </c>
      <c r="AB65" s="11">
        <v>0</v>
      </c>
      <c r="AC65" s="11">
        <v>1</v>
      </c>
      <c r="AD65" s="18">
        <v>42887</v>
      </c>
      <c r="AE65">
        <v>3.4722222222222218E-4</v>
      </c>
      <c r="AF65">
        <v>1</v>
      </c>
      <c r="AG65" s="10">
        <v>0</v>
      </c>
      <c r="AH65" s="10">
        <v>1</v>
      </c>
      <c r="AI65" s="10">
        <v>0</v>
      </c>
      <c r="AJ65" s="10">
        <v>0</v>
      </c>
      <c r="AK65" s="10">
        <v>0</v>
      </c>
      <c r="AL65" s="33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 s="24">
        <v>0</v>
      </c>
      <c r="AW65">
        <v>1</v>
      </c>
      <c r="AX65">
        <v>1</v>
      </c>
      <c r="AY65">
        <v>2.560041232581247E-2</v>
      </c>
    </row>
    <row r="66" spans="1:51" ht="28" customHeight="1" x14ac:dyDescent="0.2">
      <c r="A66" t="s">
        <v>92</v>
      </c>
      <c r="B66" s="10">
        <v>0</v>
      </c>
      <c r="C66" s="10">
        <v>0</v>
      </c>
      <c r="D66" s="24">
        <v>1</v>
      </c>
      <c r="E66" s="10">
        <v>0</v>
      </c>
      <c r="F66" s="10">
        <v>1</v>
      </c>
      <c r="G66" s="10">
        <v>0</v>
      </c>
      <c r="H66" t="s">
        <v>130</v>
      </c>
      <c r="I66">
        <v>14</v>
      </c>
      <c r="J66" s="11">
        <v>1</v>
      </c>
      <c r="K66" s="10">
        <v>1</v>
      </c>
      <c r="L66" s="10">
        <v>1</v>
      </c>
      <c r="M66" s="10">
        <v>1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1</v>
      </c>
      <c r="T66" s="10">
        <v>0</v>
      </c>
      <c r="U66" s="11">
        <v>0</v>
      </c>
      <c r="V66" s="10">
        <v>1</v>
      </c>
      <c r="W66" s="24">
        <v>453000</v>
      </c>
      <c r="X66" s="17">
        <v>0.6</v>
      </c>
      <c r="Y66">
        <v>1</v>
      </c>
      <c r="Z66" s="10">
        <v>0</v>
      </c>
      <c r="AA66" s="10">
        <v>1</v>
      </c>
      <c r="AB66" s="11">
        <v>0</v>
      </c>
      <c r="AC66" s="11">
        <v>1.25</v>
      </c>
      <c r="AD66" s="18">
        <v>42675</v>
      </c>
      <c r="AE66">
        <v>34</v>
      </c>
      <c r="AF66">
        <v>0</v>
      </c>
      <c r="AG66" s="10">
        <v>1</v>
      </c>
      <c r="AH66" s="10">
        <v>0</v>
      </c>
      <c r="AI66" s="10">
        <v>1</v>
      </c>
      <c r="AJ66" s="10">
        <v>0</v>
      </c>
      <c r="AK66" s="10">
        <v>0</v>
      </c>
      <c r="AL66" s="33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24">
        <v>0</v>
      </c>
      <c r="AW66">
        <v>0</v>
      </c>
      <c r="AX66">
        <v>1</v>
      </c>
      <c r="AY66">
        <v>1.44916768416482E-3</v>
      </c>
    </row>
    <row r="67" spans="1:51" ht="28" customHeight="1" x14ac:dyDescent="0.2">
      <c r="A67" t="s">
        <v>93</v>
      </c>
      <c r="B67" s="10">
        <v>0</v>
      </c>
      <c r="C67" s="10">
        <v>0</v>
      </c>
      <c r="D67" s="24">
        <v>1</v>
      </c>
      <c r="E67" s="10">
        <v>1</v>
      </c>
      <c r="F67" s="10">
        <v>0</v>
      </c>
      <c r="G67" s="10">
        <v>0</v>
      </c>
      <c r="H67">
        <v>1</v>
      </c>
      <c r="I67">
        <v>5</v>
      </c>
      <c r="J67" s="11">
        <v>1</v>
      </c>
      <c r="K67" s="10">
        <v>1</v>
      </c>
      <c r="L67" s="10">
        <v>0</v>
      </c>
      <c r="M67" s="10">
        <v>0</v>
      </c>
      <c r="N67" s="10">
        <v>0</v>
      </c>
      <c r="O67" s="10">
        <v>0</v>
      </c>
      <c r="P67" s="10">
        <v>1</v>
      </c>
      <c r="Q67" s="10">
        <v>0</v>
      </c>
      <c r="R67" s="10">
        <v>1</v>
      </c>
      <c r="S67" s="10">
        <v>1</v>
      </c>
      <c r="T67" s="10">
        <v>1</v>
      </c>
      <c r="U67" s="11">
        <v>0</v>
      </c>
      <c r="V67" s="10">
        <v>1</v>
      </c>
      <c r="W67" s="24">
        <v>50579</v>
      </c>
      <c r="X67" s="17">
        <v>0.99</v>
      </c>
      <c r="Y67">
        <v>0</v>
      </c>
      <c r="Z67" s="10">
        <v>0</v>
      </c>
      <c r="AA67" s="10">
        <v>1</v>
      </c>
      <c r="AB67" s="11">
        <v>0</v>
      </c>
      <c r="AC67" s="11">
        <v>1.25</v>
      </c>
      <c r="AD67" s="18">
        <v>42339</v>
      </c>
      <c r="AE67">
        <v>45</v>
      </c>
      <c r="AF67">
        <v>1</v>
      </c>
      <c r="AG67" s="10">
        <v>1</v>
      </c>
      <c r="AH67" s="10">
        <v>0</v>
      </c>
      <c r="AI67" s="10">
        <v>1</v>
      </c>
      <c r="AJ67" s="10">
        <v>0</v>
      </c>
      <c r="AK67" s="10">
        <v>0</v>
      </c>
      <c r="AL67" s="33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 s="24">
        <v>0</v>
      </c>
      <c r="AW67">
        <v>0</v>
      </c>
      <c r="AX67">
        <v>0</v>
      </c>
      <c r="AY67">
        <v>1.0768262675689827E-4</v>
      </c>
    </row>
    <row r="68" spans="1:51" ht="28" customHeight="1" x14ac:dyDescent="0.2">
      <c r="A68" t="s">
        <v>94</v>
      </c>
      <c r="B68" s="10">
        <v>0</v>
      </c>
      <c r="C68" s="10">
        <v>0</v>
      </c>
      <c r="D68" s="24">
        <v>1</v>
      </c>
      <c r="E68" s="10">
        <v>1</v>
      </c>
      <c r="F68" s="10">
        <v>0</v>
      </c>
      <c r="G68" s="10">
        <v>0</v>
      </c>
      <c r="H68" t="s">
        <v>130</v>
      </c>
      <c r="I68">
        <v>11</v>
      </c>
      <c r="J68" s="11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1</v>
      </c>
      <c r="Q68" s="10">
        <v>0</v>
      </c>
      <c r="R68" s="10">
        <v>0</v>
      </c>
      <c r="S68" s="10">
        <v>0</v>
      </c>
      <c r="T68" s="10">
        <v>1</v>
      </c>
      <c r="U68" s="11">
        <v>1</v>
      </c>
      <c r="V68" s="10">
        <v>1</v>
      </c>
      <c r="W68" s="24">
        <v>5000000</v>
      </c>
      <c r="X68" s="17">
        <v>1</v>
      </c>
      <c r="Y68">
        <v>1</v>
      </c>
      <c r="Z68" s="10">
        <v>0</v>
      </c>
      <c r="AA68" s="10">
        <v>1</v>
      </c>
      <c r="AB68" s="11">
        <v>0</v>
      </c>
      <c r="AC68" s="11">
        <v>1.5</v>
      </c>
      <c r="AD68" s="18">
        <v>42826</v>
      </c>
      <c r="AE68">
        <v>68</v>
      </c>
      <c r="AF68">
        <v>1</v>
      </c>
      <c r="AG68" s="10">
        <v>1</v>
      </c>
      <c r="AH68" s="10">
        <v>1</v>
      </c>
      <c r="AI68" s="10">
        <v>1</v>
      </c>
      <c r="AJ68" s="10">
        <v>0</v>
      </c>
      <c r="AK68" s="10">
        <v>0</v>
      </c>
      <c r="AL68" s="33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 s="24">
        <v>0</v>
      </c>
      <c r="AW68">
        <v>0</v>
      </c>
      <c r="AX68">
        <v>1</v>
      </c>
      <c r="AY68">
        <v>1.6606757760313482E-2</v>
      </c>
    </row>
    <row r="69" spans="1:51" ht="28" customHeight="1" x14ac:dyDescent="0.2">
      <c r="A69" t="s">
        <v>95</v>
      </c>
      <c r="B69" s="10">
        <v>0</v>
      </c>
      <c r="C69" s="10">
        <v>0</v>
      </c>
      <c r="D69" s="24">
        <v>1</v>
      </c>
      <c r="E69" s="10">
        <v>1</v>
      </c>
      <c r="F69" s="10">
        <v>0</v>
      </c>
      <c r="G69" s="10">
        <v>0</v>
      </c>
      <c r="H69" t="s">
        <v>130</v>
      </c>
      <c r="I69">
        <v>12</v>
      </c>
      <c r="J69" s="11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1</v>
      </c>
      <c r="U69" s="11">
        <v>0</v>
      </c>
      <c r="V69" s="10">
        <v>1</v>
      </c>
      <c r="W69" s="24">
        <v>32298489</v>
      </c>
      <c r="X69" s="17">
        <v>0.93</v>
      </c>
      <c r="Y69">
        <v>0</v>
      </c>
      <c r="Z69" s="10">
        <v>0</v>
      </c>
      <c r="AA69" s="10">
        <v>1</v>
      </c>
      <c r="AB69" s="11">
        <v>0</v>
      </c>
      <c r="AC69" s="11">
        <v>1.25</v>
      </c>
      <c r="AD69" s="18">
        <v>42856</v>
      </c>
      <c r="AE69">
        <v>30</v>
      </c>
      <c r="AF69">
        <v>1</v>
      </c>
      <c r="AG69" s="10">
        <v>1</v>
      </c>
      <c r="AH69" s="10">
        <v>1</v>
      </c>
      <c r="AI69" s="10">
        <v>0</v>
      </c>
      <c r="AJ69" s="10">
        <v>0</v>
      </c>
      <c r="AK69" s="10">
        <v>1</v>
      </c>
      <c r="AL69" s="33">
        <v>10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1</v>
      </c>
      <c r="AS69">
        <v>1</v>
      </c>
      <c r="AT69">
        <v>1</v>
      </c>
      <c r="AU69">
        <v>1</v>
      </c>
      <c r="AV69" s="24">
        <v>0</v>
      </c>
      <c r="AW69">
        <v>0</v>
      </c>
      <c r="AX69">
        <v>1</v>
      </c>
      <c r="AY69">
        <v>0.10760726489914202</v>
      </c>
    </row>
    <row r="70" spans="1:51" ht="28" customHeight="1" x14ac:dyDescent="0.2">
      <c r="A70" t="s">
        <v>96</v>
      </c>
      <c r="B70" s="10">
        <v>0</v>
      </c>
      <c r="C70" s="10">
        <v>0</v>
      </c>
      <c r="D70" s="24">
        <v>1</v>
      </c>
      <c r="E70" s="10">
        <v>1</v>
      </c>
      <c r="F70" s="10">
        <v>0</v>
      </c>
      <c r="G70" s="10">
        <v>0</v>
      </c>
      <c r="H70" t="s">
        <v>130</v>
      </c>
      <c r="I70">
        <v>10</v>
      </c>
      <c r="J70" s="11">
        <v>1</v>
      </c>
      <c r="K70" s="10">
        <v>0</v>
      </c>
      <c r="L70" s="10">
        <v>1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1">
        <v>0</v>
      </c>
      <c r="V70" s="10">
        <v>1</v>
      </c>
      <c r="W70" s="24">
        <v>12700000</v>
      </c>
      <c r="X70" s="17">
        <v>0.64761904761904765</v>
      </c>
      <c r="Y70">
        <v>1</v>
      </c>
      <c r="Z70" s="10">
        <v>0</v>
      </c>
      <c r="AA70" s="10">
        <v>1</v>
      </c>
      <c r="AB70" s="11">
        <v>0</v>
      </c>
      <c r="AC70" s="11">
        <v>1.5</v>
      </c>
      <c r="AD70" s="18">
        <v>42856</v>
      </c>
      <c r="AE70">
        <v>2.0833333333333332E-2</v>
      </c>
      <c r="AF70">
        <v>1</v>
      </c>
      <c r="AG70" s="10">
        <v>0</v>
      </c>
      <c r="AH70" s="10">
        <v>1</v>
      </c>
      <c r="AI70" s="10">
        <v>1</v>
      </c>
      <c r="AJ70" s="10">
        <v>1</v>
      </c>
      <c r="AK70" s="10">
        <v>0</v>
      </c>
      <c r="AL70" s="33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1</v>
      </c>
      <c r="AV70" s="24">
        <v>0</v>
      </c>
      <c r="AW70">
        <v>1</v>
      </c>
      <c r="AX70">
        <v>1</v>
      </c>
      <c r="AY70">
        <v>4.2274988150976488E-2</v>
      </c>
    </row>
    <row r="71" spans="1:51" ht="28" customHeight="1" x14ac:dyDescent="0.2">
      <c r="A71" t="s">
        <v>97</v>
      </c>
      <c r="B71" s="10">
        <v>0</v>
      </c>
      <c r="C71" s="10">
        <v>0</v>
      </c>
      <c r="D71" s="24">
        <v>1</v>
      </c>
      <c r="E71" s="10">
        <v>1</v>
      </c>
      <c r="F71" s="10">
        <v>0</v>
      </c>
      <c r="G71" s="10">
        <v>0</v>
      </c>
      <c r="H71">
        <v>156</v>
      </c>
      <c r="I71">
        <v>6</v>
      </c>
      <c r="J71" s="11">
        <v>1</v>
      </c>
      <c r="K71" s="10">
        <v>1</v>
      </c>
      <c r="L71" s="10">
        <v>1</v>
      </c>
      <c r="M71" s="10">
        <v>1</v>
      </c>
      <c r="N71" s="10">
        <v>0</v>
      </c>
      <c r="O71" s="10">
        <v>0</v>
      </c>
      <c r="P71" s="10">
        <v>0</v>
      </c>
      <c r="Q71" s="10">
        <v>1</v>
      </c>
      <c r="R71" s="10">
        <v>1</v>
      </c>
      <c r="S71" s="10">
        <v>0</v>
      </c>
      <c r="T71" s="10">
        <v>0</v>
      </c>
      <c r="U71" s="11">
        <v>0</v>
      </c>
      <c r="V71" s="10">
        <v>0</v>
      </c>
      <c r="W71" s="24">
        <v>10000000</v>
      </c>
      <c r="X71" s="17">
        <v>0.85</v>
      </c>
      <c r="Y71">
        <v>1</v>
      </c>
      <c r="Z71" s="10">
        <v>0</v>
      </c>
      <c r="AA71" s="10">
        <v>1</v>
      </c>
      <c r="AB71" s="11">
        <v>0</v>
      </c>
      <c r="AC71" s="11">
        <v>2</v>
      </c>
      <c r="AD71" s="18">
        <v>42887</v>
      </c>
      <c r="AE71">
        <v>21</v>
      </c>
      <c r="AF71">
        <v>1</v>
      </c>
      <c r="AG71" s="10">
        <v>1</v>
      </c>
      <c r="AH71" s="10">
        <v>0</v>
      </c>
      <c r="AI71" s="10">
        <v>0</v>
      </c>
      <c r="AJ71" s="10">
        <v>0</v>
      </c>
      <c r="AK71" s="10">
        <v>1</v>
      </c>
      <c r="AL71" s="33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1</v>
      </c>
      <c r="AU71">
        <v>1</v>
      </c>
      <c r="AV71" s="24">
        <v>0</v>
      </c>
      <c r="AW71">
        <v>0</v>
      </c>
      <c r="AX71">
        <v>0</v>
      </c>
      <c r="AY71">
        <v>3.3274439832172577E-2</v>
      </c>
    </row>
    <row r="72" spans="1:51" ht="28" customHeight="1" x14ac:dyDescent="0.2">
      <c r="A72" t="s">
        <v>98</v>
      </c>
      <c r="B72" s="10">
        <v>0</v>
      </c>
      <c r="C72" s="10">
        <v>0</v>
      </c>
      <c r="D72" s="24">
        <v>1</v>
      </c>
      <c r="E72" s="10">
        <v>1</v>
      </c>
      <c r="F72" s="10">
        <v>0</v>
      </c>
      <c r="G72" s="10">
        <v>0</v>
      </c>
      <c r="H72">
        <v>8</v>
      </c>
      <c r="I72" t="s">
        <v>130</v>
      </c>
      <c r="J72" s="11">
        <v>1</v>
      </c>
      <c r="K72" s="10">
        <v>1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1</v>
      </c>
      <c r="R72" s="10">
        <v>1</v>
      </c>
      <c r="S72" s="10">
        <v>0</v>
      </c>
      <c r="T72" s="10">
        <v>1</v>
      </c>
      <c r="U72" s="11">
        <v>0</v>
      </c>
      <c r="V72" s="10">
        <v>1</v>
      </c>
      <c r="W72" s="24">
        <v>725550</v>
      </c>
      <c r="X72" s="17">
        <v>0.7</v>
      </c>
      <c r="Y72">
        <v>1</v>
      </c>
      <c r="Z72" s="10">
        <v>0</v>
      </c>
      <c r="AA72" s="10">
        <v>1</v>
      </c>
      <c r="AB72" s="11">
        <v>0</v>
      </c>
      <c r="AC72" s="11">
        <v>1</v>
      </c>
      <c r="AD72" s="18">
        <v>42309</v>
      </c>
      <c r="AE72">
        <v>62</v>
      </c>
      <c r="AF72">
        <v>1</v>
      </c>
      <c r="AG72" s="10">
        <v>1</v>
      </c>
      <c r="AH72" s="10">
        <v>0</v>
      </c>
      <c r="AI72" s="10">
        <v>1</v>
      </c>
      <c r="AJ72" s="10">
        <v>0</v>
      </c>
      <c r="AK72" s="10">
        <v>1</v>
      </c>
      <c r="AL72" s="33">
        <v>0</v>
      </c>
      <c r="AM72">
        <v>0</v>
      </c>
      <c r="AN72">
        <v>0</v>
      </c>
      <c r="AO72">
        <v>1</v>
      </c>
      <c r="AP72">
        <v>0</v>
      </c>
      <c r="AQ72">
        <v>0</v>
      </c>
      <c r="AR72">
        <v>1</v>
      </c>
      <c r="AS72">
        <v>0</v>
      </c>
      <c r="AT72">
        <v>1</v>
      </c>
      <c r="AU72">
        <v>0</v>
      </c>
      <c r="AV72" s="24">
        <v>0</v>
      </c>
      <c r="AW72">
        <v>0</v>
      </c>
      <c r="AX72">
        <v>1</v>
      </c>
      <c r="AY72">
        <v>2.3577230339018591E-3</v>
      </c>
    </row>
    <row r="73" spans="1:51" ht="28" customHeight="1" x14ac:dyDescent="0.2">
      <c r="A73" t="s">
        <v>99</v>
      </c>
      <c r="B73" s="10">
        <v>0</v>
      </c>
      <c r="C73" s="10">
        <v>0</v>
      </c>
      <c r="D73" s="24">
        <v>1</v>
      </c>
      <c r="E73" s="10">
        <v>1</v>
      </c>
      <c r="F73" s="10">
        <v>0</v>
      </c>
      <c r="G73" s="10">
        <v>0</v>
      </c>
      <c r="H73">
        <v>36</v>
      </c>
      <c r="I73">
        <v>6</v>
      </c>
      <c r="J73" s="11">
        <v>0</v>
      </c>
      <c r="K73" s="10">
        <v>1</v>
      </c>
      <c r="L73" s="10">
        <v>1</v>
      </c>
      <c r="M73" s="10">
        <v>0</v>
      </c>
      <c r="N73" s="10">
        <v>0</v>
      </c>
      <c r="O73" s="10">
        <v>1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1">
        <v>0</v>
      </c>
      <c r="V73" s="10">
        <v>1</v>
      </c>
      <c r="W73" s="24">
        <v>18400000</v>
      </c>
      <c r="X73" s="17">
        <v>0.15</v>
      </c>
      <c r="Y73">
        <v>1</v>
      </c>
      <c r="Z73" s="10">
        <v>0</v>
      </c>
      <c r="AA73" s="10">
        <v>1</v>
      </c>
      <c r="AB73" s="11">
        <v>0</v>
      </c>
      <c r="AC73" s="11">
        <v>1.538</v>
      </c>
      <c r="AD73" s="18">
        <v>42309</v>
      </c>
      <c r="AE73">
        <v>42</v>
      </c>
      <c r="AF73">
        <v>1</v>
      </c>
      <c r="AG73" s="10">
        <v>1</v>
      </c>
      <c r="AH73" s="10">
        <v>0</v>
      </c>
      <c r="AI73" s="10">
        <v>0</v>
      </c>
      <c r="AJ73" s="10">
        <v>0</v>
      </c>
      <c r="AK73" s="10">
        <v>0</v>
      </c>
      <c r="AL73" s="3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 s="24">
        <v>0</v>
      </c>
      <c r="AW73">
        <v>0</v>
      </c>
      <c r="AX73">
        <v>0</v>
      </c>
      <c r="AY73">
        <v>6.1276145712895851E-2</v>
      </c>
    </row>
    <row r="74" spans="1:51" ht="28" customHeight="1" x14ac:dyDescent="0.2">
      <c r="A74" t="s">
        <v>100</v>
      </c>
      <c r="B74" s="10">
        <v>0</v>
      </c>
      <c r="C74" s="10">
        <v>0</v>
      </c>
      <c r="D74" s="24">
        <v>1</v>
      </c>
      <c r="E74" s="10">
        <v>1</v>
      </c>
      <c r="F74" s="10">
        <v>0</v>
      </c>
      <c r="G74" s="10">
        <v>0</v>
      </c>
      <c r="H74">
        <v>3</v>
      </c>
      <c r="I74" t="s">
        <v>130</v>
      </c>
      <c r="J74" s="11">
        <v>0</v>
      </c>
      <c r="K74" s="10">
        <v>0</v>
      </c>
      <c r="L74" s="10">
        <v>1</v>
      </c>
      <c r="M74" s="10">
        <v>1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1">
        <v>0</v>
      </c>
      <c r="V74" s="10">
        <v>1</v>
      </c>
      <c r="W74" s="24">
        <v>1069525</v>
      </c>
      <c r="X74" s="17">
        <v>0.7</v>
      </c>
      <c r="Y74">
        <v>1</v>
      </c>
      <c r="Z74" s="10">
        <v>0</v>
      </c>
      <c r="AA74" s="10">
        <v>1</v>
      </c>
      <c r="AB74" s="11">
        <v>0</v>
      </c>
      <c r="AC74" s="11">
        <v>1.5</v>
      </c>
      <c r="AD74" s="18">
        <v>42736</v>
      </c>
      <c r="AE74">
        <v>30</v>
      </c>
      <c r="AF74">
        <v>1</v>
      </c>
      <c r="AG74" s="10">
        <v>1</v>
      </c>
      <c r="AH74" s="10">
        <v>0</v>
      </c>
      <c r="AI74" s="10">
        <v>0</v>
      </c>
      <c r="AJ74" s="10">
        <v>0</v>
      </c>
      <c r="AK74" s="10">
        <v>1</v>
      </c>
      <c r="AL74" s="33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1</v>
      </c>
      <c r="AU74">
        <v>0</v>
      </c>
      <c r="AV74" s="24">
        <v>0</v>
      </c>
      <c r="AW74">
        <v>0</v>
      </c>
      <c r="AX74">
        <v>1</v>
      </c>
      <c r="AY74">
        <v>3.5043762220354057E-3</v>
      </c>
    </row>
    <row r="75" spans="1:51" ht="28" customHeight="1" x14ac:dyDescent="0.2">
      <c r="A75" t="s">
        <v>101</v>
      </c>
      <c r="B75" s="10">
        <v>0</v>
      </c>
      <c r="C75" s="10">
        <v>0</v>
      </c>
      <c r="D75" s="24">
        <v>1</v>
      </c>
      <c r="E75" s="10">
        <v>1</v>
      </c>
      <c r="F75" s="10">
        <v>0</v>
      </c>
      <c r="G75" s="10">
        <v>0</v>
      </c>
      <c r="H75" t="s">
        <v>130</v>
      </c>
      <c r="I75">
        <v>4</v>
      </c>
      <c r="J75" s="11">
        <v>1</v>
      </c>
      <c r="K75" s="10">
        <v>1</v>
      </c>
      <c r="L75" s="10">
        <v>0</v>
      </c>
      <c r="M75" s="10">
        <v>1</v>
      </c>
      <c r="N75" s="10">
        <v>1</v>
      </c>
      <c r="O75" s="10">
        <v>1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1">
        <v>0</v>
      </c>
      <c r="V75" s="10">
        <v>0</v>
      </c>
      <c r="W75" s="24">
        <v>1000000</v>
      </c>
      <c r="X75" s="20">
        <v>0.72</v>
      </c>
      <c r="Y75">
        <v>1</v>
      </c>
      <c r="Z75" s="10">
        <v>0</v>
      </c>
      <c r="AA75" s="10">
        <v>1</v>
      </c>
      <c r="AB75" s="11">
        <v>0</v>
      </c>
      <c r="AC75" s="11">
        <v>1.25</v>
      </c>
      <c r="AD75" s="18">
        <v>42675</v>
      </c>
      <c r="AE75">
        <v>45</v>
      </c>
      <c r="AF75">
        <v>1</v>
      </c>
      <c r="AG75" s="10">
        <v>1</v>
      </c>
      <c r="AH75" s="10">
        <v>1</v>
      </c>
      <c r="AI75" s="10">
        <v>1</v>
      </c>
      <c r="AJ75" s="10">
        <v>0</v>
      </c>
      <c r="AK75" s="10">
        <v>0</v>
      </c>
      <c r="AL75" s="33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 s="24">
        <v>0</v>
      </c>
      <c r="AW75">
        <v>0</v>
      </c>
      <c r="AX75">
        <v>0</v>
      </c>
      <c r="AY75">
        <v>3.2726121028262048E-3</v>
      </c>
    </row>
    <row r="76" spans="1:51" ht="28" customHeight="1" x14ac:dyDescent="0.2">
      <c r="A76" t="s">
        <v>102</v>
      </c>
      <c r="B76" s="10">
        <v>0</v>
      </c>
      <c r="C76" s="10">
        <v>0</v>
      </c>
      <c r="D76" s="24">
        <v>1</v>
      </c>
      <c r="E76" s="10">
        <v>1</v>
      </c>
      <c r="F76" s="10">
        <v>0</v>
      </c>
      <c r="G76" s="10">
        <v>0</v>
      </c>
      <c r="H76">
        <v>7</v>
      </c>
      <c r="I76">
        <v>10</v>
      </c>
      <c r="J76" s="11">
        <v>1</v>
      </c>
      <c r="K76" s="10">
        <v>0</v>
      </c>
      <c r="L76" s="10">
        <v>1</v>
      </c>
      <c r="M76" s="10">
        <v>1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1</v>
      </c>
      <c r="T76" s="10">
        <v>0</v>
      </c>
      <c r="U76" s="11">
        <v>0</v>
      </c>
      <c r="V76" s="10">
        <v>1</v>
      </c>
      <c r="W76" s="24">
        <v>5000000</v>
      </c>
      <c r="X76" s="17">
        <v>0.8</v>
      </c>
      <c r="Y76">
        <v>1</v>
      </c>
      <c r="Z76" s="10">
        <v>0</v>
      </c>
      <c r="AA76" s="10">
        <v>1</v>
      </c>
      <c r="AB76" s="11">
        <v>0</v>
      </c>
      <c r="AC76" s="11">
        <v>1.3</v>
      </c>
      <c r="AD76" s="18">
        <v>42795</v>
      </c>
      <c r="AE76">
        <v>12</v>
      </c>
      <c r="AF76">
        <v>1</v>
      </c>
      <c r="AG76" s="10">
        <v>1</v>
      </c>
      <c r="AH76" s="10">
        <v>1</v>
      </c>
      <c r="AI76" s="10">
        <v>0</v>
      </c>
      <c r="AJ76" s="10">
        <v>0</v>
      </c>
      <c r="AK76" s="10">
        <v>0</v>
      </c>
      <c r="AL76" s="33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 s="24">
        <v>0</v>
      </c>
      <c r="AW76">
        <v>0</v>
      </c>
      <c r="AX76">
        <v>1</v>
      </c>
      <c r="AY76">
        <v>1.6606757760313482E-2</v>
      </c>
    </row>
    <row r="77" spans="1:51" ht="28" customHeight="1" x14ac:dyDescent="0.2">
      <c r="A77" t="s">
        <v>103</v>
      </c>
      <c r="B77" s="10">
        <v>0</v>
      </c>
      <c r="C77" s="10">
        <v>0</v>
      </c>
      <c r="D77" s="24">
        <v>1</v>
      </c>
      <c r="E77" s="10">
        <v>1</v>
      </c>
      <c r="F77" s="10">
        <v>0</v>
      </c>
      <c r="G77" s="10">
        <v>0</v>
      </c>
      <c r="H77">
        <v>3</v>
      </c>
      <c r="I77">
        <v>8</v>
      </c>
      <c r="J77" s="11">
        <v>1</v>
      </c>
      <c r="K77" s="10">
        <v>0</v>
      </c>
      <c r="L77" s="10">
        <v>1</v>
      </c>
      <c r="M77" s="10">
        <v>1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1</v>
      </c>
      <c r="U77" s="11">
        <v>0</v>
      </c>
      <c r="V77" s="10">
        <v>1</v>
      </c>
      <c r="W77" s="24">
        <v>42000000</v>
      </c>
      <c r="X77" s="17">
        <v>0.74629999999999996</v>
      </c>
      <c r="Y77">
        <v>1</v>
      </c>
      <c r="Z77" s="10">
        <v>1</v>
      </c>
      <c r="AA77" s="10">
        <v>0</v>
      </c>
      <c r="AB77" s="11">
        <v>0</v>
      </c>
      <c r="AC77" s="11">
        <v>1</v>
      </c>
      <c r="AD77" s="18">
        <v>42887</v>
      </c>
      <c r="AE77">
        <v>4</v>
      </c>
      <c r="AF77">
        <v>1</v>
      </c>
      <c r="AG77" s="10">
        <v>0</v>
      </c>
      <c r="AH77" s="10">
        <v>1</v>
      </c>
      <c r="AI77" s="10">
        <v>0</v>
      </c>
      <c r="AJ77" s="10">
        <v>0</v>
      </c>
      <c r="AK77" s="10">
        <v>0</v>
      </c>
      <c r="AL77" s="33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1</v>
      </c>
      <c r="AU77">
        <v>1</v>
      </c>
      <c r="AV77" s="24">
        <v>0</v>
      </c>
      <c r="AW77">
        <v>0</v>
      </c>
      <c r="AX77">
        <v>0</v>
      </c>
      <c r="AY77">
        <v>0.13994760509207077</v>
      </c>
    </row>
    <row r="78" spans="1:51" ht="28" customHeight="1" x14ac:dyDescent="0.2">
      <c r="A78" t="s">
        <v>104</v>
      </c>
      <c r="B78" s="10">
        <v>0</v>
      </c>
      <c r="C78" s="10">
        <v>0</v>
      </c>
      <c r="D78" s="24">
        <v>1</v>
      </c>
      <c r="E78" s="10">
        <v>0</v>
      </c>
      <c r="F78" s="10">
        <v>1</v>
      </c>
      <c r="G78" s="10">
        <v>0</v>
      </c>
      <c r="H78" t="s">
        <v>130</v>
      </c>
      <c r="I78" t="s">
        <v>130</v>
      </c>
      <c r="J78" s="11">
        <v>1</v>
      </c>
      <c r="K78" s="10">
        <v>1</v>
      </c>
      <c r="L78" s="10">
        <v>0</v>
      </c>
      <c r="M78" s="10">
        <v>0</v>
      </c>
      <c r="N78" s="10">
        <v>0</v>
      </c>
      <c r="O78" s="10">
        <v>1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1">
        <v>0</v>
      </c>
      <c r="V78" s="10">
        <v>0</v>
      </c>
      <c r="W78" s="24">
        <v>2000000</v>
      </c>
      <c r="X78" s="17">
        <v>0.5</v>
      </c>
      <c r="Y78">
        <v>1</v>
      </c>
      <c r="Z78" s="10">
        <v>1</v>
      </c>
      <c r="AA78" s="10">
        <v>0</v>
      </c>
      <c r="AB78" s="11">
        <v>0</v>
      </c>
      <c r="AC78" s="11">
        <v>1</v>
      </c>
      <c r="AD78" s="18">
        <v>41944</v>
      </c>
      <c r="AE78">
        <v>100</v>
      </c>
      <c r="AF78">
        <v>0</v>
      </c>
      <c r="AG78" s="10">
        <v>1</v>
      </c>
      <c r="AH78" s="10">
        <v>0</v>
      </c>
      <c r="AI78" s="10">
        <v>0</v>
      </c>
      <c r="AJ78" s="10">
        <v>0</v>
      </c>
      <c r="AK78" s="10">
        <v>0</v>
      </c>
      <c r="AL78" s="33">
        <v>100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24">
        <v>0</v>
      </c>
      <c r="AW78">
        <v>0</v>
      </c>
      <c r="AX78">
        <v>1</v>
      </c>
      <c r="AY78">
        <v>6.606148517198024E-3</v>
      </c>
    </row>
    <row r="79" spans="1:51" ht="28" customHeight="1" x14ac:dyDescent="0.2">
      <c r="A79" t="s">
        <v>105</v>
      </c>
      <c r="B79" s="10">
        <v>0</v>
      </c>
      <c r="C79" s="10">
        <v>0</v>
      </c>
      <c r="D79" s="24">
        <v>1</v>
      </c>
      <c r="E79" s="10">
        <v>1</v>
      </c>
      <c r="F79" s="10">
        <v>0</v>
      </c>
      <c r="G79" s="10">
        <v>0</v>
      </c>
      <c r="H79">
        <v>8</v>
      </c>
      <c r="I79">
        <v>8</v>
      </c>
      <c r="J79" s="11">
        <v>1</v>
      </c>
      <c r="K79" s="10">
        <v>0</v>
      </c>
      <c r="L79" s="10">
        <v>1</v>
      </c>
      <c r="M79" s="10">
        <v>1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1">
        <v>0</v>
      </c>
      <c r="V79" s="10">
        <v>1</v>
      </c>
      <c r="W79" s="24">
        <v>11700000</v>
      </c>
      <c r="X79" s="17">
        <v>0.75</v>
      </c>
      <c r="Y79">
        <v>1</v>
      </c>
      <c r="Z79" s="10">
        <v>1</v>
      </c>
      <c r="AA79" s="10">
        <v>0</v>
      </c>
      <c r="AB79" s="11">
        <v>0</v>
      </c>
      <c r="AC79" s="11">
        <v>1</v>
      </c>
      <c r="AD79" s="18">
        <v>42917</v>
      </c>
      <c r="AE79">
        <v>1</v>
      </c>
      <c r="AF79">
        <v>1</v>
      </c>
      <c r="AG79" s="10">
        <v>0</v>
      </c>
      <c r="AH79" s="10">
        <v>1</v>
      </c>
      <c r="AI79" s="10">
        <v>0</v>
      </c>
      <c r="AJ79" s="10">
        <v>0</v>
      </c>
      <c r="AK79" s="10">
        <v>0</v>
      </c>
      <c r="AL79" s="33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1</v>
      </c>
      <c r="AV79" s="24">
        <v>0</v>
      </c>
      <c r="AW79">
        <v>1</v>
      </c>
      <c r="AX79">
        <v>0</v>
      </c>
      <c r="AY79">
        <v>3.8941451736604668E-2</v>
      </c>
    </row>
    <row r="80" spans="1:51" ht="28" customHeight="1" x14ac:dyDescent="0.2">
      <c r="A80" t="s">
        <v>106</v>
      </c>
      <c r="B80" s="10">
        <v>0</v>
      </c>
      <c r="C80" s="10">
        <v>0</v>
      </c>
      <c r="D80" s="24">
        <v>1</v>
      </c>
      <c r="E80" s="10">
        <v>0</v>
      </c>
      <c r="F80" s="10">
        <v>0</v>
      </c>
      <c r="G80" s="10">
        <v>1</v>
      </c>
      <c r="H80" t="s">
        <v>130</v>
      </c>
      <c r="I80" t="s">
        <v>130</v>
      </c>
      <c r="J80" s="11">
        <v>1</v>
      </c>
      <c r="K80" s="10">
        <v>1</v>
      </c>
      <c r="L80" s="10">
        <v>0</v>
      </c>
      <c r="M80" s="10">
        <v>1</v>
      </c>
      <c r="N80" s="10">
        <v>1</v>
      </c>
      <c r="O80" s="10">
        <v>1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1">
        <v>0</v>
      </c>
      <c r="V80" s="10">
        <v>1</v>
      </c>
      <c r="W80" s="24">
        <v>68750</v>
      </c>
      <c r="X80" s="20">
        <v>0.05</v>
      </c>
      <c r="Y80">
        <v>1</v>
      </c>
      <c r="Z80" s="10">
        <v>0</v>
      </c>
      <c r="AA80" s="10">
        <v>1</v>
      </c>
      <c r="AB80" s="11">
        <v>0</v>
      </c>
      <c r="AC80" s="11">
        <v>1.25</v>
      </c>
      <c r="AD80" s="18">
        <v>41852</v>
      </c>
      <c r="AE80">
        <v>21</v>
      </c>
      <c r="AF80">
        <v>1</v>
      </c>
      <c r="AG80" s="10">
        <v>1</v>
      </c>
      <c r="AH80" s="10">
        <v>0</v>
      </c>
      <c r="AI80" s="10">
        <v>0</v>
      </c>
      <c r="AJ80" s="10">
        <v>0</v>
      </c>
      <c r="AK80" s="10">
        <v>1</v>
      </c>
      <c r="AL80" s="33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1</v>
      </c>
      <c r="AS80">
        <v>0</v>
      </c>
      <c r="AT80">
        <v>0</v>
      </c>
      <c r="AU80">
        <v>0</v>
      </c>
      <c r="AV80" s="24">
        <v>0</v>
      </c>
      <c r="AW80">
        <v>0</v>
      </c>
      <c r="AX80">
        <v>1</v>
      </c>
      <c r="AY80">
        <v>1.6825631694244859E-4</v>
      </c>
    </row>
    <row r="81" spans="1:51" ht="28" customHeight="1" x14ac:dyDescent="0.2">
      <c r="A81" t="s">
        <v>107</v>
      </c>
      <c r="B81" s="10">
        <v>0</v>
      </c>
      <c r="C81" s="10">
        <v>0</v>
      </c>
      <c r="D81" s="24">
        <v>1</v>
      </c>
      <c r="E81" s="10">
        <v>1</v>
      </c>
      <c r="F81" s="10">
        <v>0</v>
      </c>
      <c r="G81" s="10">
        <v>0</v>
      </c>
      <c r="H81">
        <v>2</v>
      </c>
      <c r="I81">
        <v>6</v>
      </c>
      <c r="J81" s="11">
        <v>1</v>
      </c>
      <c r="K81" s="10">
        <v>0</v>
      </c>
      <c r="L81" s="10">
        <v>1</v>
      </c>
      <c r="M81" s="10">
        <v>1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1">
        <v>0</v>
      </c>
      <c r="V81" s="10">
        <v>1</v>
      </c>
      <c r="W81" s="24">
        <v>14859095</v>
      </c>
      <c r="X81" s="17">
        <v>0.25</v>
      </c>
      <c r="Y81">
        <v>1</v>
      </c>
      <c r="Z81" s="10">
        <v>1</v>
      </c>
      <c r="AA81" s="10">
        <v>0</v>
      </c>
      <c r="AB81" s="11">
        <v>0</v>
      </c>
      <c r="AC81" s="11">
        <v>1</v>
      </c>
      <c r="AD81" s="18">
        <v>42887</v>
      </c>
      <c r="AE81">
        <v>3</v>
      </c>
      <c r="AF81">
        <v>1</v>
      </c>
      <c r="AG81" s="10">
        <v>0</v>
      </c>
      <c r="AH81" s="10">
        <v>1</v>
      </c>
      <c r="AI81" s="10">
        <v>0</v>
      </c>
      <c r="AJ81" s="10">
        <v>0</v>
      </c>
      <c r="AK81" s="10">
        <v>0</v>
      </c>
      <c r="AL81" s="33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1</v>
      </c>
      <c r="AV81" s="24">
        <v>0</v>
      </c>
      <c r="AW81">
        <v>0</v>
      </c>
      <c r="AX81">
        <v>0</v>
      </c>
      <c r="AY81">
        <v>4.9472409955564609E-2</v>
      </c>
    </row>
    <row r="82" spans="1:51" ht="28" customHeight="1" x14ac:dyDescent="0.2">
      <c r="A82" t="s">
        <v>108</v>
      </c>
      <c r="B82" s="10">
        <v>1</v>
      </c>
      <c r="C82" s="10">
        <v>0</v>
      </c>
      <c r="D82" s="27">
        <v>0.76923076923076927</v>
      </c>
      <c r="E82" s="10">
        <v>1</v>
      </c>
      <c r="F82" s="10">
        <v>0</v>
      </c>
      <c r="G82" s="10">
        <v>0</v>
      </c>
      <c r="H82">
        <v>42</v>
      </c>
      <c r="I82">
        <v>3</v>
      </c>
      <c r="J82" s="11">
        <v>0</v>
      </c>
      <c r="K82" s="10">
        <v>0</v>
      </c>
      <c r="L82" s="10">
        <v>1</v>
      </c>
      <c r="M82" s="10">
        <v>1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1</v>
      </c>
      <c r="U82" s="11">
        <v>0</v>
      </c>
      <c r="V82" s="10">
        <v>1</v>
      </c>
      <c r="W82" s="24">
        <v>10000000</v>
      </c>
      <c r="X82" s="17">
        <v>1</v>
      </c>
      <c r="Y82">
        <v>1</v>
      </c>
      <c r="Z82" s="10">
        <v>1</v>
      </c>
      <c r="AA82" s="10">
        <v>0</v>
      </c>
      <c r="AB82" s="11">
        <v>0</v>
      </c>
      <c r="AC82" s="11">
        <v>1</v>
      </c>
      <c r="AD82" s="18">
        <v>42826</v>
      </c>
      <c r="AE82">
        <v>0.25</v>
      </c>
      <c r="AF82">
        <v>1</v>
      </c>
      <c r="AG82" s="10">
        <v>0</v>
      </c>
      <c r="AH82" s="10">
        <v>1</v>
      </c>
      <c r="AI82" s="10">
        <v>0</v>
      </c>
      <c r="AJ82" s="10">
        <v>0</v>
      </c>
      <c r="AK82" s="10">
        <v>0</v>
      </c>
      <c r="AL82" s="33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1</v>
      </c>
      <c r="AV82" s="24">
        <v>1</v>
      </c>
      <c r="AW82">
        <v>1</v>
      </c>
      <c r="AX82">
        <v>0</v>
      </c>
      <c r="AY82">
        <v>3.3274439832172577E-2</v>
      </c>
    </row>
    <row r="83" spans="1:51" ht="28" customHeight="1" x14ac:dyDescent="0.2">
      <c r="A83" t="s">
        <v>109</v>
      </c>
      <c r="B83" s="10">
        <v>1</v>
      </c>
      <c r="C83" s="10">
        <v>0</v>
      </c>
      <c r="D83" s="27">
        <v>0.57446808510638303</v>
      </c>
      <c r="E83" s="10">
        <v>1</v>
      </c>
      <c r="F83" s="10">
        <v>0</v>
      </c>
      <c r="G83" s="10">
        <v>0</v>
      </c>
      <c r="H83">
        <v>5</v>
      </c>
      <c r="I83">
        <v>14</v>
      </c>
      <c r="J83" s="11">
        <v>0</v>
      </c>
      <c r="K83" s="10">
        <v>0</v>
      </c>
      <c r="L83" s="10">
        <v>1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1">
        <v>0</v>
      </c>
      <c r="V83" s="10">
        <v>1</v>
      </c>
      <c r="W83" s="24">
        <v>5400000</v>
      </c>
      <c r="X83" s="17">
        <v>0.88</v>
      </c>
      <c r="Y83">
        <v>0</v>
      </c>
      <c r="Z83" s="10">
        <v>1</v>
      </c>
      <c r="AA83" s="10">
        <v>0</v>
      </c>
      <c r="AB83" s="11">
        <v>0</v>
      </c>
      <c r="AC83" s="11">
        <v>1</v>
      </c>
      <c r="AD83" s="18">
        <v>42705</v>
      </c>
      <c r="AE83">
        <v>60</v>
      </c>
      <c r="AF83">
        <v>1</v>
      </c>
      <c r="AG83" s="10">
        <v>1</v>
      </c>
      <c r="AH83" s="10">
        <v>1</v>
      </c>
      <c r="AI83" s="10">
        <v>1</v>
      </c>
      <c r="AJ83" s="10">
        <v>0</v>
      </c>
      <c r="AK83" s="10">
        <v>1</v>
      </c>
      <c r="AL83" s="3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1</v>
      </c>
      <c r="AU83">
        <v>0</v>
      </c>
      <c r="AV83" s="24">
        <v>1</v>
      </c>
      <c r="AW83">
        <v>0</v>
      </c>
      <c r="AX83">
        <v>1</v>
      </c>
      <c r="AY83">
        <v>1.7940172326062209E-2</v>
      </c>
    </row>
    <row r="84" spans="1:51" ht="28" customHeight="1" x14ac:dyDescent="0.2">
      <c r="A84" t="s">
        <v>110</v>
      </c>
      <c r="B84" s="10">
        <v>0</v>
      </c>
      <c r="C84" s="10">
        <v>0</v>
      </c>
      <c r="D84" s="24">
        <v>1</v>
      </c>
      <c r="E84" s="10">
        <v>1</v>
      </c>
      <c r="F84" s="10">
        <v>0</v>
      </c>
      <c r="G84" s="10">
        <v>0</v>
      </c>
      <c r="H84" t="s">
        <v>130</v>
      </c>
      <c r="I84">
        <v>3</v>
      </c>
      <c r="J84" s="11">
        <v>1</v>
      </c>
      <c r="K84" s="10">
        <v>0</v>
      </c>
      <c r="L84" s="10">
        <v>1</v>
      </c>
      <c r="M84" s="10">
        <v>1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1">
        <v>0</v>
      </c>
      <c r="V84" s="10">
        <v>1</v>
      </c>
      <c r="W84" s="24">
        <v>324266.17449200002</v>
      </c>
      <c r="X84" s="17">
        <v>0.7</v>
      </c>
      <c r="Y84">
        <v>1</v>
      </c>
      <c r="Z84" s="10">
        <v>0</v>
      </c>
      <c r="AA84" s="10">
        <v>1</v>
      </c>
      <c r="AB84" s="11">
        <v>0</v>
      </c>
      <c r="AC84" s="11">
        <v>1.2173913043478262</v>
      </c>
      <c r="AD84" s="18">
        <v>42675</v>
      </c>
      <c r="AE84">
        <v>30</v>
      </c>
      <c r="AF84">
        <v>1</v>
      </c>
      <c r="AG84" s="10">
        <v>0</v>
      </c>
      <c r="AH84" s="10">
        <v>1</v>
      </c>
      <c r="AI84" s="10">
        <v>1</v>
      </c>
      <c r="AJ84" s="10">
        <v>0</v>
      </c>
      <c r="AK84" s="10">
        <v>0</v>
      </c>
      <c r="AL84" s="33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 s="24">
        <v>0</v>
      </c>
      <c r="AW84">
        <v>0</v>
      </c>
      <c r="AX84">
        <v>0</v>
      </c>
      <c r="AY84">
        <v>1.0200287890725144E-3</v>
      </c>
    </row>
    <row r="85" spans="1:51" ht="28" customHeight="1" x14ac:dyDescent="0.2">
      <c r="A85" t="s">
        <v>111</v>
      </c>
      <c r="B85" s="10">
        <v>0</v>
      </c>
      <c r="C85" s="10">
        <v>0</v>
      </c>
      <c r="D85" s="24">
        <v>1</v>
      </c>
      <c r="E85" s="10">
        <v>0</v>
      </c>
      <c r="F85" s="10">
        <v>0</v>
      </c>
      <c r="G85" s="10">
        <v>1</v>
      </c>
      <c r="H85" t="s">
        <v>130</v>
      </c>
      <c r="I85" t="s">
        <v>130</v>
      </c>
      <c r="J85" s="11">
        <v>1</v>
      </c>
      <c r="K85" s="10">
        <v>1</v>
      </c>
      <c r="L85" s="10">
        <v>0</v>
      </c>
      <c r="M85" s="10">
        <v>1</v>
      </c>
      <c r="N85" s="10">
        <v>1</v>
      </c>
      <c r="O85" s="10">
        <v>0</v>
      </c>
      <c r="P85" s="10">
        <v>0</v>
      </c>
      <c r="Q85" s="10">
        <v>1</v>
      </c>
      <c r="R85" s="10">
        <v>1</v>
      </c>
      <c r="S85" s="10">
        <v>1</v>
      </c>
      <c r="T85" s="10">
        <v>0</v>
      </c>
      <c r="U85" s="11">
        <v>0</v>
      </c>
      <c r="V85" s="10">
        <v>1</v>
      </c>
      <c r="W85" s="24">
        <v>4000000</v>
      </c>
      <c r="X85" s="17">
        <v>0.63226809114524674</v>
      </c>
      <c r="Y85">
        <v>0</v>
      </c>
      <c r="Z85" s="10">
        <v>0</v>
      </c>
      <c r="AA85" s="10">
        <v>1</v>
      </c>
      <c r="AB85" s="11">
        <v>0</v>
      </c>
      <c r="AC85" s="11">
        <v>1</v>
      </c>
      <c r="AD85" s="18">
        <v>42705</v>
      </c>
      <c r="AE85">
        <v>100</v>
      </c>
      <c r="AF85">
        <v>0</v>
      </c>
      <c r="AG85" s="10">
        <v>1</v>
      </c>
      <c r="AH85" s="10">
        <v>1</v>
      </c>
      <c r="AI85" s="10">
        <v>1</v>
      </c>
      <c r="AJ85" s="10">
        <v>0</v>
      </c>
      <c r="AK85" s="10">
        <v>1</v>
      </c>
      <c r="AL85" s="33">
        <v>0.01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1</v>
      </c>
      <c r="AS85">
        <v>0</v>
      </c>
      <c r="AT85">
        <v>0</v>
      </c>
      <c r="AU85">
        <v>0</v>
      </c>
      <c r="AV85" s="24">
        <v>0</v>
      </c>
      <c r="AW85">
        <v>0</v>
      </c>
      <c r="AX85">
        <v>1</v>
      </c>
      <c r="AY85">
        <v>1.3273221345941661E-2</v>
      </c>
    </row>
    <row r="86" spans="1:51" ht="28" customHeight="1" x14ac:dyDescent="0.2">
      <c r="A86" t="s">
        <v>112</v>
      </c>
      <c r="B86" s="10">
        <v>0</v>
      </c>
      <c r="C86" s="10">
        <v>0</v>
      </c>
      <c r="D86" s="24">
        <v>1</v>
      </c>
      <c r="E86" s="10">
        <v>1</v>
      </c>
      <c r="F86" s="10">
        <v>0</v>
      </c>
      <c r="G86" s="10">
        <v>0</v>
      </c>
      <c r="H86">
        <v>17</v>
      </c>
      <c r="I86">
        <v>7</v>
      </c>
      <c r="J86" s="11">
        <v>1</v>
      </c>
      <c r="K86" s="10">
        <v>0</v>
      </c>
      <c r="L86" s="10">
        <v>1</v>
      </c>
      <c r="M86" s="10">
        <v>1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1">
        <v>0</v>
      </c>
      <c r="V86" s="10">
        <v>1</v>
      </c>
      <c r="W86" s="24">
        <v>7200000</v>
      </c>
      <c r="X86" s="17">
        <v>0.7</v>
      </c>
      <c r="Y86">
        <v>1</v>
      </c>
      <c r="Z86" s="10">
        <v>0</v>
      </c>
      <c r="AA86" s="10">
        <v>1</v>
      </c>
      <c r="AB86" s="11">
        <v>0</v>
      </c>
      <c r="AC86" s="11">
        <v>1.2</v>
      </c>
      <c r="AD86" s="18">
        <v>42856</v>
      </c>
      <c r="AE86">
        <v>4</v>
      </c>
      <c r="AF86">
        <v>1</v>
      </c>
      <c r="AG86" s="10">
        <v>0</v>
      </c>
      <c r="AH86" s="10">
        <v>1</v>
      </c>
      <c r="AI86" s="10">
        <v>0</v>
      </c>
      <c r="AJ86" s="10">
        <v>0</v>
      </c>
      <c r="AK86" s="10">
        <v>0</v>
      </c>
      <c r="AL86" s="33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1</v>
      </c>
      <c r="AV86" s="24">
        <v>0</v>
      </c>
      <c r="AW86">
        <v>0</v>
      </c>
      <c r="AX86">
        <v>0</v>
      </c>
      <c r="AY86">
        <v>2.3940537871931483E-2</v>
      </c>
    </row>
    <row r="87" spans="1:51" ht="28" customHeight="1" x14ac:dyDescent="0.2">
      <c r="A87" t="s">
        <v>113</v>
      </c>
      <c r="B87" s="10">
        <v>0</v>
      </c>
      <c r="C87" s="10">
        <v>0</v>
      </c>
      <c r="D87" s="24">
        <v>1</v>
      </c>
      <c r="E87" s="10">
        <v>0</v>
      </c>
      <c r="F87" s="10">
        <v>0</v>
      </c>
      <c r="G87" s="10">
        <v>1</v>
      </c>
      <c r="H87">
        <v>5</v>
      </c>
      <c r="I87">
        <v>10</v>
      </c>
      <c r="J87" s="11">
        <v>1</v>
      </c>
      <c r="K87" s="10">
        <v>0</v>
      </c>
      <c r="L87" s="10">
        <v>0</v>
      </c>
      <c r="M87" s="10">
        <v>1</v>
      </c>
      <c r="N87" s="10">
        <v>1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1">
        <v>0</v>
      </c>
      <c r="V87" s="10">
        <v>0</v>
      </c>
      <c r="W87" s="24">
        <v>1000000</v>
      </c>
      <c r="X87" s="17">
        <v>4.2500000000000003E-2</v>
      </c>
      <c r="Y87">
        <v>1</v>
      </c>
      <c r="Z87" s="10">
        <v>0</v>
      </c>
      <c r="AA87" s="10">
        <v>1</v>
      </c>
      <c r="AB87" s="11">
        <v>0</v>
      </c>
      <c r="AC87" s="11">
        <v>1.03</v>
      </c>
      <c r="AD87" s="18">
        <v>42522</v>
      </c>
      <c r="AE87">
        <v>30</v>
      </c>
      <c r="AF87">
        <v>1</v>
      </c>
      <c r="AG87" s="10">
        <v>1</v>
      </c>
      <c r="AH87" s="10">
        <v>1</v>
      </c>
      <c r="AI87" s="10">
        <v>0</v>
      </c>
      <c r="AJ87" s="10">
        <v>0</v>
      </c>
      <c r="AK87" s="10">
        <v>0</v>
      </c>
      <c r="AL87" s="33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 s="24">
        <v>0</v>
      </c>
      <c r="AW87">
        <v>0</v>
      </c>
      <c r="AX87">
        <v>1</v>
      </c>
      <c r="AY87">
        <v>3.2726121028262048E-3</v>
      </c>
    </row>
    <row r="88" spans="1:51" ht="28" customHeight="1" x14ac:dyDescent="0.2">
      <c r="A88" t="s">
        <v>114</v>
      </c>
      <c r="B88" s="10">
        <v>0</v>
      </c>
      <c r="C88" s="10">
        <v>0</v>
      </c>
      <c r="D88" s="24">
        <v>1</v>
      </c>
      <c r="E88" s="10">
        <v>0</v>
      </c>
      <c r="F88" s="10">
        <v>0</v>
      </c>
      <c r="G88" s="10">
        <v>1</v>
      </c>
      <c r="H88" t="s">
        <v>130</v>
      </c>
      <c r="I88" t="s">
        <v>130</v>
      </c>
      <c r="J88" s="11">
        <v>1</v>
      </c>
      <c r="K88" s="10">
        <v>1</v>
      </c>
      <c r="L88" s="10">
        <v>0</v>
      </c>
      <c r="M88" s="10">
        <v>0</v>
      </c>
      <c r="N88" s="10">
        <v>1</v>
      </c>
      <c r="O88" s="10">
        <v>1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1">
        <v>0</v>
      </c>
      <c r="V88" s="10">
        <v>0</v>
      </c>
      <c r="W88" s="24">
        <v>18276.18</v>
      </c>
      <c r="X88" s="17">
        <v>1</v>
      </c>
      <c r="Y88">
        <v>0</v>
      </c>
      <c r="Z88" s="10">
        <v>1</v>
      </c>
      <c r="AA88" s="10">
        <v>0</v>
      </c>
      <c r="AB88" s="11">
        <v>0</v>
      </c>
      <c r="AC88" s="11">
        <v>1</v>
      </c>
      <c r="AD88" s="18">
        <v>42370</v>
      </c>
      <c r="AE88">
        <v>13</v>
      </c>
      <c r="AF88">
        <v>1</v>
      </c>
      <c r="AG88" s="10">
        <v>1</v>
      </c>
      <c r="AH88" s="10">
        <v>0</v>
      </c>
      <c r="AI88" s="10">
        <v>0</v>
      </c>
      <c r="AJ88" s="10">
        <v>0</v>
      </c>
      <c r="AK88" s="10">
        <v>1</v>
      </c>
      <c r="AL88" s="33">
        <v>6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1</v>
      </c>
      <c r="AS88">
        <v>0</v>
      </c>
      <c r="AT88">
        <v>1</v>
      </c>
      <c r="AU88">
        <v>0</v>
      </c>
      <c r="AV88" s="24">
        <v>0</v>
      </c>
      <c r="AW88">
        <v>0</v>
      </c>
      <c r="AX88">
        <v>1</v>
      </c>
      <c r="AY88">
        <v>0</v>
      </c>
    </row>
    <row r="89" spans="1:51" ht="28" customHeight="1" x14ac:dyDescent="0.2">
      <c r="A89" t="s">
        <v>115</v>
      </c>
      <c r="B89" s="10">
        <v>0</v>
      </c>
      <c r="C89" s="10">
        <v>0</v>
      </c>
      <c r="D89" s="24">
        <v>1</v>
      </c>
      <c r="E89" s="10">
        <v>1</v>
      </c>
      <c r="F89" s="10">
        <v>0</v>
      </c>
      <c r="G89" s="10">
        <v>0</v>
      </c>
      <c r="H89" t="s">
        <v>130</v>
      </c>
      <c r="I89">
        <v>5</v>
      </c>
      <c r="J89" s="11">
        <v>0</v>
      </c>
      <c r="K89" s="10">
        <v>1</v>
      </c>
      <c r="L89" s="10">
        <v>1</v>
      </c>
      <c r="M89" s="10">
        <v>0</v>
      </c>
      <c r="N89" s="10">
        <v>0</v>
      </c>
      <c r="O89" s="10">
        <v>1</v>
      </c>
      <c r="P89" s="10">
        <v>1</v>
      </c>
      <c r="Q89" s="10">
        <v>0</v>
      </c>
      <c r="R89" s="10">
        <v>0</v>
      </c>
      <c r="S89" s="10">
        <v>0</v>
      </c>
      <c r="T89" s="10">
        <v>0</v>
      </c>
      <c r="U89" s="11">
        <v>1</v>
      </c>
      <c r="V89" s="10">
        <v>1</v>
      </c>
      <c r="W89" s="24">
        <v>1000000</v>
      </c>
      <c r="X89" s="17">
        <v>0.63226809114524674</v>
      </c>
      <c r="Y89">
        <v>0</v>
      </c>
      <c r="Z89" s="10">
        <v>1</v>
      </c>
      <c r="AA89" s="10">
        <v>0</v>
      </c>
      <c r="AB89" s="11">
        <v>0</v>
      </c>
      <c r="AC89" s="11">
        <v>1</v>
      </c>
      <c r="AD89" s="18">
        <v>42887</v>
      </c>
      <c r="AE89">
        <v>10</v>
      </c>
      <c r="AF89">
        <v>1</v>
      </c>
      <c r="AG89" s="10">
        <v>0</v>
      </c>
      <c r="AH89" s="10">
        <v>0</v>
      </c>
      <c r="AI89" s="10">
        <v>0</v>
      </c>
      <c r="AJ89" s="10">
        <v>0</v>
      </c>
      <c r="AK89" s="10">
        <v>1</v>
      </c>
      <c r="AL89" s="33">
        <v>500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1</v>
      </c>
      <c r="AV89" s="24">
        <v>0</v>
      </c>
      <c r="AW89">
        <v>0</v>
      </c>
      <c r="AX89">
        <v>0</v>
      </c>
      <c r="AY89">
        <v>3.2726121028262048E-3</v>
      </c>
    </row>
    <row r="90" spans="1:51" ht="28" customHeight="1" x14ac:dyDescent="0.2">
      <c r="A90" t="s">
        <v>116</v>
      </c>
      <c r="B90" s="10">
        <v>0</v>
      </c>
      <c r="C90" s="10">
        <v>0</v>
      </c>
      <c r="D90" s="24">
        <v>1</v>
      </c>
      <c r="E90" s="10">
        <v>1</v>
      </c>
      <c r="F90" s="10">
        <v>0</v>
      </c>
      <c r="G90" s="10">
        <v>0</v>
      </c>
      <c r="H90" t="s">
        <v>130</v>
      </c>
      <c r="I90">
        <v>2</v>
      </c>
      <c r="J90" s="11">
        <v>1</v>
      </c>
      <c r="K90" s="10">
        <v>1</v>
      </c>
      <c r="L90" s="10">
        <v>0</v>
      </c>
      <c r="M90" s="10">
        <v>1</v>
      </c>
      <c r="N90" s="10">
        <v>1</v>
      </c>
      <c r="O90" s="10">
        <v>1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1">
        <v>0</v>
      </c>
      <c r="V90" s="10">
        <v>1</v>
      </c>
      <c r="W90" s="24">
        <v>900000</v>
      </c>
      <c r="X90" s="20">
        <v>0.63226809114524674</v>
      </c>
      <c r="Y90">
        <v>0</v>
      </c>
      <c r="Z90" s="10">
        <v>1</v>
      </c>
      <c r="AA90" s="10">
        <v>0</v>
      </c>
      <c r="AB90" s="11">
        <v>0</v>
      </c>
      <c r="AC90" s="11">
        <v>1</v>
      </c>
      <c r="AD90" s="18">
        <v>42552</v>
      </c>
      <c r="AE90">
        <v>30</v>
      </c>
      <c r="AF90">
        <v>1</v>
      </c>
      <c r="AG90" s="10">
        <v>1</v>
      </c>
      <c r="AH90" s="10">
        <v>1</v>
      </c>
      <c r="AI90" s="10">
        <v>1</v>
      </c>
      <c r="AJ90" s="10">
        <v>0</v>
      </c>
      <c r="AK90" s="10">
        <v>0</v>
      </c>
      <c r="AL90" s="33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 s="24">
        <v>0</v>
      </c>
      <c r="AW90">
        <v>0</v>
      </c>
      <c r="AX90">
        <v>0</v>
      </c>
      <c r="AY90">
        <v>2.9392584613890226E-3</v>
      </c>
    </row>
    <row r="91" spans="1:51" ht="28" customHeight="1" x14ac:dyDescent="0.2">
      <c r="A91" t="s">
        <v>117</v>
      </c>
      <c r="B91" s="10">
        <v>0</v>
      </c>
      <c r="C91" s="10">
        <v>0</v>
      </c>
      <c r="D91" s="24">
        <v>1</v>
      </c>
      <c r="E91" s="10">
        <v>1</v>
      </c>
      <c r="F91" s="10">
        <v>0</v>
      </c>
      <c r="G91" s="10">
        <v>0</v>
      </c>
      <c r="H91">
        <v>3</v>
      </c>
      <c r="I91">
        <v>9</v>
      </c>
      <c r="J91" s="11">
        <v>0</v>
      </c>
      <c r="K91" s="10">
        <v>0</v>
      </c>
      <c r="L91" s="10">
        <v>1</v>
      </c>
      <c r="M91" s="10">
        <v>1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1">
        <v>0</v>
      </c>
      <c r="V91" s="10">
        <v>1</v>
      </c>
      <c r="W91" s="24">
        <v>5700000</v>
      </c>
      <c r="X91" s="17">
        <v>0.6</v>
      </c>
      <c r="Y91">
        <v>1</v>
      </c>
      <c r="Z91" s="10">
        <v>0</v>
      </c>
      <c r="AA91" s="10">
        <v>1</v>
      </c>
      <c r="AB91" s="11">
        <v>0</v>
      </c>
      <c r="AC91" s="11">
        <v>1.33</v>
      </c>
      <c r="AD91" s="18">
        <v>42826</v>
      </c>
      <c r="AE91">
        <v>2</v>
      </c>
      <c r="AF91">
        <v>1</v>
      </c>
      <c r="AG91" s="10">
        <v>0</v>
      </c>
      <c r="AH91" s="10">
        <v>1</v>
      </c>
      <c r="AI91" s="10">
        <v>0</v>
      </c>
      <c r="AJ91" s="10">
        <v>1</v>
      </c>
      <c r="AK91" s="10">
        <v>0</v>
      </c>
      <c r="AL91" s="33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1</v>
      </c>
      <c r="AV91" s="24">
        <v>0</v>
      </c>
      <c r="AW91">
        <v>1</v>
      </c>
      <c r="AX91">
        <v>0</v>
      </c>
      <c r="AY91">
        <v>1.8940233250373754E-2</v>
      </c>
    </row>
    <row r="92" spans="1:51" ht="28" customHeight="1" x14ac:dyDescent="0.2">
      <c r="A92" t="s">
        <v>118</v>
      </c>
      <c r="B92" s="10">
        <v>0</v>
      </c>
      <c r="C92" s="10">
        <v>0</v>
      </c>
      <c r="D92" s="24">
        <v>1</v>
      </c>
      <c r="E92" s="10">
        <v>1</v>
      </c>
      <c r="F92" s="10">
        <v>0</v>
      </c>
      <c r="G92" s="10">
        <v>0</v>
      </c>
      <c r="H92">
        <v>11</v>
      </c>
      <c r="I92">
        <v>4</v>
      </c>
      <c r="J92" s="11">
        <v>0</v>
      </c>
      <c r="K92" s="10">
        <v>0</v>
      </c>
      <c r="L92" s="10">
        <v>1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1">
        <v>1</v>
      </c>
      <c r="V92" s="10">
        <v>1</v>
      </c>
      <c r="W92" s="24">
        <v>25000000</v>
      </c>
      <c r="X92" s="17">
        <v>0.3</v>
      </c>
      <c r="Y92">
        <v>1</v>
      </c>
      <c r="Z92" s="10">
        <v>0</v>
      </c>
      <c r="AA92" s="10">
        <v>1</v>
      </c>
      <c r="AB92" s="11">
        <v>0</v>
      </c>
      <c r="AC92" s="11">
        <v>1.5</v>
      </c>
      <c r="AD92" s="18">
        <v>42856</v>
      </c>
      <c r="AE92">
        <v>30</v>
      </c>
      <c r="AF92">
        <v>1</v>
      </c>
      <c r="AG92" s="10">
        <v>0</v>
      </c>
      <c r="AH92" s="10">
        <v>1</v>
      </c>
      <c r="AI92" s="10">
        <v>0</v>
      </c>
      <c r="AJ92" s="10">
        <v>0</v>
      </c>
      <c r="AK92" s="10">
        <v>0</v>
      </c>
      <c r="AL92" s="33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 s="24">
        <v>0</v>
      </c>
      <c r="AW92">
        <v>0</v>
      </c>
      <c r="AX92">
        <v>0</v>
      </c>
      <c r="AY92">
        <v>8.3277486047749857E-2</v>
      </c>
    </row>
    <row r="93" spans="1:51" ht="28" customHeight="1" x14ac:dyDescent="0.2">
      <c r="A93" t="s">
        <v>119</v>
      </c>
      <c r="B93" s="10">
        <v>0</v>
      </c>
      <c r="C93" s="10">
        <v>0</v>
      </c>
      <c r="D93" s="24">
        <v>1</v>
      </c>
      <c r="E93" s="10">
        <v>1</v>
      </c>
      <c r="F93" s="10">
        <v>0</v>
      </c>
      <c r="G93" s="10">
        <v>0</v>
      </c>
      <c r="H93" t="s">
        <v>130</v>
      </c>
      <c r="I93">
        <v>6</v>
      </c>
      <c r="J93" s="11">
        <v>1</v>
      </c>
      <c r="K93" s="10">
        <v>1</v>
      </c>
      <c r="L93" s="10">
        <v>1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1</v>
      </c>
      <c r="U93" s="11">
        <v>0</v>
      </c>
      <c r="V93" s="10">
        <v>1</v>
      </c>
      <c r="W93" s="24">
        <v>5406897</v>
      </c>
      <c r="X93" s="17">
        <v>0.7</v>
      </c>
      <c r="Y93">
        <v>1</v>
      </c>
      <c r="Z93" s="10">
        <v>1</v>
      </c>
      <c r="AA93" s="10">
        <v>0</v>
      </c>
      <c r="AB93" s="11">
        <v>0</v>
      </c>
      <c r="AC93" s="11">
        <v>1</v>
      </c>
      <c r="AD93" s="18">
        <v>42917</v>
      </c>
      <c r="AE93">
        <v>12</v>
      </c>
      <c r="AF93">
        <v>1</v>
      </c>
      <c r="AG93" s="10">
        <v>0</v>
      </c>
      <c r="AH93" s="10">
        <v>1</v>
      </c>
      <c r="AI93" s="10">
        <v>0</v>
      </c>
      <c r="AJ93" s="10">
        <v>0</v>
      </c>
      <c r="AK93" s="10">
        <v>0</v>
      </c>
      <c r="AL93" s="3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1</v>
      </c>
      <c r="AV93" s="24">
        <v>0</v>
      </c>
      <c r="AW93">
        <v>0</v>
      </c>
      <c r="AX93">
        <v>0</v>
      </c>
      <c r="AY93">
        <v>1.7963163726712132E-2</v>
      </c>
    </row>
    <row r="94" spans="1:51" ht="28" customHeight="1" x14ac:dyDescent="0.2">
      <c r="A94" t="s">
        <v>120</v>
      </c>
      <c r="B94" s="10">
        <v>0</v>
      </c>
      <c r="C94" s="10">
        <v>0</v>
      </c>
      <c r="D94" s="24">
        <v>1</v>
      </c>
      <c r="E94" s="10">
        <v>1</v>
      </c>
      <c r="F94" s="10">
        <v>0</v>
      </c>
      <c r="G94" s="10">
        <v>0</v>
      </c>
      <c r="H94" t="s">
        <v>130</v>
      </c>
      <c r="I94">
        <v>3</v>
      </c>
      <c r="J94" s="11">
        <v>0</v>
      </c>
      <c r="K94" s="10">
        <v>0</v>
      </c>
      <c r="L94" s="10">
        <v>1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1</v>
      </c>
      <c r="S94" s="10">
        <v>0</v>
      </c>
      <c r="T94" s="10">
        <v>0</v>
      </c>
      <c r="U94" s="11">
        <v>1</v>
      </c>
      <c r="V94" s="10">
        <v>1</v>
      </c>
      <c r="W94" s="24">
        <v>4429211</v>
      </c>
      <c r="X94" s="17">
        <v>0.7</v>
      </c>
      <c r="Y94">
        <v>1</v>
      </c>
      <c r="Z94" s="10">
        <v>0</v>
      </c>
      <c r="AA94" s="10">
        <v>1</v>
      </c>
      <c r="AB94" s="11">
        <v>0</v>
      </c>
      <c r="AC94" s="11">
        <v>1.05</v>
      </c>
      <c r="AD94" s="18">
        <v>42826</v>
      </c>
      <c r="AE94">
        <v>37</v>
      </c>
      <c r="AF94">
        <v>1</v>
      </c>
      <c r="AG94" s="10">
        <v>1</v>
      </c>
      <c r="AH94" s="10">
        <v>1</v>
      </c>
      <c r="AI94" s="10">
        <v>1</v>
      </c>
      <c r="AJ94" s="10">
        <v>0</v>
      </c>
      <c r="AK94" s="10">
        <v>0</v>
      </c>
      <c r="AL94" s="33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1</v>
      </c>
      <c r="AV94" s="24">
        <v>0</v>
      </c>
      <c r="AW94">
        <v>0</v>
      </c>
      <c r="AX94">
        <v>0</v>
      </c>
      <c r="AY94">
        <v>1.4704011843890604E-2</v>
      </c>
    </row>
    <row r="95" spans="1:51" ht="28" customHeight="1" x14ac:dyDescent="0.2">
      <c r="A95" t="s">
        <v>121</v>
      </c>
      <c r="B95" s="10">
        <v>0</v>
      </c>
      <c r="C95" s="10">
        <v>0</v>
      </c>
      <c r="D95" s="24">
        <v>1</v>
      </c>
      <c r="E95" s="10">
        <v>1</v>
      </c>
      <c r="F95" s="10">
        <v>0</v>
      </c>
      <c r="G95" s="10">
        <v>0</v>
      </c>
      <c r="H95">
        <v>60</v>
      </c>
      <c r="I95">
        <v>12</v>
      </c>
      <c r="J95" s="11">
        <v>1</v>
      </c>
      <c r="K95" s="10">
        <v>0</v>
      </c>
      <c r="L95" s="10">
        <v>1</v>
      </c>
      <c r="M95" s="10">
        <v>1</v>
      </c>
      <c r="N95" s="10">
        <v>0</v>
      </c>
      <c r="O95" s="10">
        <v>0</v>
      </c>
      <c r="P95" s="10">
        <v>0</v>
      </c>
      <c r="Q95" s="10">
        <v>0</v>
      </c>
      <c r="R95" s="10">
        <v>1</v>
      </c>
      <c r="S95" s="10">
        <v>0</v>
      </c>
      <c r="T95" s="10">
        <v>0</v>
      </c>
      <c r="U95" s="11">
        <v>0</v>
      </c>
      <c r="V95" s="10">
        <v>1</v>
      </c>
      <c r="W95" s="24">
        <v>584478</v>
      </c>
      <c r="X95" s="17">
        <v>0.7</v>
      </c>
      <c r="Y95">
        <v>1</v>
      </c>
      <c r="Z95" s="10">
        <v>0</v>
      </c>
      <c r="AA95" s="10">
        <v>1</v>
      </c>
      <c r="AB95" s="11">
        <v>0</v>
      </c>
      <c r="AC95" s="11">
        <v>1.5</v>
      </c>
      <c r="AD95" s="18">
        <v>42217</v>
      </c>
      <c r="AE95">
        <v>30</v>
      </c>
      <c r="AF95">
        <v>1</v>
      </c>
      <c r="AG95" s="10">
        <v>1</v>
      </c>
      <c r="AH95" s="10">
        <v>0</v>
      </c>
      <c r="AI95" s="10">
        <v>0</v>
      </c>
      <c r="AJ95" s="10">
        <v>0</v>
      </c>
      <c r="AK95" s="10">
        <v>1</v>
      </c>
      <c r="AL95" s="33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1</v>
      </c>
      <c r="AU95">
        <v>0</v>
      </c>
      <c r="AV95" s="24">
        <v>0</v>
      </c>
      <c r="AW95">
        <v>0</v>
      </c>
      <c r="AX95">
        <v>1</v>
      </c>
      <c r="AY95">
        <v>1.8874543848535978E-3</v>
      </c>
    </row>
    <row r="96" spans="1:51" ht="28" customHeight="1" x14ac:dyDescent="0.2">
      <c r="A96" t="s">
        <v>122</v>
      </c>
      <c r="B96" s="10">
        <v>0</v>
      </c>
      <c r="C96" s="10">
        <v>0</v>
      </c>
      <c r="D96" s="24">
        <v>1</v>
      </c>
      <c r="E96" s="10">
        <v>0</v>
      </c>
      <c r="F96" s="10">
        <v>1</v>
      </c>
      <c r="G96" s="10">
        <v>0</v>
      </c>
      <c r="H96">
        <v>3</v>
      </c>
      <c r="I96">
        <v>3</v>
      </c>
      <c r="J96" s="11">
        <v>1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1</v>
      </c>
      <c r="T96" s="10">
        <v>0</v>
      </c>
      <c r="U96" s="11">
        <v>0</v>
      </c>
      <c r="V96" s="10">
        <v>1</v>
      </c>
      <c r="W96" s="24">
        <v>935000</v>
      </c>
      <c r="X96" s="17">
        <v>0.88</v>
      </c>
      <c r="Y96">
        <v>1</v>
      </c>
      <c r="Z96" s="10">
        <v>0</v>
      </c>
      <c r="AA96" s="10">
        <v>1</v>
      </c>
      <c r="AB96" s="11">
        <v>0</v>
      </c>
      <c r="AC96" s="11">
        <v>1.25</v>
      </c>
      <c r="AD96" s="18">
        <v>42491</v>
      </c>
      <c r="AE96">
        <v>45</v>
      </c>
      <c r="AF96">
        <v>1</v>
      </c>
      <c r="AG96" s="10">
        <v>1</v>
      </c>
      <c r="AH96" s="10">
        <v>0</v>
      </c>
      <c r="AI96" s="10">
        <v>1</v>
      </c>
      <c r="AJ96" s="10">
        <v>0</v>
      </c>
      <c r="AK96" s="10">
        <v>1</v>
      </c>
      <c r="AL96" s="33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1</v>
      </c>
      <c r="AU96">
        <v>0</v>
      </c>
      <c r="AV96" s="24">
        <v>0</v>
      </c>
      <c r="AW96">
        <v>0</v>
      </c>
      <c r="AX96">
        <v>0</v>
      </c>
      <c r="AY96">
        <v>3.0559322358920363E-3</v>
      </c>
    </row>
    <row r="97" spans="1:51" ht="28" customHeight="1" x14ac:dyDescent="0.2">
      <c r="A97" t="s">
        <v>123</v>
      </c>
      <c r="B97" s="10">
        <v>0</v>
      </c>
      <c r="C97" s="10">
        <v>0</v>
      </c>
      <c r="D97" s="24">
        <v>1</v>
      </c>
      <c r="E97" s="10">
        <v>1</v>
      </c>
      <c r="F97" s="10">
        <v>0</v>
      </c>
      <c r="G97" s="10">
        <v>0</v>
      </c>
      <c r="H97">
        <v>14</v>
      </c>
      <c r="I97" t="s">
        <v>130</v>
      </c>
      <c r="J97" s="11">
        <v>1</v>
      </c>
      <c r="K97" s="10">
        <v>0</v>
      </c>
      <c r="L97" s="10">
        <v>1</v>
      </c>
      <c r="M97" s="10">
        <v>1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1">
        <v>0</v>
      </c>
      <c r="V97" s="10">
        <v>0</v>
      </c>
      <c r="W97" s="24">
        <v>119400</v>
      </c>
      <c r="X97" s="17">
        <v>1</v>
      </c>
      <c r="Y97">
        <v>1</v>
      </c>
      <c r="Z97" s="10">
        <v>1</v>
      </c>
      <c r="AA97" s="10">
        <v>0</v>
      </c>
      <c r="AB97" s="11">
        <v>0</v>
      </c>
      <c r="AC97" s="11">
        <v>1</v>
      </c>
      <c r="AD97" s="18">
        <v>42125</v>
      </c>
      <c r="AE97">
        <v>14</v>
      </c>
      <c r="AF97">
        <v>1</v>
      </c>
      <c r="AG97" s="10">
        <v>0</v>
      </c>
      <c r="AH97" s="10">
        <v>0</v>
      </c>
      <c r="AI97" s="10">
        <v>0</v>
      </c>
      <c r="AJ97" s="10">
        <v>0</v>
      </c>
      <c r="AK97" s="10">
        <v>1</v>
      </c>
      <c r="AL97" s="33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1</v>
      </c>
      <c r="AU97">
        <v>0</v>
      </c>
      <c r="AV97" s="24">
        <v>0</v>
      </c>
      <c r="AW97">
        <v>0</v>
      </c>
      <c r="AX97">
        <v>1</v>
      </c>
      <c r="AY97">
        <v>3.3709993633038122E-4</v>
      </c>
    </row>
    <row r="98" spans="1:51" ht="28" customHeight="1" x14ac:dyDescent="0.2">
      <c r="A98" t="s">
        <v>124</v>
      </c>
      <c r="B98" s="10">
        <v>0</v>
      </c>
      <c r="C98" s="10">
        <v>0</v>
      </c>
      <c r="D98" s="24">
        <v>1</v>
      </c>
      <c r="E98" s="10">
        <v>0</v>
      </c>
      <c r="F98" s="10">
        <v>1</v>
      </c>
      <c r="G98" s="10">
        <v>0</v>
      </c>
      <c r="H98" t="s">
        <v>130</v>
      </c>
      <c r="I98">
        <v>14</v>
      </c>
      <c r="J98" s="11">
        <v>1</v>
      </c>
      <c r="K98" s="10">
        <v>0</v>
      </c>
      <c r="L98" s="10">
        <v>0</v>
      </c>
      <c r="M98" s="10">
        <v>0</v>
      </c>
      <c r="N98" s="10">
        <v>0</v>
      </c>
      <c r="O98" s="10">
        <v>1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1">
        <v>0</v>
      </c>
      <c r="V98" s="10">
        <v>0</v>
      </c>
      <c r="W98" s="24">
        <v>18000000</v>
      </c>
      <c r="X98" s="17">
        <v>0.5</v>
      </c>
      <c r="Y98">
        <v>1</v>
      </c>
      <c r="Z98" s="10">
        <v>0</v>
      </c>
      <c r="AA98" s="10">
        <v>1</v>
      </c>
      <c r="AB98" s="11">
        <v>0</v>
      </c>
      <c r="AC98" s="11">
        <v>1.4</v>
      </c>
      <c r="AD98" s="18">
        <v>42917</v>
      </c>
      <c r="AE98">
        <v>10</v>
      </c>
      <c r="AF98">
        <v>1</v>
      </c>
      <c r="AG98" s="10">
        <v>0</v>
      </c>
      <c r="AH98" s="10">
        <v>1</v>
      </c>
      <c r="AI98" s="10">
        <v>0</v>
      </c>
      <c r="AJ98" s="10">
        <v>0</v>
      </c>
      <c r="AK98" s="10">
        <v>0</v>
      </c>
      <c r="AL98" s="33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1</v>
      </c>
      <c r="AV98" s="24">
        <v>0</v>
      </c>
      <c r="AW98">
        <v>0</v>
      </c>
      <c r="AX98">
        <v>1</v>
      </c>
      <c r="AY98">
        <v>5.9942731147147127E-2</v>
      </c>
    </row>
    <row r="99" spans="1:51" ht="28" customHeight="1" x14ac:dyDescent="0.2">
      <c r="A99" t="s">
        <v>125</v>
      </c>
      <c r="B99" s="10">
        <v>0</v>
      </c>
      <c r="C99" s="10">
        <v>0</v>
      </c>
      <c r="D99" s="24">
        <v>1</v>
      </c>
      <c r="E99" s="10">
        <v>0</v>
      </c>
      <c r="F99" s="10">
        <v>1</v>
      </c>
      <c r="G99" s="10">
        <v>0</v>
      </c>
      <c r="H99">
        <v>5</v>
      </c>
      <c r="I99">
        <v>3</v>
      </c>
      <c r="J99" s="11">
        <v>0</v>
      </c>
      <c r="K99" s="10">
        <v>0</v>
      </c>
      <c r="L99" s="10">
        <v>1</v>
      </c>
      <c r="M99" s="10">
        <v>1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1</v>
      </c>
      <c r="T99" s="10">
        <v>0</v>
      </c>
      <c r="U99" s="11">
        <v>0</v>
      </c>
      <c r="V99" s="10">
        <v>1</v>
      </c>
      <c r="W99" s="24">
        <v>3400000</v>
      </c>
      <c r="X99" s="17">
        <v>0.78</v>
      </c>
      <c r="Y99">
        <v>1</v>
      </c>
      <c r="Z99" s="10">
        <v>1</v>
      </c>
      <c r="AA99" s="10">
        <v>0</v>
      </c>
      <c r="AB99" s="11">
        <v>0</v>
      </c>
      <c r="AC99" s="11">
        <v>1</v>
      </c>
      <c r="AD99" s="18">
        <v>42795</v>
      </c>
      <c r="AE99">
        <v>28</v>
      </c>
      <c r="AF99">
        <v>1</v>
      </c>
      <c r="AG99" s="10">
        <v>0</v>
      </c>
      <c r="AH99" s="10">
        <v>1</v>
      </c>
      <c r="AI99" s="10">
        <v>0</v>
      </c>
      <c r="AJ99" s="10">
        <v>0</v>
      </c>
      <c r="AK99" s="10">
        <v>0</v>
      </c>
      <c r="AL99" s="33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 s="24">
        <v>0</v>
      </c>
      <c r="AW99">
        <v>0</v>
      </c>
      <c r="AX99">
        <v>0</v>
      </c>
      <c r="AY99">
        <v>1.127309949731857E-2</v>
      </c>
    </row>
    <row r="101" spans="1:51" x14ac:dyDescent="0.2">
      <c r="V101" s="24" t="s">
        <v>153</v>
      </c>
      <c r="W101">
        <f>AVERAGE(W3:W99)</f>
        <v>16642493.121861828</v>
      </c>
    </row>
    <row r="102" spans="1:51" x14ac:dyDescent="0.2">
      <c r="V102" s="24" t="s">
        <v>154</v>
      </c>
      <c r="W102">
        <f>_xlfn.STDEV.S(W3:W99)</f>
        <v>41959838.270805225</v>
      </c>
    </row>
    <row r="103" spans="1:51" x14ac:dyDescent="0.2">
      <c r="V103" s="24" t="s">
        <v>155</v>
      </c>
      <c r="W103">
        <f>MAX(W3:W99)</f>
        <v>300000000</v>
      </c>
    </row>
    <row r="104" spans="1:51" x14ac:dyDescent="0.2">
      <c r="V104" s="24" t="s">
        <v>156</v>
      </c>
      <c r="W104">
        <f>MIN(W3:W99)</f>
        <v>18276.18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C29" sqref="C29"/>
    </sheetView>
  </sheetViews>
  <sheetFormatPr baseColWidth="10" defaultRowHeight="16" x14ac:dyDescent="0.2"/>
  <sheetData>
    <row r="1" spans="1:16" x14ac:dyDescent="0.2"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</row>
    <row r="2" spans="1:16" x14ac:dyDescent="0.2">
      <c r="A2">
        <f ca="1">RANDBETWEEN(1,39)</f>
        <v>3</v>
      </c>
      <c r="C2">
        <v>27</v>
      </c>
      <c r="D2">
        <v>23</v>
      </c>
      <c r="E2">
        <v>2</v>
      </c>
      <c r="F2">
        <v>37</v>
      </c>
      <c r="G2">
        <v>8</v>
      </c>
      <c r="H2">
        <v>7</v>
      </c>
      <c r="I2">
        <v>25</v>
      </c>
      <c r="J2">
        <v>25</v>
      </c>
      <c r="K2">
        <v>23</v>
      </c>
      <c r="L2">
        <v>3</v>
      </c>
      <c r="M2">
        <v>31</v>
      </c>
      <c r="N2">
        <v>1</v>
      </c>
      <c r="O2">
        <v>26</v>
      </c>
      <c r="P2">
        <v>19</v>
      </c>
    </row>
    <row r="3" spans="1:16" x14ac:dyDescent="0.2">
      <c r="A3">
        <f t="shared" ref="A3:A38" ca="1" si="0">RANDBETWEEN(1,39)</f>
        <v>25</v>
      </c>
      <c r="C3">
        <v>26</v>
      </c>
      <c r="D3">
        <v>15</v>
      </c>
      <c r="E3">
        <v>20</v>
      </c>
      <c r="F3">
        <v>18</v>
      </c>
      <c r="G3">
        <v>18</v>
      </c>
      <c r="H3">
        <v>30</v>
      </c>
      <c r="I3">
        <v>17</v>
      </c>
      <c r="J3">
        <v>16</v>
      </c>
      <c r="K3">
        <v>25</v>
      </c>
      <c r="L3">
        <v>30</v>
      </c>
      <c r="M3">
        <v>4</v>
      </c>
      <c r="N3">
        <v>6</v>
      </c>
      <c r="O3">
        <v>25</v>
      </c>
      <c r="P3">
        <v>15</v>
      </c>
    </row>
    <row r="4" spans="1:16" x14ac:dyDescent="0.2">
      <c r="A4">
        <f t="shared" ca="1" si="0"/>
        <v>14</v>
      </c>
      <c r="C4">
        <v>21</v>
      </c>
      <c r="D4">
        <v>37</v>
      </c>
      <c r="E4">
        <v>1</v>
      </c>
      <c r="F4">
        <v>7</v>
      </c>
      <c r="G4">
        <v>3</v>
      </c>
      <c r="H4">
        <v>16</v>
      </c>
      <c r="I4">
        <v>26</v>
      </c>
      <c r="J4">
        <v>26</v>
      </c>
      <c r="K4">
        <v>32</v>
      </c>
      <c r="L4">
        <v>8</v>
      </c>
      <c r="M4">
        <v>17</v>
      </c>
      <c r="N4">
        <v>35</v>
      </c>
      <c r="O4">
        <v>27</v>
      </c>
      <c r="P4">
        <v>6</v>
      </c>
    </row>
    <row r="5" spans="1:16" x14ac:dyDescent="0.2">
      <c r="A5">
        <f t="shared" ca="1" si="0"/>
        <v>14</v>
      </c>
      <c r="C5">
        <v>36</v>
      </c>
      <c r="D5">
        <v>18</v>
      </c>
      <c r="E5">
        <v>24</v>
      </c>
      <c r="F5">
        <v>34</v>
      </c>
      <c r="G5">
        <v>31</v>
      </c>
      <c r="H5">
        <v>39</v>
      </c>
      <c r="I5">
        <v>30</v>
      </c>
      <c r="J5">
        <v>30</v>
      </c>
      <c r="K5">
        <v>2</v>
      </c>
      <c r="L5">
        <v>2</v>
      </c>
      <c r="M5">
        <v>2</v>
      </c>
      <c r="N5">
        <v>21</v>
      </c>
      <c r="O5">
        <v>1</v>
      </c>
      <c r="P5">
        <v>26</v>
      </c>
    </row>
    <row r="6" spans="1:16" x14ac:dyDescent="0.2">
      <c r="A6">
        <f t="shared" ca="1" si="0"/>
        <v>13</v>
      </c>
      <c r="C6">
        <v>33</v>
      </c>
      <c r="D6">
        <v>13</v>
      </c>
      <c r="E6">
        <v>10</v>
      </c>
      <c r="F6">
        <v>36</v>
      </c>
      <c r="G6">
        <v>28</v>
      </c>
      <c r="H6">
        <v>6</v>
      </c>
      <c r="I6">
        <v>1</v>
      </c>
      <c r="J6">
        <v>29</v>
      </c>
      <c r="K6">
        <v>31</v>
      </c>
      <c r="L6">
        <v>23</v>
      </c>
      <c r="M6">
        <v>8</v>
      </c>
      <c r="N6">
        <v>36</v>
      </c>
      <c r="O6">
        <v>17</v>
      </c>
      <c r="P6">
        <v>27</v>
      </c>
    </row>
    <row r="7" spans="1:16" x14ac:dyDescent="0.2">
      <c r="A7">
        <f t="shared" ca="1" si="0"/>
        <v>9</v>
      </c>
      <c r="C7">
        <v>20</v>
      </c>
      <c r="D7">
        <v>29</v>
      </c>
      <c r="E7">
        <v>23</v>
      </c>
      <c r="F7">
        <v>31</v>
      </c>
      <c r="G7">
        <v>13</v>
      </c>
      <c r="H7">
        <v>1</v>
      </c>
      <c r="I7">
        <v>21</v>
      </c>
      <c r="J7">
        <v>27</v>
      </c>
      <c r="K7">
        <v>35</v>
      </c>
      <c r="L7">
        <v>35</v>
      </c>
      <c r="M7">
        <v>36</v>
      </c>
      <c r="N7">
        <v>3</v>
      </c>
      <c r="O7">
        <v>28</v>
      </c>
      <c r="P7">
        <v>4</v>
      </c>
    </row>
    <row r="8" spans="1:16" x14ac:dyDescent="0.2">
      <c r="A8">
        <f t="shared" ca="1" si="0"/>
        <v>36</v>
      </c>
      <c r="C8">
        <v>31</v>
      </c>
      <c r="D8">
        <v>33</v>
      </c>
      <c r="E8">
        <v>15</v>
      </c>
      <c r="F8">
        <v>12</v>
      </c>
      <c r="G8">
        <v>14</v>
      </c>
      <c r="H8">
        <v>20</v>
      </c>
      <c r="I8">
        <v>32</v>
      </c>
      <c r="J8">
        <v>5</v>
      </c>
      <c r="K8">
        <v>28</v>
      </c>
      <c r="L8">
        <v>17</v>
      </c>
      <c r="M8">
        <v>32</v>
      </c>
      <c r="N8">
        <v>11</v>
      </c>
      <c r="O8">
        <v>30</v>
      </c>
      <c r="P8">
        <v>11</v>
      </c>
    </row>
    <row r="9" spans="1:16" x14ac:dyDescent="0.2">
      <c r="A9">
        <f t="shared" ca="1" si="0"/>
        <v>34</v>
      </c>
      <c r="C9">
        <v>28</v>
      </c>
      <c r="D9">
        <v>12</v>
      </c>
      <c r="E9">
        <v>30</v>
      </c>
      <c r="F9">
        <v>29</v>
      </c>
      <c r="G9">
        <v>34</v>
      </c>
      <c r="H9">
        <v>11</v>
      </c>
      <c r="I9">
        <v>24</v>
      </c>
      <c r="J9">
        <v>13</v>
      </c>
      <c r="K9">
        <v>21</v>
      </c>
      <c r="L9">
        <v>36</v>
      </c>
      <c r="M9">
        <v>18</v>
      </c>
      <c r="N9">
        <v>14</v>
      </c>
      <c r="O9">
        <v>36</v>
      </c>
      <c r="P9">
        <v>33</v>
      </c>
    </row>
    <row r="10" spans="1:16" x14ac:dyDescent="0.2">
      <c r="A10">
        <f t="shared" ca="1" si="0"/>
        <v>29</v>
      </c>
      <c r="C10">
        <v>35</v>
      </c>
      <c r="D10">
        <v>22</v>
      </c>
      <c r="E10">
        <v>5</v>
      </c>
      <c r="F10">
        <v>39</v>
      </c>
      <c r="G10">
        <v>6</v>
      </c>
      <c r="H10">
        <v>3</v>
      </c>
      <c r="I10">
        <v>7</v>
      </c>
      <c r="J10">
        <v>23</v>
      </c>
      <c r="K10">
        <v>20</v>
      </c>
      <c r="L10">
        <v>22</v>
      </c>
      <c r="M10">
        <v>1</v>
      </c>
      <c r="N10">
        <v>16</v>
      </c>
      <c r="O10">
        <v>39</v>
      </c>
      <c r="P10">
        <v>35</v>
      </c>
    </row>
    <row r="11" spans="1:16" x14ac:dyDescent="0.2">
      <c r="A11">
        <f t="shared" ca="1" si="0"/>
        <v>10</v>
      </c>
      <c r="C11">
        <v>39</v>
      </c>
      <c r="D11">
        <v>24</v>
      </c>
      <c r="E11">
        <v>27</v>
      </c>
      <c r="F11">
        <v>10</v>
      </c>
      <c r="G11">
        <v>10</v>
      </c>
      <c r="H11">
        <v>8</v>
      </c>
      <c r="I11">
        <v>10</v>
      </c>
      <c r="J11">
        <v>6</v>
      </c>
      <c r="K11">
        <v>34</v>
      </c>
      <c r="L11">
        <v>25</v>
      </c>
      <c r="M11">
        <v>23</v>
      </c>
      <c r="N11">
        <v>29</v>
      </c>
      <c r="O11">
        <v>2</v>
      </c>
      <c r="P11">
        <v>30</v>
      </c>
    </row>
    <row r="12" spans="1:16" x14ac:dyDescent="0.2">
      <c r="A12">
        <f t="shared" ca="1" si="0"/>
        <v>22</v>
      </c>
      <c r="C12">
        <v>10</v>
      </c>
      <c r="D12">
        <v>20</v>
      </c>
      <c r="E12">
        <v>19</v>
      </c>
      <c r="F12">
        <v>16</v>
      </c>
      <c r="G12">
        <v>33</v>
      </c>
      <c r="H12">
        <v>14</v>
      </c>
      <c r="I12">
        <v>18</v>
      </c>
      <c r="J12">
        <v>28</v>
      </c>
      <c r="K12">
        <v>3</v>
      </c>
      <c r="L12">
        <v>24</v>
      </c>
      <c r="M12">
        <v>6</v>
      </c>
      <c r="N12">
        <v>26</v>
      </c>
      <c r="O12">
        <v>20</v>
      </c>
      <c r="P12">
        <v>9</v>
      </c>
    </row>
    <row r="13" spans="1:16" x14ac:dyDescent="0.2">
      <c r="A13">
        <f t="shared" ca="1" si="0"/>
        <v>25</v>
      </c>
      <c r="C13">
        <v>7</v>
      </c>
      <c r="D13">
        <v>7</v>
      </c>
      <c r="E13">
        <v>26</v>
      </c>
      <c r="F13">
        <v>4</v>
      </c>
      <c r="G13">
        <v>25</v>
      </c>
      <c r="H13">
        <v>32</v>
      </c>
      <c r="I13">
        <v>27</v>
      </c>
      <c r="J13">
        <v>20</v>
      </c>
      <c r="K13">
        <v>12</v>
      </c>
      <c r="L13">
        <v>13</v>
      </c>
      <c r="M13">
        <v>24</v>
      </c>
      <c r="N13">
        <v>13</v>
      </c>
      <c r="O13">
        <v>7</v>
      </c>
      <c r="P13">
        <v>2</v>
      </c>
    </row>
    <row r="14" spans="1:16" x14ac:dyDescent="0.2">
      <c r="A14">
        <f t="shared" ca="1" si="0"/>
        <v>29</v>
      </c>
      <c r="C14">
        <v>14</v>
      </c>
      <c r="D14">
        <v>8</v>
      </c>
      <c r="E14">
        <v>22</v>
      </c>
      <c r="F14">
        <v>5</v>
      </c>
      <c r="G14">
        <v>2</v>
      </c>
      <c r="H14">
        <v>5</v>
      </c>
      <c r="I14">
        <v>4</v>
      </c>
      <c r="J14">
        <v>7</v>
      </c>
      <c r="K14">
        <v>18</v>
      </c>
      <c r="L14">
        <v>34</v>
      </c>
      <c r="M14">
        <v>12</v>
      </c>
      <c r="N14">
        <v>15</v>
      </c>
      <c r="O14">
        <v>15</v>
      </c>
      <c r="P14">
        <v>12</v>
      </c>
    </row>
    <row r="15" spans="1:16" x14ac:dyDescent="0.2">
      <c r="A15">
        <f t="shared" ca="1" si="0"/>
        <v>6</v>
      </c>
      <c r="C15">
        <v>12</v>
      </c>
      <c r="D15">
        <v>21</v>
      </c>
      <c r="E15">
        <v>11</v>
      </c>
      <c r="F15">
        <v>38</v>
      </c>
      <c r="G15">
        <v>32</v>
      </c>
      <c r="H15">
        <v>10</v>
      </c>
      <c r="I15">
        <v>28</v>
      </c>
      <c r="J15">
        <v>14</v>
      </c>
      <c r="K15">
        <v>37</v>
      </c>
      <c r="L15">
        <v>10</v>
      </c>
      <c r="M15">
        <v>22</v>
      </c>
      <c r="N15">
        <v>24</v>
      </c>
      <c r="O15">
        <v>12</v>
      </c>
      <c r="P15">
        <v>23</v>
      </c>
    </row>
    <row r="16" spans="1:16" x14ac:dyDescent="0.2">
      <c r="A16">
        <f t="shared" ca="1" si="0"/>
        <v>1</v>
      </c>
      <c r="C16">
        <v>15</v>
      </c>
      <c r="D16">
        <v>30</v>
      </c>
      <c r="E16">
        <v>33</v>
      </c>
      <c r="F16">
        <v>9</v>
      </c>
      <c r="G16">
        <v>26</v>
      </c>
      <c r="H16">
        <v>35</v>
      </c>
      <c r="I16">
        <v>6</v>
      </c>
      <c r="J16">
        <v>31</v>
      </c>
      <c r="K16">
        <v>19</v>
      </c>
      <c r="L16">
        <v>37</v>
      </c>
      <c r="M16">
        <v>26</v>
      </c>
      <c r="N16">
        <v>31</v>
      </c>
      <c r="O16">
        <v>31</v>
      </c>
      <c r="P16">
        <v>28</v>
      </c>
    </row>
    <row r="17" spans="1:16" x14ac:dyDescent="0.2">
      <c r="A17">
        <f t="shared" ca="1" si="0"/>
        <v>26</v>
      </c>
      <c r="C17">
        <v>4</v>
      </c>
      <c r="D17">
        <v>26</v>
      </c>
      <c r="E17">
        <v>28</v>
      </c>
      <c r="F17">
        <v>19</v>
      </c>
      <c r="G17">
        <v>22</v>
      </c>
      <c r="H17">
        <v>37</v>
      </c>
      <c r="I17">
        <v>39</v>
      </c>
      <c r="J17">
        <v>39</v>
      </c>
      <c r="K17">
        <v>13</v>
      </c>
      <c r="L17">
        <v>39</v>
      </c>
      <c r="M17">
        <v>38</v>
      </c>
      <c r="N17">
        <v>28</v>
      </c>
      <c r="O17">
        <v>22</v>
      </c>
      <c r="P17">
        <v>31</v>
      </c>
    </row>
    <row r="18" spans="1:16" x14ac:dyDescent="0.2">
      <c r="A18">
        <f t="shared" ca="1" si="0"/>
        <v>24</v>
      </c>
      <c r="C18">
        <v>11</v>
      </c>
      <c r="D18">
        <v>38</v>
      </c>
      <c r="E18">
        <v>9</v>
      </c>
      <c r="F18">
        <v>21</v>
      </c>
      <c r="G18">
        <v>30</v>
      </c>
      <c r="H18">
        <v>15</v>
      </c>
      <c r="I18">
        <v>23</v>
      </c>
      <c r="J18">
        <v>34</v>
      </c>
      <c r="K18">
        <v>38</v>
      </c>
      <c r="L18">
        <v>16</v>
      </c>
      <c r="M18">
        <v>9</v>
      </c>
      <c r="N18">
        <v>4</v>
      </c>
      <c r="O18">
        <v>13</v>
      </c>
      <c r="P18">
        <v>5</v>
      </c>
    </row>
    <row r="19" spans="1:16" x14ac:dyDescent="0.2">
      <c r="A19">
        <f t="shared" ca="1" si="0"/>
        <v>23</v>
      </c>
      <c r="C19">
        <v>16</v>
      </c>
      <c r="D19">
        <v>25</v>
      </c>
      <c r="E19">
        <v>39</v>
      </c>
      <c r="F19">
        <v>35</v>
      </c>
      <c r="G19">
        <v>17</v>
      </c>
      <c r="H19">
        <v>13</v>
      </c>
      <c r="J19">
        <v>17</v>
      </c>
      <c r="K19">
        <v>17</v>
      </c>
      <c r="M19">
        <v>39</v>
      </c>
      <c r="N19">
        <v>30</v>
      </c>
      <c r="O19">
        <v>9</v>
      </c>
      <c r="P19">
        <v>1</v>
      </c>
    </row>
    <row r="20" spans="1:16" x14ac:dyDescent="0.2">
      <c r="A20">
        <f t="shared" ca="1" si="0"/>
        <v>6</v>
      </c>
      <c r="C20">
        <v>22</v>
      </c>
      <c r="D20">
        <v>6</v>
      </c>
      <c r="E20">
        <v>3</v>
      </c>
      <c r="F20">
        <v>13</v>
      </c>
      <c r="G20">
        <v>15</v>
      </c>
      <c r="K20">
        <v>8</v>
      </c>
      <c r="N20">
        <v>39</v>
      </c>
      <c r="O20">
        <v>8</v>
      </c>
      <c r="P20">
        <v>24</v>
      </c>
    </row>
    <row r="21" spans="1:16" x14ac:dyDescent="0.2">
      <c r="A21">
        <f t="shared" ca="1" si="0"/>
        <v>20</v>
      </c>
      <c r="C21">
        <v>19</v>
      </c>
      <c r="D21">
        <v>16</v>
      </c>
      <c r="E21">
        <v>6</v>
      </c>
      <c r="F21">
        <v>15</v>
      </c>
      <c r="G21">
        <v>4</v>
      </c>
      <c r="O21">
        <v>38</v>
      </c>
    </row>
    <row r="22" spans="1:16" x14ac:dyDescent="0.2">
      <c r="A22">
        <f t="shared" ca="1" si="0"/>
        <v>29</v>
      </c>
      <c r="C22">
        <v>5</v>
      </c>
      <c r="D22">
        <v>28</v>
      </c>
      <c r="E22">
        <v>16</v>
      </c>
      <c r="F22">
        <v>30</v>
      </c>
      <c r="G22">
        <v>1</v>
      </c>
    </row>
    <row r="23" spans="1:16" x14ac:dyDescent="0.2">
      <c r="A23">
        <f t="shared" ca="1" si="0"/>
        <v>3</v>
      </c>
      <c r="C23">
        <v>18</v>
      </c>
      <c r="D23">
        <v>5</v>
      </c>
      <c r="F23">
        <v>22</v>
      </c>
      <c r="G23">
        <v>35</v>
      </c>
    </row>
    <row r="24" spans="1:16" x14ac:dyDescent="0.2">
      <c r="A24">
        <f t="shared" ca="1" si="0"/>
        <v>24</v>
      </c>
      <c r="C24">
        <v>8</v>
      </c>
    </row>
    <row r="25" spans="1:16" x14ac:dyDescent="0.2">
      <c r="A25">
        <f t="shared" ca="1" si="0"/>
        <v>21</v>
      </c>
      <c r="C25">
        <v>37</v>
      </c>
    </row>
    <row r="26" spans="1:16" x14ac:dyDescent="0.2">
      <c r="A26">
        <f t="shared" ca="1" si="0"/>
        <v>34</v>
      </c>
    </row>
    <row r="27" spans="1:16" x14ac:dyDescent="0.2">
      <c r="A27">
        <f t="shared" ca="1" si="0"/>
        <v>20</v>
      </c>
    </row>
    <row r="28" spans="1:16" x14ac:dyDescent="0.2">
      <c r="A28">
        <f t="shared" ca="1" si="0"/>
        <v>33</v>
      </c>
    </row>
    <row r="29" spans="1:16" x14ac:dyDescent="0.2">
      <c r="A29">
        <f t="shared" ca="1" si="0"/>
        <v>14</v>
      </c>
    </row>
    <row r="30" spans="1:16" x14ac:dyDescent="0.2">
      <c r="A30">
        <f t="shared" ca="1" si="0"/>
        <v>11</v>
      </c>
    </row>
    <row r="31" spans="1:16" x14ac:dyDescent="0.2">
      <c r="A31">
        <f t="shared" ca="1" si="0"/>
        <v>31</v>
      </c>
    </row>
    <row r="32" spans="1:16" x14ac:dyDescent="0.2">
      <c r="A32">
        <f t="shared" ca="1" si="0"/>
        <v>4</v>
      </c>
    </row>
    <row r="33" spans="1:1" x14ac:dyDescent="0.2">
      <c r="A33">
        <f t="shared" ca="1" si="0"/>
        <v>15</v>
      </c>
    </row>
    <row r="34" spans="1:1" x14ac:dyDescent="0.2">
      <c r="A34">
        <f t="shared" ca="1" si="0"/>
        <v>9</v>
      </c>
    </row>
    <row r="35" spans="1:1" x14ac:dyDescent="0.2">
      <c r="A35">
        <f t="shared" ca="1" si="0"/>
        <v>24</v>
      </c>
    </row>
    <row r="36" spans="1:1" x14ac:dyDescent="0.2">
      <c r="A36">
        <f t="shared" ca="1" si="0"/>
        <v>8</v>
      </c>
    </row>
    <row r="37" spans="1:1" x14ac:dyDescent="0.2">
      <c r="A37">
        <f t="shared" ca="1" si="0"/>
        <v>30</v>
      </c>
    </row>
    <row r="38" spans="1:1" x14ac:dyDescent="0.2">
      <c r="A38">
        <f t="shared" ca="1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2017-11-16T18:24:27Z</dcterms:created>
  <dcterms:modified xsi:type="dcterms:W3CDTF">2018-01-05T14:44:29Z</dcterms:modified>
</cp:coreProperties>
</file>