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iphe\Downloads\"/>
    </mc:Choice>
  </mc:AlternateContent>
  <xr:revisionPtr revIDLastSave="0" documentId="13_ncr:1_{14BBDCFB-02AA-4D6F-B2C5-5833BA80B0B6}" xr6:coauthVersionLast="47" xr6:coauthVersionMax="47" xr10:uidLastSave="{00000000-0000-0000-0000-000000000000}"/>
  <bookViews>
    <workbookView xWindow="2475" yWindow="1020" windowWidth="19860" windowHeight="17475" activeTab="1" xr2:uid="{00000000-000D-0000-FFFF-FFFF00000000}"/>
  </bookViews>
  <sheets>
    <sheet name="Grades" sheetId="2" r:id="rId1"/>
    <sheet name="Park Size" sheetId="3" r:id="rId2"/>
  </sheets>
  <definedNames>
    <definedName name="_xlnm._FilterDatabase" localSheetId="0" hidden="1">Grades!$A$4:$R$25</definedName>
    <definedName name="_xlnm.Print_Area" localSheetId="0">Grades!$A$1:$R$25</definedName>
    <definedName name="_xlnm.Print_Titles" localSheetId="1">'Park Size'!$1:$3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C25" i="2"/>
  <c r="D25" i="2"/>
  <c r="E25" i="2"/>
  <c r="F25" i="2"/>
  <c r="G25" i="2"/>
  <c r="H25" i="2"/>
  <c r="I25" i="2"/>
  <c r="J25" i="2"/>
  <c r="K25" i="2"/>
  <c r="L25" i="2"/>
  <c r="M25" i="2"/>
  <c r="N25" i="2"/>
  <c r="B25" i="2"/>
</calcChain>
</file>

<file path=xl/sharedStrings.xml><?xml version="1.0" encoding="utf-8"?>
<sst xmlns="http://schemas.openxmlformats.org/spreadsheetml/2006/main" count="144" uniqueCount="142">
  <si>
    <t>Student Name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</si>
  <si>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</si>
  <si>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</si>
  <si>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</si>
  <si>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</si>
  <si>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</si>
  <si>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</si>
  <si>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</si>
  <si>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</si>
  <si>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</si>
  <si>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Test 2</t>
  </si>
  <si>
    <t>Test 1</t>
  </si>
  <si>
    <t>Final Exam</t>
  </si>
  <si>
    <t>Total Points</t>
  </si>
  <si>
    <t>Letter Grade</t>
  </si>
  <si>
    <t>Points Possible</t>
  </si>
  <si>
    <t>Naharro, Claudia</t>
  </si>
  <si>
    <t>Weller, Elijah</t>
  </si>
  <si>
    <t>Klein, Tamar</t>
  </si>
  <si>
    <t>Mansur, Yusuf</t>
  </si>
  <si>
    <t>Tan, Duong</t>
  </si>
  <si>
    <t>Trong, Nguyen</t>
  </si>
  <si>
    <t>Riley, Jordyn</t>
  </si>
  <si>
    <t>Popov, Olga</t>
  </si>
  <si>
    <t>Sokolov, Yegor</t>
  </si>
  <si>
    <t>Persson, Thea</t>
  </si>
  <si>
    <t>Gray, Emanuel</t>
  </si>
  <si>
    <t>Andrews, DeShea</t>
  </si>
  <si>
    <t>Taylor, Jaquoya</t>
  </si>
  <si>
    <t>Gashi, Moesha</t>
  </si>
  <si>
    <t>Coffey, Amber</t>
  </si>
  <si>
    <t>Denson, Edward</t>
  </si>
  <si>
    <t>Di, Nina</t>
  </si>
  <si>
    <t>Prinosil, Jonas</t>
  </si>
  <si>
    <t>Vesely, Katerina</t>
  </si>
  <si>
    <t>Smirnov, Yuri</t>
  </si>
  <si>
    <t>Percentage</t>
  </si>
  <si>
    <t>Pass/Fail</t>
  </si>
  <si>
    <t>Letter Grades</t>
  </si>
  <si>
    <t>A</t>
  </si>
  <si>
    <t>B</t>
  </si>
  <si>
    <t>D</t>
  </si>
  <si>
    <t>C</t>
  </si>
  <si>
    <t>F</t>
  </si>
  <si>
    <t>Test 3</t>
  </si>
  <si>
    <t>CAS 170 Grades</t>
  </si>
  <si>
    <t>Yellowstone</t>
  </si>
  <si>
    <t>Yellowstone National Park</t>
  </si>
  <si>
    <t>Moose</t>
  </si>
  <si>
    <t xml:space="preserve">Grand Teton National Park </t>
  </si>
  <si>
    <t>Wyoming</t>
  </si>
  <si>
    <t>Sedro-Woolley</t>
  </si>
  <si>
    <t>North Cascades National Park Service Complex</t>
  </si>
  <si>
    <t>Port Angeles</t>
  </si>
  <si>
    <t>Olympic National Park</t>
  </si>
  <si>
    <t>Ashford</t>
  </si>
  <si>
    <t>Mount Rainier National Park</t>
  </si>
  <si>
    <t>Springdale</t>
  </si>
  <si>
    <t>Zion National Park</t>
  </si>
  <si>
    <t>Torrey</t>
  </si>
  <si>
    <t>Capitol Reef National Park</t>
  </si>
  <si>
    <t>Moab</t>
  </si>
  <si>
    <t>Canyonlands National Park</t>
  </si>
  <si>
    <t>Bryce</t>
  </si>
  <si>
    <t>Bryce Canyon National Park</t>
  </si>
  <si>
    <t>Arches National Park</t>
  </si>
  <si>
    <t>Utah</t>
  </si>
  <si>
    <t>Crater Lake</t>
  </si>
  <si>
    <t>Crater Lake National Park</t>
  </si>
  <si>
    <t>Oregon</t>
  </si>
  <si>
    <t>Carlsbad</t>
  </si>
  <si>
    <t>Carlsbad Caverns National Park</t>
  </si>
  <si>
    <t>New Mexico</t>
  </si>
  <si>
    <t>Baker</t>
  </si>
  <si>
    <t>Great Basin National Park</t>
  </si>
  <si>
    <t>Nevada</t>
  </si>
  <si>
    <t>West Glacier</t>
  </si>
  <si>
    <t>Glacier National Park</t>
  </si>
  <si>
    <t>Montana</t>
  </si>
  <si>
    <t>Hawai`i National Park</t>
  </si>
  <si>
    <t>Hawai'i Volcanoes National Park</t>
  </si>
  <si>
    <t>Makawao</t>
  </si>
  <si>
    <t>Haleakala National Park</t>
  </si>
  <si>
    <t>Hawaii</t>
  </si>
  <si>
    <t>Estes Park</t>
  </si>
  <si>
    <t>Rocky Mountain National Park</t>
  </si>
  <si>
    <t>Mesa Verde</t>
  </si>
  <si>
    <t>Mesa Verde National Park</t>
  </si>
  <si>
    <t>Mosca</t>
  </si>
  <si>
    <t>Great Sand Dunes National Park and Preserve</t>
  </si>
  <si>
    <t>Gunnison</t>
  </si>
  <si>
    <t>Black Canyon of the Gunnison National Park</t>
  </si>
  <si>
    <t>Colorado</t>
  </si>
  <si>
    <t>Yosemite National Park</t>
  </si>
  <si>
    <t>Three Rivers</t>
  </si>
  <si>
    <t>Sequoia National Park</t>
  </si>
  <si>
    <t>Crescent City</t>
  </si>
  <si>
    <t>Redwood National and State Parks</t>
  </si>
  <si>
    <t>Soledad</t>
  </si>
  <si>
    <t>Pinnacles National Park</t>
  </si>
  <si>
    <t>Mineral</t>
  </si>
  <si>
    <t>Lassen Volcanic National Park</t>
  </si>
  <si>
    <t>Fresno</t>
  </si>
  <si>
    <t>Kings Canyon National Park</t>
  </si>
  <si>
    <t>Twentynine Palms</t>
  </si>
  <si>
    <t>Joshua Tree National Park</t>
  </si>
  <si>
    <t>Death Valley</t>
  </si>
  <si>
    <t>Death Valley National Park</t>
  </si>
  <si>
    <t>Ventura</t>
  </si>
  <si>
    <t>Channel Islands National Park</t>
  </si>
  <si>
    <t>California</t>
  </si>
  <si>
    <t>Tucson</t>
  </si>
  <si>
    <t>Saguaro National Park</t>
  </si>
  <si>
    <t>Petrified Forest</t>
  </si>
  <si>
    <t>Petrified Forest National Park</t>
  </si>
  <si>
    <t>Grand Canyon</t>
  </si>
  <si>
    <t>Grand Canyon National Park</t>
  </si>
  <si>
    <t>Arizona</t>
  </si>
  <si>
    <t>Copper Center</t>
  </si>
  <si>
    <t>Wrangell-St. Elias National Park &amp; Preserve</t>
  </si>
  <si>
    <t>Anchorage</t>
  </si>
  <si>
    <t>Lake Clark National Park &amp; Preserve</t>
  </si>
  <si>
    <t>Kotzebue</t>
  </si>
  <si>
    <t>Kobuk Valley National Park</t>
  </si>
  <si>
    <t>Seward</t>
  </si>
  <si>
    <t>Kenai Fjords National Park</t>
  </si>
  <si>
    <t>King Salmon</t>
  </si>
  <si>
    <t>Katmai National Park &amp; Preserve</t>
  </si>
  <si>
    <t>Gustavus</t>
  </si>
  <si>
    <t>Glacier Bay National Park and Preserve</t>
  </si>
  <si>
    <t>Bettles</t>
  </si>
  <si>
    <t>Gates of the Arctic National Park &amp; Preserve</t>
  </si>
  <si>
    <t>Denali Park</t>
  </si>
  <si>
    <t>Denali National Park and Preserve</t>
  </si>
  <si>
    <t>Alaska</t>
  </si>
  <si>
    <t>City</t>
  </si>
  <si>
    <t>Year Established</t>
  </si>
  <si>
    <t>Park Name</t>
  </si>
  <si>
    <t>State</t>
  </si>
  <si>
    <t>National Parks of the Western States</t>
  </si>
  <si>
    <t>Washington</t>
  </si>
  <si>
    <r>
      <t>Size (km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</si>
</sst>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[$-F800]dddd\,\ mmmm\ dd\,\ yyyy"/>
    <numFmt numFmtId="167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left" indent="1"/>
    </xf>
    <xf numFmtId="0" fontId="4" fillId="0" borderId="1" xfId="0" applyFont="1" applyBorder="1"/>
    <xf numFmtId="9" fontId="2" fillId="0" borderId="0" xfId="0" applyNumberFormat="1" applyFont="1"/>
    <xf numFmtId="0" fontId="5" fillId="0" borderId="1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1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1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166" fontId="6" fillId="0" borderId="0" xfId="0" applyNumberFormat="1" applyFont="1" applyAlignment="1">
      <alignment horizontal="center"/>
    </xf>
    <xf numFmtId="9" fontId="0" fillId="0" borderId="0" xfId="2" applyFont="1"/>
    <xf numFmtId="167" fontId="1" fillId="2" borderId="3" xfId="1" applyNumberFormat="1" applyFont="1" applyFill="1" applyBorder="1"/>
    <xf numFmtId="167" fontId="1" fillId="0" borderId="3" xfId="1" applyNumberFormat="1" applyFont="1" applyBorder="1"/>
    <xf numFmtId="0" fontId="6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b/>
        <i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R32"/>
  <sheetViews>
    <sheetView workbookViewId="0">
      <selection sqref="A1:R25"/>
    </sheetView>
  </sheetViews>
  <sheetFormatPr defaultColWidth="8.85546875" defaultRowHeight="15.75" x14ac:dyDescent="0.25"/>
  <cols>
    <col min="1" max="1" width="19" style="2" customWidth="1"/>
    <col min="2" max="4" width="4.85546875" style="2" customWidth="1"/>
    <col min="5" max="5" width="6.85546875" style="2" customWidth="1"/>
    <col min="6" max="8" width="4.85546875" style="2" customWidth="1"/>
    <col min="9" max="9" width="6.85546875" style="2" customWidth="1"/>
    <col min="10" max="12" width="4.85546875" style="2" customWidth="1"/>
    <col min="13" max="13" width="6.85546875" style="2" customWidth="1"/>
    <col min="14" max="14" width="8.42578125" style="2" customWidth="1"/>
    <col min="15" max="15" width="8.85546875" style="2" customWidth="1"/>
    <col min="16" max="17" width="11.140625" style="2" customWidth="1"/>
    <col min="18" max="18" width="6.85546875" style="2" customWidth="1"/>
    <col min="19" max="16384" width="8.85546875" style="2"/>
  </cols>
  <sheetData>
    <row r="1" spans="1:18" ht="21" x14ac:dyDescent="0.35">
      <c r="A1" s="20" t="s">
        <v>45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1" x14ac:dyDescent="0.35">
      <c r="A2" s="23">
        <f ca="1">TODAY()</f>
        <v>45106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31.5" x14ac:dyDescent="0.25">
      <c r="A4" s="7" t="s">
        <v>0</v>
      </c>
      <c r="B4" s="8" t="s">
        <v>1</v>
      </c>
      <c r="C4" s="8" t="s">
        <v>2</v>
      </c>
      <c r="D4" s="8" t="s">
        <v>3</v>
      </c>
      <c r="E4" s="8" t="s">
        <v>11</v>
      </c>
      <c r="F4" s="8" t="s">
        <v>4</v>
      </c>
      <c r="G4" s="8" t="s">
        <v>5</v>
      </c>
      <c r="H4" s="8" t="s">
        <v>6</v>
      </c>
      <c r="I4" s="8" t="s">
        <v>10</v>
      </c>
      <c r="J4" s="8" t="s">
        <v>7</v>
      </c>
      <c r="K4" s="8" t="s">
        <v>8</v>
      </c>
      <c r="L4" s="8" t="s">
        <v>9</v>
      </c>
      <c r="M4" s="8" t="s">
        <v>44</v>
      </c>
      <c r="N4" s="8" t="s">
        <v>12</v>
      </c>
      <c r="O4" s="8" t="s">
        <v>13</v>
      </c>
      <c r="P4" s="8" t="s">
        <v>36</v>
      </c>
      <c r="Q4" s="9" t="s">
        <v>37</v>
      </c>
      <c r="R4" s="8" t="s">
        <v>14</v>
      </c>
    </row>
    <row r="5" spans="1:18" x14ac:dyDescent="0.25">
      <c r="A5" s="3" t="s">
        <v>27</v>
      </c>
      <c r="B5" s="2">
        <v>10</v>
      </c>
      <c r="C5" s="2">
        <v>10</v>
      </c>
      <c r="D5" s="2">
        <v>10</v>
      </c>
      <c r="E5" s="2">
        <v>48</v>
      </c>
      <c r="F5" s="2">
        <v>10</v>
      </c>
      <c r="G5" s="2">
        <v>9</v>
      </c>
      <c r="H5" s="2">
        <v>7</v>
      </c>
      <c r="I5" s="2">
        <v>50</v>
      </c>
      <c r="J5" s="2">
        <v>10</v>
      </c>
      <c r="K5" s="2">
        <v>10</v>
      </c>
      <c r="L5" s="2">
        <v>10</v>
      </c>
      <c r="M5" s="2">
        <v>47</v>
      </c>
      <c r="N5" s="2">
        <v>142</v>
      </c>
      <c r="O5" s="21">
        <f t="shared" ref="O5:O25" si="0">SUM(B5:N5)</f>
        <v>373</v>
      </c>
      <c r="P5" s="24">
        <f>O5/$O$25</f>
        <v>0.95641025641025645</v>
      </c>
      <c r="Q5" t="str">
        <f>IF(P5&lt;0.7,"Fail","Pass")</f>
        <v>Pass</v>
      </c>
      <c r="R5" t="str">
        <f>VLOOKUP(P5,$A$28:$B$32,2)</f>
        <v>A</v>
      </c>
    </row>
    <row r="6" spans="1:18" x14ac:dyDescent="0.25">
      <c r="A6" s="3" t="s">
        <v>30</v>
      </c>
      <c r="B6" s="2">
        <v>8</v>
      </c>
      <c r="C6" s="2">
        <v>7</v>
      </c>
      <c r="D6" s="2">
        <v>8</v>
      </c>
      <c r="E6" s="2">
        <v>38</v>
      </c>
      <c r="F6" s="2">
        <v>8</v>
      </c>
      <c r="G6" s="2">
        <v>7</v>
      </c>
      <c r="H6" s="2">
        <v>7</v>
      </c>
      <c r="I6" s="2">
        <v>36</v>
      </c>
      <c r="J6" s="2">
        <v>8</v>
      </c>
      <c r="K6" s="2">
        <v>8</v>
      </c>
      <c r="L6" s="2">
        <v>8</v>
      </c>
      <c r="M6" s="2">
        <v>39</v>
      </c>
      <c r="N6" s="2">
        <v>113</v>
      </c>
      <c r="O6" s="21">
        <f t="shared" si="0"/>
        <v>295</v>
      </c>
      <c r="P6" s="24">
        <f t="shared" ref="P6:P24" si="1">O6/$O$25</f>
        <v>0.75641025641025639</v>
      </c>
      <c r="Q6" t="str">
        <f t="shared" ref="Q6:Q24" si="2">IF(P6&lt;0.7,"Fail","Pass")</f>
        <v>Pass</v>
      </c>
      <c r="R6" t="str">
        <f t="shared" ref="R6:R24" si="3">VLOOKUP(P6,$A$28:$B$32,2)</f>
        <v>C</v>
      </c>
    </row>
    <row r="7" spans="1:18" x14ac:dyDescent="0.25">
      <c r="A7" s="3" t="s">
        <v>31</v>
      </c>
      <c r="B7" s="2">
        <v>9</v>
      </c>
      <c r="C7" s="2">
        <v>8</v>
      </c>
      <c r="D7" s="2">
        <v>8</v>
      </c>
      <c r="E7" s="2">
        <v>35</v>
      </c>
      <c r="F7" s="2">
        <v>6</v>
      </c>
      <c r="G7" s="2">
        <v>5</v>
      </c>
      <c r="H7" s="2">
        <v>0</v>
      </c>
      <c r="I7" s="2">
        <v>30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1">
        <f t="shared" si="0"/>
        <v>101</v>
      </c>
      <c r="P7" s="24">
        <f t="shared" si="1"/>
        <v>0.258974358974359</v>
      </c>
      <c r="Q7" t="str">
        <f t="shared" si="2"/>
        <v>Fail</v>
      </c>
      <c r="R7" t="str">
        <f t="shared" si="3"/>
        <v>F</v>
      </c>
    </row>
    <row r="8" spans="1:18" x14ac:dyDescent="0.25">
      <c r="A8" s="3" t="s">
        <v>32</v>
      </c>
      <c r="B8" s="2">
        <v>9</v>
      </c>
      <c r="C8" s="2">
        <v>8</v>
      </c>
      <c r="D8" s="2">
        <v>9</v>
      </c>
      <c r="E8" s="2">
        <v>50</v>
      </c>
      <c r="F8" s="2">
        <v>9</v>
      </c>
      <c r="G8" s="2">
        <v>8</v>
      </c>
      <c r="H8" s="2">
        <v>9</v>
      </c>
      <c r="I8" s="2">
        <v>48</v>
      </c>
      <c r="J8" s="2">
        <v>8</v>
      </c>
      <c r="K8" s="2">
        <v>8</v>
      </c>
      <c r="L8" s="2">
        <v>9</v>
      </c>
      <c r="M8" s="2">
        <v>45</v>
      </c>
      <c r="N8" s="2">
        <v>140</v>
      </c>
      <c r="O8" s="21">
        <f t="shared" si="0"/>
        <v>360</v>
      </c>
      <c r="P8" s="24">
        <f t="shared" si="1"/>
        <v>0.92307692307692313</v>
      </c>
      <c r="Q8" t="str">
        <f t="shared" si="2"/>
        <v>Pass</v>
      </c>
      <c r="R8" t="str">
        <f t="shared" si="3"/>
        <v>A</v>
      </c>
    </row>
    <row r="9" spans="1:18" x14ac:dyDescent="0.25">
      <c r="A9" s="3" t="s">
        <v>29</v>
      </c>
      <c r="B9" s="2">
        <v>10</v>
      </c>
      <c r="C9" s="2">
        <v>9</v>
      </c>
      <c r="D9" s="2">
        <v>8</v>
      </c>
      <c r="E9" s="2">
        <v>49</v>
      </c>
      <c r="F9" s="2">
        <v>10</v>
      </c>
      <c r="G9" s="2">
        <v>9</v>
      </c>
      <c r="H9" s="2">
        <v>10</v>
      </c>
      <c r="I9" s="2">
        <v>43</v>
      </c>
      <c r="J9" s="2">
        <v>9</v>
      </c>
      <c r="K9" s="2">
        <v>9</v>
      </c>
      <c r="L9" s="2">
        <v>8</v>
      </c>
      <c r="M9" s="2">
        <v>40</v>
      </c>
      <c r="N9" s="2">
        <v>129</v>
      </c>
      <c r="O9" s="21">
        <f t="shared" si="0"/>
        <v>343</v>
      </c>
      <c r="P9" s="24">
        <f t="shared" si="1"/>
        <v>0.87948717948717947</v>
      </c>
      <c r="Q9" t="str">
        <f t="shared" si="2"/>
        <v>Pass</v>
      </c>
      <c r="R9" t="str">
        <f t="shared" si="3"/>
        <v>B</v>
      </c>
    </row>
    <row r="10" spans="1:18" x14ac:dyDescent="0.25">
      <c r="A10" s="3" t="s">
        <v>26</v>
      </c>
      <c r="B10" s="2">
        <v>10</v>
      </c>
      <c r="C10" s="2">
        <v>5</v>
      </c>
      <c r="D10" s="2">
        <v>10</v>
      </c>
      <c r="E10" s="2">
        <v>39</v>
      </c>
      <c r="F10" s="2">
        <v>10</v>
      </c>
      <c r="G10" s="2">
        <v>5</v>
      </c>
      <c r="H10" s="2">
        <v>9</v>
      </c>
      <c r="I10" s="2">
        <v>41</v>
      </c>
      <c r="J10" s="2">
        <v>5</v>
      </c>
      <c r="K10" s="2">
        <v>5</v>
      </c>
      <c r="L10" s="2">
        <v>9</v>
      </c>
      <c r="M10" s="2">
        <v>38</v>
      </c>
      <c r="N10" s="2">
        <v>115</v>
      </c>
      <c r="O10" s="21">
        <f t="shared" si="0"/>
        <v>301</v>
      </c>
      <c r="P10" s="24">
        <f t="shared" si="1"/>
        <v>0.77179487179487183</v>
      </c>
      <c r="Q10" t="str">
        <f t="shared" si="2"/>
        <v>Pass</v>
      </c>
      <c r="R10" t="str">
        <f t="shared" si="3"/>
        <v>C</v>
      </c>
    </row>
    <row r="11" spans="1:18" x14ac:dyDescent="0.25">
      <c r="A11" s="3" t="s">
        <v>18</v>
      </c>
      <c r="B11" s="2">
        <v>9</v>
      </c>
      <c r="C11" s="2">
        <v>10</v>
      </c>
      <c r="D11" s="2">
        <v>8</v>
      </c>
      <c r="E11" s="2">
        <v>42</v>
      </c>
      <c r="F11" s="2">
        <v>9</v>
      </c>
      <c r="G11" s="2">
        <v>8</v>
      </c>
      <c r="H11" s="2">
        <v>6</v>
      </c>
      <c r="I11" s="2">
        <v>33</v>
      </c>
      <c r="J11" s="2">
        <v>10</v>
      </c>
      <c r="K11" s="2">
        <v>5</v>
      </c>
      <c r="L11" s="2">
        <v>0</v>
      </c>
      <c r="M11" s="2">
        <v>31</v>
      </c>
      <c r="N11" s="2">
        <v>99</v>
      </c>
      <c r="O11" s="21">
        <f t="shared" si="0"/>
        <v>270</v>
      </c>
      <c r="P11" s="24">
        <f t="shared" si="1"/>
        <v>0.69230769230769229</v>
      </c>
      <c r="Q11" t="str">
        <f t="shared" si="2"/>
        <v>Fail</v>
      </c>
      <c r="R11" t="str">
        <f t="shared" si="3"/>
        <v>D</v>
      </c>
    </row>
    <row r="12" spans="1:18" x14ac:dyDescent="0.25">
      <c r="A12" s="3" t="s">
        <v>19</v>
      </c>
      <c r="B12" s="2">
        <v>10</v>
      </c>
      <c r="C12" s="2">
        <v>7</v>
      </c>
      <c r="D12" s="2">
        <v>7</v>
      </c>
      <c r="E12" s="2">
        <v>48</v>
      </c>
      <c r="F12" s="2">
        <v>10</v>
      </c>
      <c r="G12" s="2">
        <v>7</v>
      </c>
      <c r="H12" s="2">
        <v>8</v>
      </c>
      <c r="I12" s="2">
        <v>50</v>
      </c>
      <c r="J12" s="2">
        <v>7</v>
      </c>
      <c r="K12" s="2">
        <v>7</v>
      </c>
      <c r="L12" s="2">
        <v>0</v>
      </c>
      <c r="M12" s="2">
        <v>47</v>
      </c>
      <c r="N12" s="2">
        <v>150</v>
      </c>
      <c r="O12" s="21">
        <f t="shared" si="0"/>
        <v>358</v>
      </c>
      <c r="P12" s="24">
        <f t="shared" si="1"/>
        <v>0.91794871794871791</v>
      </c>
      <c r="Q12" t="str">
        <f t="shared" si="2"/>
        <v>Pass</v>
      </c>
      <c r="R12" t="str">
        <f t="shared" si="3"/>
        <v>A</v>
      </c>
    </row>
    <row r="13" spans="1:18" x14ac:dyDescent="0.25">
      <c r="A13" s="3" t="s">
        <v>16</v>
      </c>
      <c r="B13" s="2">
        <v>10</v>
      </c>
      <c r="C13" s="2">
        <v>10</v>
      </c>
      <c r="D13" s="2">
        <v>6</v>
      </c>
      <c r="E13" s="2">
        <v>44</v>
      </c>
      <c r="F13" s="2">
        <v>10</v>
      </c>
      <c r="G13" s="2">
        <v>8</v>
      </c>
      <c r="H13" s="2">
        <v>7</v>
      </c>
      <c r="I13" s="2">
        <v>46</v>
      </c>
      <c r="J13" s="2">
        <v>10</v>
      </c>
      <c r="K13" s="2">
        <v>10</v>
      </c>
      <c r="L13" s="2">
        <v>9</v>
      </c>
      <c r="M13" s="2">
        <v>43</v>
      </c>
      <c r="N13" s="2">
        <v>130</v>
      </c>
      <c r="O13" s="21">
        <f t="shared" si="0"/>
        <v>343</v>
      </c>
      <c r="P13" s="24">
        <f t="shared" si="1"/>
        <v>0.87948717948717947</v>
      </c>
      <c r="Q13" t="str">
        <f t="shared" si="2"/>
        <v>Pass</v>
      </c>
      <c r="R13" t="str">
        <f t="shared" si="3"/>
        <v>B</v>
      </c>
    </row>
    <row r="14" spans="1:18" x14ac:dyDescent="0.25">
      <c r="A14" s="3" t="s">
        <v>25</v>
      </c>
      <c r="B14" s="10">
        <v>6</v>
      </c>
      <c r="C14" s="10">
        <v>6</v>
      </c>
      <c r="D14" s="10">
        <v>4</v>
      </c>
      <c r="E14" s="10">
        <v>26</v>
      </c>
      <c r="F14" s="10">
        <v>6</v>
      </c>
      <c r="G14" s="10">
        <v>5</v>
      </c>
      <c r="H14" s="10">
        <v>4</v>
      </c>
      <c r="I14" s="10">
        <v>28</v>
      </c>
      <c r="J14" s="10">
        <v>6</v>
      </c>
      <c r="K14" s="10">
        <v>6</v>
      </c>
      <c r="L14" s="10">
        <v>5</v>
      </c>
      <c r="M14" s="10">
        <v>26</v>
      </c>
      <c r="N14" s="10">
        <v>78</v>
      </c>
      <c r="O14" s="21">
        <f t="shared" si="0"/>
        <v>206</v>
      </c>
      <c r="P14" s="24">
        <f t="shared" si="1"/>
        <v>0.52820512820512822</v>
      </c>
      <c r="Q14" t="str">
        <f t="shared" si="2"/>
        <v>Fail</v>
      </c>
      <c r="R14" t="str">
        <f t="shared" si="3"/>
        <v>F</v>
      </c>
    </row>
    <row r="15" spans="1:18" x14ac:dyDescent="0.25">
      <c r="A15" s="3" t="s">
        <v>23</v>
      </c>
      <c r="B15" s="2">
        <v>9</v>
      </c>
      <c r="C15" s="2">
        <v>10</v>
      </c>
      <c r="D15" s="2">
        <v>8</v>
      </c>
      <c r="E15" s="2">
        <v>47</v>
      </c>
      <c r="F15" s="2">
        <v>9</v>
      </c>
      <c r="G15" s="2">
        <v>7</v>
      </c>
      <c r="H15" s="2">
        <v>0</v>
      </c>
      <c r="I15" s="2">
        <v>49</v>
      </c>
      <c r="J15" s="2">
        <v>10</v>
      </c>
      <c r="K15" s="2">
        <v>10</v>
      </c>
      <c r="L15" s="2">
        <v>8</v>
      </c>
      <c r="M15" s="2">
        <v>46</v>
      </c>
      <c r="N15" s="2">
        <v>139</v>
      </c>
      <c r="O15" s="21">
        <f t="shared" si="0"/>
        <v>352</v>
      </c>
      <c r="P15" s="24">
        <f t="shared" si="1"/>
        <v>0.90256410256410258</v>
      </c>
      <c r="Q15" t="str">
        <f t="shared" si="2"/>
        <v>Pass</v>
      </c>
      <c r="R15" t="str">
        <f t="shared" si="3"/>
        <v>A</v>
      </c>
    </row>
    <row r="16" spans="1:18" x14ac:dyDescent="0.25">
      <c r="A16" s="3" t="s">
        <v>33</v>
      </c>
      <c r="B16" s="10">
        <v>7</v>
      </c>
      <c r="C16" s="10">
        <v>5</v>
      </c>
      <c r="D16" s="10">
        <v>5</v>
      </c>
      <c r="E16" s="10">
        <v>30</v>
      </c>
      <c r="F16" s="10">
        <v>7</v>
      </c>
      <c r="G16" s="10">
        <v>5</v>
      </c>
      <c r="H16" s="10">
        <v>7</v>
      </c>
      <c r="I16" s="10">
        <v>31</v>
      </c>
      <c r="J16" s="10">
        <v>5</v>
      </c>
      <c r="K16" s="10">
        <v>5</v>
      </c>
      <c r="L16" s="10">
        <v>6</v>
      </c>
      <c r="M16" s="10">
        <v>29</v>
      </c>
      <c r="N16" s="10">
        <v>88</v>
      </c>
      <c r="O16" s="21">
        <f t="shared" si="0"/>
        <v>230</v>
      </c>
      <c r="P16" s="24">
        <f t="shared" si="1"/>
        <v>0.58974358974358976</v>
      </c>
      <c r="Q16" t="str">
        <f t="shared" si="2"/>
        <v>Fail</v>
      </c>
      <c r="R16" t="str">
        <f t="shared" si="3"/>
        <v>F</v>
      </c>
    </row>
    <row r="17" spans="1:18" x14ac:dyDescent="0.25">
      <c r="A17" s="3" t="s">
        <v>22</v>
      </c>
      <c r="B17" s="2">
        <v>10</v>
      </c>
      <c r="C17" s="2">
        <v>9</v>
      </c>
      <c r="D17" s="2">
        <v>9</v>
      </c>
      <c r="E17" s="2">
        <v>46</v>
      </c>
      <c r="F17" s="2">
        <v>10</v>
      </c>
      <c r="G17" s="2">
        <v>6</v>
      </c>
      <c r="H17" s="2">
        <v>9</v>
      </c>
      <c r="I17" s="2">
        <v>48</v>
      </c>
      <c r="J17" s="2">
        <v>9</v>
      </c>
      <c r="K17" s="2">
        <v>9</v>
      </c>
      <c r="L17" s="2">
        <v>9</v>
      </c>
      <c r="M17" s="2">
        <v>45</v>
      </c>
      <c r="N17" s="2">
        <v>136</v>
      </c>
      <c r="O17" s="21">
        <f t="shared" si="0"/>
        <v>355</v>
      </c>
      <c r="P17" s="24">
        <f t="shared" si="1"/>
        <v>0.91025641025641024</v>
      </c>
      <c r="Q17" t="str">
        <f t="shared" si="2"/>
        <v>Pass</v>
      </c>
      <c r="R17" t="str">
        <f t="shared" si="3"/>
        <v>A</v>
      </c>
    </row>
    <row r="18" spans="1:18" x14ac:dyDescent="0.25">
      <c r="A18" s="3" t="s">
        <v>35</v>
      </c>
      <c r="B18" s="2">
        <v>9</v>
      </c>
      <c r="C18" s="2">
        <v>9</v>
      </c>
      <c r="D18" s="2">
        <v>9</v>
      </c>
      <c r="E18" s="2">
        <v>42</v>
      </c>
      <c r="F18" s="2">
        <v>9</v>
      </c>
      <c r="G18" s="2">
        <v>5</v>
      </c>
      <c r="H18" s="2">
        <v>9</v>
      </c>
      <c r="I18" s="2">
        <v>44</v>
      </c>
      <c r="J18" s="2">
        <v>9</v>
      </c>
      <c r="K18" s="2">
        <v>9</v>
      </c>
      <c r="L18" s="2">
        <v>8</v>
      </c>
      <c r="M18" s="2">
        <v>41</v>
      </c>
      <c r="N18" s="2">
        <v>124</v>
      </c>
      <c r="O18" s="21">
        <f t="shared" si="0"/>
        <v>327</v>
      </c>
      <c r="P18" s="24">
        <f t="shared" si="1"/>
        <v>0.83846153846153848</v>
      </c>
      <c r="Q18" t="str">
        <f t="shared" si="2"/>
        <v>Pass</v>
      </c>
      <c r="R18" t="str">
        <f t="shared" si="3"/>
        <v>B</v>
      </c>
    </row>
    <row r="19" spans="1:18" x14ac:dyDescent="0.25">
      <c r="A19" s="3" t="s">
        <v>24</v>
      </c>
      <c r="B19" s="2">
        <v>10</v>
      </c>
      <c r="C19" s="2">
        <v>8</v>
      </c>
      <c r="D19" s="2">
        <v>10</v>
      </c>
      <c r="E19" s="2">
        <v>48</v>
      </c>
      <c r="F19" s="2">
        <v>10</v>
      </c>
      <c r="G19" s="2">
        <v>7</v>
      </c>
      <c r="H19" s="2">
        <v>10</v>
      </c>
      <c r="I19" s="2">
        <v>44</v>
      </c>
      <c r="J19" s="2">
        <v>8</v>
      </c>
      <c r="K19" s="2">
        <v>8</v>
      </c>
      <c r="L19" s="2">
        <v>10</v>
      </c>
      <c r="M19" s="2">
        <v>41</v>
      </c>
      <c r="N19" s="2">
        <v>130</v>
      </c>
      <c r="O19" s="21">
        <f t="shared" si="0"/>
        <v>344</v>
      </c>
      <c r="P19" s="24">
        <f t="shared" si="1"/>
        <v>0.88205128205128203</v>
      </c>
      <c r="Q19" t="str">
        <f t="shared" si="2"/>
        <v>Pass</v>
      </c>
      <c r="R19" t="str">
        <f t="shared" si="3"/>
        <v>B</v>
      </c>
    </row>
    <row r="20" spans="1:18" x14ac:dyDescent="0.25">
      <c r="A20" s="3" t="s">
        <v>20</v>
      </c>
      <c r="B20" s="2">
        <v>10</v>
      </c>
      <c r="C20" s="2">
        <v>9</v>
      </c>
      <c r="D20" s="2">
        <v>8</v>
      </c>
      <c r="E20" s="2">
        <v>41</v>
      </c>
      <c r="F20" s="2">
        <v>9</v>
      </c>
      <c r="G20" s="2">
        <v>9</v>
      </c>
      <c r="H20" s="2">
        <v>8</v>
      </c>
      <c r="I20" s="2">
        <v>43</v>
      </c>
      <c r="J20" s="2">
        <v>9</v>
      </c>
      <c r="K20" s="2">
        <v>9</v>
      </c>
      <c r="L20" s="2">
        <v>10</v>
      </c>
      <c r="M20" s="2">
        <v>40</v>
      </c>
      <c r="N20" s="2">
        <v>121</v>
      </c>
      <c r="O20" s="21">
        <f t="shared" si="0"/>
        <v>326</v>
      </c>
      <c r="P20" s="24">
        <f t="shared" si="1"/>
        <v>0.83589743589743593</v>
      </c>
      <c r="Q20" t="str">
        <f t="shared" si="2"/>
        <v>Pass</v>
      </c>
      <c r="R20" t="str">
        <f t="shared" si="3"/>
        <v>B</v>
      </c>
    </row>
    <row r="21" spans="1:18" x14ac:dyDescent="0.25">
      <c r="A21" s="3" t="s">
        <v>28</v>
      </c>
      <c r="B21" s="2">
        <v>9</v>
      </c>
      <c r="C21" s="2">
        <v>10</v>
      </c>
      <c r="D21" s="2">
        <v>9</v>
      </c>
      <c r="E21" s="2">
        <v>50</v>
      </c>
      <c r="F21" s="2">
        <v>5</v>
      </c>
      <c r="G21" s="2">
        <v>10</v>
      </c>
      <c r="H21" s="2">
        <v>9</v>
      </c>
      <c r="I21" s="2">
        <v>50</v>
      </c>
      <c r="J21" s="2">
        <v>10</v>
      </c>
      <c r="K21" s="2">
        <v>10</v>
      </c>
      <c r="L21" s="2">
        <v>7</v>
      </c>
      <c r="M21" s="2">
        <v>50</v>
      </c>
      <c r="N21" s="2">
        <v>148</v>
      </c>
      <c r="O21" s="21">
        <f t="shared" si="0"/>
        <v>377</v>
      </c>
      <c r="P21" s="24">
        <f t="shared" si="1"/>
        <v>0.96666666666666667</v>
      </c>
      <c r="Q21" t="str">
        <f t="shared" si="2"/>
        <v>Pass</v>
      </c>
      <c r="R21" t="str">
        <f t="shared" si="3"/>
        <v>A</v>
      </c>
    </row>
    <row r="22" spans="1:18" x14ac:dyDescent="0.25">
      <c r="A22" s="3" t="s">
        <v>21</v>
      </c>
      <c r="B22" s="2">
        <v>9</v>
      </c>
      <c r="C22" s="2">
        <v>10</v>
      </c>
      <c r="D22" s="2">
        <v>7</v>
      </c>
      <c r="E22" s="2">
        <v>44</v>
      </c>
      <c r="F22" s="2">
        <v>10</v>
      </c>
      <c r="G22" s="2">
        <v>0</v>
      </c>
      <c r="H22" s="2">
        <v>7</v>
      </c>
      <c r="I22" s="2">
        <v>32</v>
      </c>
      <c r="J22" s="2">
        <v>0</v>
      </c>
      <c r="K22" s="2">
        <v>0</v>
      </c>
      <c r="L22" s="2">
        <v>6</v>
      </c>
      <c r="M22" s="2">
        <v>29</v>
      </c>
      <c r="N22" s="2">
        <v>101</v>
      </c>
      <c r="O22" s="21">
        <f t="shared" si="0"/>
        <v>255</v>
      </c>
      <c r="P22" s="24">
        <f t="shared" si="1"/>
        <v>0.65384615384615385</v>
      </c>
      <c r="Q22" t="str">
        <f t="shared" si="2"/>
        <v>Fail</v>
      </c>
      <c r="R22" t="str">
        <f t="shared" si="3"/>
        <v>D</v>
      </c>
    </row>
    <row r="23" spans="1:18" x14ac:dyDescent="0.25">
      <c r="A23" s="3" t="s">
        <v>34</v>
      </c>
      <c r="B23" s="2">
        <v>8</v>
      </c>
      <c r="C23" s="2">
        <v>6</v>
      </c>
      <c r="D23" s="2">
        <v>6</v>
      </c>
      <c r="E23" s="2">
        <v>38</v>
      </c>
      <c r="F23" s="2">
        <v>8</v>
      </c>
      <c r="G23" s="2">
        <v>6</v>
      </c>
      <c r="H23" s="2">
        <v>6</v>
      </c>
      <c r="I23" s="2">
        <v>40</v>
      </c>
      <c r="J23" s="2">
        <v>6</v>
      </c>
      <c r="K23" s="2">
        <v>6</v>
      </c>
      <c r="L23" s="2">
        <v>0</v>
      </c>
      <c r="M23" s="2">
        <v>38</v>
      </c>
      <c r="N23" s="2">
        <v>114</v>
      </c>
      <c r="O23" s="21">
        <f t="shared" si="0"/>
        <v>282</v>
      </c>
      <c r="P23" s="24">
        <f t="shared" si="1"/>
        <v>0.72307692307692306</v>
      </c>
      <c r="Q23" t="str">
        <f t="shared" si="2"/>
        <v>Pass</v>
      </c>
      <c r="R23" t="str">
        <f t="shared" si="3"/>
        <v>C</v>
      </c>
    </row>
    <row r="24" spans="1:18" x14ac:dyDescent="0.25">
      <c r="A24" s="3" t="s">
        <v>17</v>
      </c>
      <c r="B24" s="2">
        <v>9</v>
      </c>
      <c r="C24" s="2">
        <v>10</v>
      </c>
      <c r="D24" s="2">
        <v>10</v>
      </c>
      <c r="E24" s="2">
        <v>49</v>
      </c>
      <c r="F24" s="2">
        <v>8</v>
      </c>
      <c r="G24" s="2">
        <v>10</v>
      </c>
      <c r="H24" s="2">
        <v>10</v>
      </c>
      <c r="I24" s="2">
        <v>49</v>
      </c>
      <c r="J24" s="2">
        <v>10</v>
      </c>
      <c r="K24" s="2">
        <v>10</v>
      </c>
      <c r="L24" s="2">
        <v>8</v>
      </c>
      <c r="M24" s="2">
        <v>46</v>
      </c>
      <c r="N24" s="2">
        <v>141</v>
      </c>
      <c r="O24" s="21">
        <f t="shared" si="0"/>
        <v>370</v>
      </c>
      <c r="P24" s="24">
        <f t="shared" si="1"/>
        <v>0.94871794871794868</v>
      </c>
      <c r="Q24" t="str">
        <f t="shared" si="2"/>
        <v>Pass</v>
      </c>
      <c r="R24" t="str">
        <f t="shared" si="3"/>
        <v>A</v>
      </c>
    </row>
    <row r="25" spans="1:18" x14ac:dyDescent="0.25">
      <c r="A25" s="6" t="s">
        <v>15</v>
      </c>
      <c r="B25" s="4">
        <f>MAX(B5:B24)</f>
        <v>10</v>
      </c>
      <c r="C25" s="4">
        <f t="shared" ref="C25:N25" si="4">MAX(C5:C24)</f>
        <v>10</v>
      </c>
      <c r="D25" s="4">
        <f t="shared" si="4"/>
        <v>10</v>
      </c>
      <c r="E25" s="4">
        <f t="shared" si="4"/>
        <v>50</v>
      </c>
      <c r="F25" s="4">
        <f t="shared" si="4"/>
        <v>10</v>
      </c>
      <c r="G25" s="4">
        <f t="shared" si="4"/>
        <v>10</v>
      </c>
      <c r="H25" s="4">
        <f t="shared" si="4"/>
        <v>10</v>
      </c>
      <c r="I25" s="4">
        <f t="shared" si="4"/>
        <v>50</v>
      </c>
      <c r="J25" s="4">
        <f t="shared" si="4"/>
        <v>10</v>
      </c>
      <c r="K25" s="4">
        <f t="shared" si="4"/>
        <v>10</v>
      </c>
      <c r="L25" s="4">
        <f t="shared" si="4"/>
        <v>10</v>
      </c>
      <c r="M25" s="4">
        <f t="shared" si="4"/>
        <v>50</v>
      </c>
      <c r="N25" s="4">
        <f t="shared" si="4"/>
        <v>150</v>
      </c>
      <c r="O25" s="22">
        <f t="shared" si="0"/>
        <v>390</v>
      </c>
      <c r="P25" s="1"/>
      <c r="Q25" s="1"/>
      <c r="R25" s="1"/>
    </row>
    <row r="27" spans="1:18" x14ac:dyDescent="0.25">
      <c r="A27" s="3" t="s">
        <v>38</v>
      </c>
    </row>
    <row r="28" spans="1:18" x14ac:dyDescent="0.25">
      <c r="A28" s="5">
        <v>0</v>
      </c>
      <c r="B28" s="2" t="s">
        <v>43</v>
      </c>
    </row>
    <row r="29" spans="1:18" x14ac:dyDescent="0.25">
      <c r="A29" s="5">
        <v>0.6</v>
      </c>
      <c r="B29" s="2" t="s">
        <v>41</v>
      </c>
    </row>
    <row r="30" spans="1:18" x14ac:dyDescent="0.25">
      <c r="A30" s="5">
        <v>0.7</v>
      </c>
      <c r="B30" s="2" t="s">
        <v>42</v>
      </c>
    </row>
    <row r="31" spans="1:18" x14ac:dyDescent="0.25">
      <c r="A31" s="5">
        <v>0.8</v>
      </c>
      <c r="B31" s="2" t="s">
        <v>40</v>
      </c>
    </row>
    <row r="32" spans="1:18" x14ac:dyDescent="0.25">
      <c r="A32" s="5">
        <v>0.9</v>
      </c>
      <c r="B32" s="2" t="s">
        <v>39</v>
      </c>
    </row>
  </sheetData>
  <mergeCells count="2">
    <mergeCell ref="A1:R1"/>
    <mergeCell ref="A2:R2"/>
  </mergeCells>
  <conditionalFormatting sqref="O5:O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{4CDDDEA4-BDA1-4536-AD8D-C7825E19A8BE}</x14:id>
        </ext>
      </extLst>
    </cfRule>
  </conditionalFormatting>
  <conditionalFormatting sqref="R5:R24">
    <cfRule type="cellIs" dxfId="5" priority="3" operator="equal">
      <formula>"F"</formula>
    </cfRule>
  </conditionalFormatting>
  <conditionalFormatting sqref="Q5:Q24">
    <cfRule type="cellIs" dxfId="4" priority="2" operator="equal">
      <formula>"Pass"</formula>
    </cfRule>
  </conditionalFormatting>
  <conditionalFormatting sqref="P5:P24">
    <cfRule type="cellIs" dxfId="3" priority="1" operator="lessThan">
      <formula>0.7</formula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DDDEA4-BDA1-4536-AD8D-C7825E19A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O5:O24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7252-5B4C-D24A-AF42-4F3A5CF7FDBC}">
  <sheetPr>
    <tabColor rgb="FF0070C0"/>
  </sheetPr>
  <dimension ref="A1:E43"/>
  <sheetViews>
    <sheetView tabSelected="1" zoomScaleNormal="100" workbookViewId="0">
      <selection activeCell="B20" sqref="B20"/>
    </sheetView>
  </sheetViews>
  <sheetFormatPr defaultColWidth="8.85546875" defaultRowHeight="15" x14ac:dyDescent="0.25"/>
  <cols>
    <col min="1" max="1" width="19.28515625" customWidth="1"/>
    <col min="2" max="2" width="45.28515625" customWidth="1"/>
    <col min="3" max="3" width="16.28515625" customWidth="1"/>
    <col min="4" max="4" width="22.85546875" customWidth="1"/>
    <col min="5" max="5" width="13.85546875" customWidth="1"/>
  </cols>
  <sheetData>
    <row r="1" spans="1:5" ht="28.5" x14ac:dyDescent="0.45">
      <c r="A1" s="19" t="s">
        <v>139</v>
      </c>
      <c r="B1" s="18"/>
      <c r="C1" s="18"/>
      <c r="D1" s="18"/>
      <c r="E1" s="18"/>
    </row>
    <row r="2" spans="1:5" ht="15.75" x14ac:dyDescent="0.25">
      <c r="A2" s="18"/>
      <c r="B2" s="18"/>
      <c r="C2" s="18"/>
      <c r="D2" s="18"/>
      <c r="E2" s="18"/>
    </row>
    <row r="3" spans="1:5" ht="42" x14ac:dyDescent="0.35">
      <c r="A3" s="17" t="s">
        <v>138</v>
      </c>
      <c r="B3" s="17" t="s">
        <v>137</v>
      </c>
      <c r="C3" s="17" t="s">
        <v>136</v>
      </c>
      <c r="D3" s="16" t="s">
        <v>135</v>
      </c>
      <c r="E3" s="16" t="s">
        <v>141</v>
      </c>
    </row>
    <row r="4" spans="1:5" ht="25.35" customHeight="1" x14ac:dyDescent="0.25">
      <c r="A4" s="27" t="s">
        <v>134</v>
      </c>
      <c r="B4" s="14" t="s">
        <v>133</v>
      </c>
      <c r="C4" s="15">
        <v>1917</v>
      </c>
      <c r="D4" s="14" t="s">
        <v>132</v>
      </c>
      <c r="E4" s="25">
        <v>19185.8</v>
      </c>
    </row>
    <row r="5" spans="1:5" ht="25.35" customHeight="1" x14ac:dyDescent="0.25">
      <c r="A5" s="27"/>
      <c r="B5" s="14" t="s">
        <v>131</v>
      </c>
      <c r="C5" s="15">
        <v>1980</v>
      </c>
      <c r="D5" s="14" t="s">
        <v>130</v>
      </c>
      <c r="E5" s="25">
        <v>30448.1</v>
      </c>
    </row>
    <row r="6" spans="1:5" ht="25.35" customHeight="1" x14ac:dyDescent="0.25">
      <c r="A6" s="27"/>
      <c r="B6" s="14" t="s">
        <v>129</v>
      </c>
      <c r="C6" s="15">
        <v>1980</v>
      </c>
      <c r="D6" s="14" t="s">
        <v>128</v>
      </c>
      <c r="E6" s="25">
        <v>13050.5</v>
      </c>
    </row>
    <row r="7" spans="1:5" ht="25.35" customHeight="1" x14ac:dyDescent="0.25">
      <c r="A7" s="27"/>
      <c r="B7" s="14" t="s">
        <v>127</v>
      </c>
      <c r="C7" s="15">
        <v>1980</v>
      </c>
      <c r="D7" s="14" t="s">
        <v>126</v>
      </c>
      <c r="E7" s="25">
        <v>14870.3</v>
      </c>
    </row>
    <row r="8" spans="1:5" ht="25.35" customHeight="1" x14ac:dyDescent="0.25">
      <c r="A8" s="27"/>
      <c r="B8" s="14" t="s">
        <v>125</v>
      </c>
      <c r="C8" s="15">
        <v>1980</v>
      </c>
      <c r="D8" s="14" t="s">
        <v>124</v>
      </c>
      <c r="E8" s="25">
        <v>2711.3</v>
      </c>
    </row>
    <row r="9" spans="1:5" ht="25.35" customHeight="1" x14ac:dyDescent="0.25">
      <c r="A9" s="27"/>
      <c r="B9" s="14" t="s">
        <v>123</v>
      </c>
      <c r="C9" s="15">
        <v>1980</v>
      </c>
      <c r="D9" s="14" t="s">
        <v>122</v>
      </c>
      <c r="E9" s="25">
        <v>7084.9</v>
      </c>
    </row>
    <row r="10" spans="1:5" ht="25.35" customHeight="1" x14ac:dyDescent="0.25">
      <c r="A10" s="27"/>
      <c r="B10" s="14" t="s">
        <v>121</v>
      </c>
      <c r="C10" s="15">
        <v>1980</v>
      </c>
      <c r="D10" s="14" t="s">
        <v>120</v>
      </c>
      <c r="E10" s="25">
        <v>10601.7</v>
      </c>
    </row>
    <row r="11" spans="1:5" ht="25.35" customHeight="1" x14ac:dyDescent="0.25">
      <c r="A11" s="27"/>
      <c r="B11" s="14" t="s">
        <v>119</v>
      </c>
      <c r="C11" s="15">
        <v>1980</v>
      </c>
      <c r="D11" s="14" t="s">
        <v>118</v>
      </c>
      <c r="E11" s="25">
        <v>33682.6</v>
      </c>
    </row>
    <row r="12" spans="1:5" ht="25.35" customHeight="1" x14ac:dyDescent="0.25">
      <c r="A12" s="28" t="s">
        <v>117</v>
      </c>
      <c r="B12" s="12" t="s">
        <v>116</v>
      </c>
      <c r="C12" s="13">
        <v>1919</v>
      </c>
      <c r="D12" s="12" t="s">
        <v>115</v>
      </c>
      <c r="E12" s="26">
        <v>4926.7</v>
      </c>
    </row>
    <row r="13" spans="1:5" ht="25.35" customHeight="1" x14ac:dyDescent="0.25">
      <c r="A13" s="28"/>
      <c r="B13" s="12" t="s">
        <v>114</v>
      </c>
      <c r="C13" s="13">
        <v>1962</v>
      </c>
      <c r="D13" s="12" t="s">
        <v>113</v>
      </c>
      <c r="E13" s="26">
        <v>378.5</v>
      </c>
    </row>
    <row r="14" spans="1:5" ht="25.35" customHeight="1" x14ac:dyDescent="0.25">
      <c r="A14" s="28"/>
      <c r="B14" s="12" t="s">
        <v>112</v>
      </c>
      <c r="C14" s="13">
        <v>1994</v>
      </c>
      <c r="D14" s="12" t="s">
        <v>111</v>
      </c>
      <c r="E14" s="26">
        <v>370</v>
      </c>
    </row>
    <row r="15" spans="1:5" ht="25.35" customHeight="1" x14ac:dyDescent="0.25">
      <c r="A15" s="27" t="s">
        <v>110</v>
      </c>
      <c r="B15" s="14" t="s">
        <v>109</v>
      </c>
      <c r="C15" s="15">
        <v>1980</v>
      </c>
      <c r="D15" s="14" t="s">
        <v>108</v>
      </c>
      <c r="E15" s="25">
        <v>1009.9</v>
      </c>
    </row>
    <row r="16" spans="1:5" ht="25.35" customHeight="1" x14ac:dyDescent="0.25">
      <c r="A16" s="27"/>
      <c r="B16" s="14" t="s">
        <v>107</v>
      </c>
      <c r="C16" s="15">
        <v>1994</v>
      </c>
      <c r="D16" s="14" t="s">
        <v>106</v>
      </c>
      <c r="E16" s="25">
        <v>13647.6</v>
      </c>
    </row>
    <row r="17" spans="1:5" ht="25.35" customHeight="1" x14ac:dyDescent="0.25">
      <c r="A17" s="27"/>
      <c r="B17" s="14" t="s">
        <v>105</v>
      </c>
      <c r="C17" s="15">
        <v>1994</v>
      </c>
      <c r="D17" s="14" t="s">
        <v>104</v>
      </c>
      <c r="E17" s="25">
        <v>3196</v>
      </c>
    </row>
    <row r="18" spans="1:5" ht="25.35" customHeight="1" x14ac:dyDescent="0.25">
      <c r="A18" s="27"/>
      <c r="B18" s="14" t="s">
        <v>103</v>
      </c>
      <c r="C18" s="15">
        <v>1940</v>
      </c>
      <c r="D18" s="14" t="s">
        <v>102</v>
      </c>
      <c r="E18" s="25">
        <v>1869.2</v>
      </c>
    </row>
    <row r="19" spans="1:5" ht="25.35" customHeight="1" x14ac:dyDescent="0.25">
      <c r="A19" s="27"/>
      <c r="B19" s="14" t="s">
        <v>101</v>
      </c>
      <c r="C19" s="15">
        <v>1916</v>
      </c>
      <c r="D19" s="14" t="s">
        <v>100</v>
      </c>
      <c r="E19" s="25">
        <v>430.5</v>
      </c>
    </row>
    <row r="20" spans="1:5" ht="25.35" customHeight="1" x14ac:dyDescent="0.25">
      <c r="A20" s="27"/>
      <c r="B20" s="14" t="s">
        <v>99</v>
      </c>
      <c r="C20" s="15">
        <v>2013</v>
      </c>
      <c r="D20" s="14" t="s">
        <v>98</v>
      </c>
      <c r="E20" s="25">
        <v>107.7</v>
      </c>
    </row>
    <row r="21" spans="1:5" ht="25.35" customHeight="1" x14ac:dyDescent="0.25">
      <c r="A21" s="27"/>
      <c r="B21" s="14" t="s">
        <v>97</v>
      </c>
      <c r="C21" s="15">
        <v>1968</v>
      </c>
      <c r="D21" s="14" t="s">
        <v>96</v>
      </c>
      <c r="E21" s="25">
        <v>455.3</v>
      </c>
    </row>
    <row r="22" spans="1:5" ht="25.35" customHeight="1" x14ac:dyDescent="0.25">
      <c r="A22" s="27"/>
      <c r="B22" s="14" t="s">
        <v>95</v>
      </c>
      <c r="C22" s="15">
        <v>1890</v>
      </c>
      <c r="D22" s="14" t="s">
        <v>94</v>
      </c>
      <c r="E22" s="25">
        <v>1635.1</v>
      </c>
    </row>
    <row r="23" spans="1:5" ht="25.35" customHeight="1" x14ac:dyDescent="0.25">
      <c r="A23" s="27"/>
      <c r="B23" s="14" t="s">
        <v>93</v>
      </c>
      <c r="C23" s="15">
        <v>1890</v>
      </c>
      <c r="D23" s="14" t="s">
        <v>93</v>
      </c>
      <c r="E23" s="25">
        <v>3080.7</v>
      </c>
    </row>
    <row r="24" spans="1:5" ht="25.35" customHeight="1" x14ac:dyDescent="0.25">
      <c r="A24" s="28" t="s">
        <v>92</v>
      </c>
      <c r="B24" s="12" t="s">
        <v>91</v>
      </c>
      <c r="C24" s="13">
        <v>1999</v>
      </c>
      <c r="D24" s="12" t="s">
        <v>90</v>
      </c>
      <c r="E24" s="26">
        <v>133.30000000000001</v>
      </c>
    </row>
    <row r="25" spans="1:5" ht="25.35" customHeight="1" x14ac:dyDescent="0.25">
      <c r="A25" s="28"/>
      <c r="B25" s="12" t="s">
        <v>89</v>
      </c>
      <c r="C25" s="13">
        <v>2004</v>
      </c>
      <c r="D25" s="12" t="s">
        <v>88</v>
      </c>
      <c r="E25" s="26">
        <v>173.9</v>
      </c>
    </row>
    <row r="26" spans="1:5" ht="25.35" customHeight="1" x14ac:dyDescent="0.25">
      <c r="A26" s="28"/>
      <c r="B26" s="12" t="s">
        <v>87</v>
      </c>
      <c r="C26" s="13">
        <v>1906</v>
      </c>
      <c r="D26" s="12" t="s">
        <v>86</v>
      </c>
      <c r="E26" s="26">
        <v>210.9</v>
      </c>
    </row>
    <row r="27" spans="1:5" ht="25.35" customHeight="1" x14ac:dyDescent="0.25">
      <c r="A27" s="28"/>
      <c r="B27" s="12" t="s">
        <v>85</v>
      </c>
      <c r="C27" s="13">
        <v>1915</v>
      </c>
      <c r="D27" s="12" t="s">
        <v>84</v>
      </c>
      <c r="E27" s="26">
        <v>1075.8</v>
      </c>
    </row>
    <row r="28" spans="1:5" ht="25.35" customHeight="1" x14ac:dyDescent="0.25">
      <c r="A28" s="27" t="s">
        <v>83</v>
      </c>
      <c r="B28" s="14" t="s">
        <v>82</v>
      </c>
      <c r="C28" s="15">
        <v>1916</v>
      </c>
      <c r="D28" s="14" t="s">
        <v>81</v>
      </c>
      <c r="E28" s="25">
        <v>117.7</v>
      </c>
    </row>
    <row r="29" spans="1:5" ht="25.35" customHeight="1" x14ac:dyDescent="0.25">
      <c r="A29" s="27"/>
      <c r="B29" s="14" t="s">
        <v>80</v>
      </c>
      <c r="C29" s="15">
        <v>1916</v>
      </c>
      <c r="D29" s="14" t="s">
        <v>79</v>
      </c>
      <c r="E29" s="25">
        <v>1308.9000000000001</v>
      </c>
    </row>
    <row r="30" spans="1:5" ht="25.35" customHeight="1" x14ac:dyDescent="0.25">
      <c r="A30" s="29" t="s">
        <v>78</v>
      </c>
      <c r="B30" s="12" t="s">
        <v>77</v>
      </c>
      <c r="C30" s="13">
        <v>1910</v>
      </c>
      <c r="D30" s="12" t="s">
        <v>76</v>
      </c>
      <c r="E30" s="26">
        <v>4101.8</v>
      </c>
    </row>
    <row r="31" spans="1:5" ht="25.35" customHeight="1" x14ac:dyDescent="0.25">
      <c r="A31" s="30" t="s">
        <v>75</v>
      </c>
      <c r="B31" s="14" t="s">
        <v>74</v>
      </c>
      <c r="C31" s="15">
        <v>1986</v>
      </c>
      <c r="D31" s="14" t="s">
        <v>73</v>
      </c>
      <c r="E31" s="25">
        <v>312.3</v>
      </c>
    </row>
    <row r="32" spans="1:5" ht="25.35" customHeight="1" x14ac:dyDescent="0.25">
      <c r="A32" s="29" t="s">
        <v>72</v>
      </c>
      <c r="B32" s="12" t="s">
        <v>71</v>
      </c>
      <c r="C32" s="13">
        <v>1930</v>
      </c>
      <c r="D32" s="12" t="s">
        <v>70</v>
      </c>
      <c r="E32" s="26">
        <v>189.3</v>
      </c>
    </row>
    <row r="33" spans="1:5" ht="25.35" customHeight="1" x14ac:dyDescent="0.25">
      <c r="A33" s="30" t="s">
        <v>69</v>
      </c>
      <c r="B33" s="14" t="s">
        <v>68</v>
      </c>
      <c r="C33" s="15">
        <v>1902</v>
      </c>
      <c r="D33" s="14" t="s">
        <v>67</v>
      </c>
      <c r="E33" s="25">
        <v>741.5</v>
      </c>
    </row>
    <row r="34" spans="1:5" ht="25.35" customHeight="1" x14ac:dyDescent="0.25">
      <c r="A34" s="31" t="s">
        <v>66</v>
      </c>
      <c r="B34" s="12" t="s">
        <v>65</v>
      </c>
      <c r="C34" s="13">
        <v>1971</v>
      </c>
      <c r="D34" s="12" t="s">
        <v>61</v>
      </c>
      <c r="E34" s="26">
        <v>309.7</v>
      </c>
    </row>
    <row r="35" spans="1:5" ht="25.35" customHeight="1" x14ac:dyDescent="0.25">
      <c r="A35" s="32"/>
      <c r="B35" s="12" t="s">
        <v>64</v>
      </c>
      <c r="C35" s="13">
        <v>1928</v>
      </c>
      <c r="D35" s="12" t="s">
        <v>63</v>
      </c>
      <c r="E35" s="26">
        <v>145</v>
      </c>
    </row>
    <row r="36" spans="1:5" ht="25.35" customHeight="1" x14ac:dyDescent="0.25">
      <c r="A36" s="32"/>
      <c r="B36" s="12" t="s">
        <v>62</v>
      </c>
      <c r="C36" s="13">
        <v>1964</v>
      </c>
      <c r="D36" s="12" t="s">
        <v>61</v>
      </c>
      <c r="E36" s="26">
        <v>1366.2</v>
      </c>
    </row>
    <row r="37" spans="1:5" ht="25.35" customHeight="1" x14ac:dyDescent="0.25">
      <c r="A37" s="32"/>
      <c r="B37" s="12" t="s">
        <v>60</v>
      </c>
      <c r="C37" s="13">
        <v>1971</v>
      </c>
      <c r="D37" s="12" t="s">
        <v>59</v>
      </c>
      <c r="E37" s="26">
        <v>979</v>
      </c>
    </row>
    <row r="38" spans="1:5" ht="25.35" customHeight="1" x14ac:dyDescent="0.25">
      <c r="A38" s="33"/>
      <c r="B38" s="12" t="s">
        <v>58</v>
      </c>
      <c r="C38" s="13">
        <v>1919</v>
      </c>
      <c r="D38" s="12" t="s">
        <v>57</v>
      </c>
      <c r="E38" s="26">
        <v>593.29999999999995</v>
      </c>
    </row>
    <row r="39" spans="1:5" ht="25.35" customHeight="1" x14ac:dyDescent="0.25">
      <c r="A39" s="27" t="s">
        <v>140</v>
      </c>
      <c r="B39" s="14" t="s">
        <v>56</v>
      </c>
      <c r="C39" s="15">
        <v>1899</v>
      </c>
      <c r="D39" s="14" t="s">
        <v>55</v>
      </c>
      <c r="E39" s="25">
        <v>953.5</v>
      </c>
    </row>
    <row r="40" spans="1:5" ht="25.35" customHeight="1" x14ac:dyDescent="0.25">
      <c r="A40" s="27"/>
      <c r="B40" s="14" t="s">
        <v>54</v>
      </c>
      <c r="C40" s="15">
        <v>1938</v>
      </c>
      <c r="D40" s="14" t="s">
        <v>53</v>
      </c>
      <c r="E40" s="25">
        <v>3733.8</v>
      </c>
    </row>
    <row r="41" spans="1:5" ht="25.35" customHeight="1" x14ac:dyDescent="0.25">
      <c r="A41" s="27"/>
      <c r="B41" s="14" t="s">
        <v>52</v>
      </c>
      <c r="C41" s="15">
        <v>1968</v>
      </c>
      <c r="D41" s="14" t="s">
        <v>51</v>
      </c>
      <c r="E41" s="25">
        <v>2042.8</v>
      </c>
    </row>
    <row r="42" spans="1:5" ht="25.35" customHeight="1" x14ac:dyDescent="0.25">
      <c r="A42" s="28" t="s">
        <v>50</v>
      </c>
      <c r="B42" s="12" t="s">
        <v>49</v>
      </c>
      <c r="C42" s="13">
        <v>1929</v>
      </c>
      <c r="D42" s="12" t="s">
        <v>48</v>
      </c>
      <c r="E42" s="26">
        <v>1254.5</v>
      </c>
    </row>
    <row r="43" spans="1:5" ht="25.35" customHeight="1" x14ac:dyDescent="0.25">
      <c r="A43" s="28"/>
      <c r="B43" s="12" t="s">
        <v>47</v>
      </c>
      <c r="C43" s="13">
        <v>1872</v>
      </c>
      <c r="D43" s="12" t="s">
        <v>46</v>
      </c>
      <c r="E43" s="26">
        <v>8983.2000000000007</v>
      </c>
    </row>
  </sheetData>
  <mergeCells count="8">
    <mergeCell ref="A39:A41"/>
    <mergeCell ref="A42:A43"/>
    <mergeCell ref="A4:A11"/>
    <mergeCell ref="A12:A14"/>
    <mergeCell ref="A15:A23"/>
    <mergeCell ref="A24:A27"/>
    <mergeCell ref="A28:A29"/>
    <mergeCell ref="A34:A38"/>
  </mergeCells>
  <pageMargins left="0.7" right="0.7" top="0.75" bottom="0.75" header="0.3" footer="0.3"/>
  <pageSetup orientation="landscape" r:id="rId1"/>
  <headerFooter>
    <oddHeader>&amp;L&amp;D&amp;R&amp;F</oddHeader>
    <oddFooter>&amp;CPage &amp;P of &amp;N</oddFooter>
  </headerFooter>
  <rowBreaks count="2" manualBreakCount="2">
    <brk id="14" max="16383" man="1"/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Grades</vt:lpstr>
      <vt:lpstr>Park Size</vt:lpstr>
      <vt:lpstr>Grades!Print_Area</vt:lpstr>
      <vt:lpstr>'Park Size'!Print_Titles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Cipher Katt</cp:lastModifiedBy>
  <cp:lastPrinted>2023-06-29T23:35:52Z</cp:lastPrinted>
  <dcterms:created xsi:type="dcterms:W3CDTF">2016-07-14T13:56:28Z</dcterms:created>
  <dcterms:modified xsi:type="dcterms:W3CDTF">2023-06-29T23:37:37Z</dcterms:modified>
</cp:coreProperties>
</file>