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0" yWindow="0" windowWidth="19200" windowHeight="6960"/>
  </bookViews>
  <sheets>
    <sheet name="Data Availability" sheetId="1" r:id="rId1"/>
  </sheets>
  <definedNames>
    <definedName name="_xlnm._FilterDatabase" localSheetId="0" hidden="1">'Data Availability'!$A$7:$BP$7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2" i="1" l="1"/>
  <c r="AO72" i="1"/>
  <c r="AK72" i="1"/>
  <c r="AE72" i="1"/>
  <c r="AA72" i="1"/>
  <c r="W72" i="1"/>
  <c r="H72" i="1"/>
  <c r="G72" i="1"/>
  <c r="AS71" i="1"/>
  <c r="AO71" i="1"/>
  <c r="AK71" i="1"/>
  <c r="G71" i="1" s="1"/>
  <c r="AE71" i="1"/>
  <c r="AA71" i="1"/>
  <c r="H71" i="1" s="1"/>
  <c r="W71" i="1"/>
  <c r="AS70" i="1"/>
  <c r="AO70" i="1"/>
  <c r="AK70" i="1"/>
  <c r="AE70" i="1"/>
  <c r="AA70" i="1"/>
  <c r="H70" i="1" s="1"/>
  <c r="W70" i="1"/>
  <c r="G70" i="1" s="1"/>
  <c r="AS69" i="1"/>
  <c r="AO69" i="1"/>
  <c r="AK69" i="1"/>
  <c r="AE69" i="1"/>
  <c r="AA69" i="1"/>
  <c r="W69" i="1"/>
  <c r="H69" i="1"/>
  <c r="G69" i="1"/>
  <c r="AS68" i="1"/>
  <c r="AO68" i="1"/>
  <c r="AK68" i="1"/>
  <c r="G68" i="1" s="1"/>
  <c r="AE68" i="1"/>
  <c r="AA68" i="1"/>
  <c r="H68" i="1" s="1"/>
  <c r="W68" i="1"/>
  <c r="AS67" i="1"/>
  <c r="AO67" i="1"/>
  <c r="AK67" i="1"/>
  <c r="AE67" i="1"/>
  <c r="AA67" i="1"/>
  <c r="H67" i="1" s="1"/>
  <c r="W67" i="1"/>
  <c r="G67" i="1" s="1"/>
  <c r="AS66" i="1"/>
  <c r="AO66" i="1"/>
  <c r="AK66" i="1"/>
  <c r="AE66" i="1"/>
  <c r="AA66" i="1"/>
  <c r="W66" i="1"/>
  <c r="H66" i="1"/>
  <c r="AS65" i="1"/>
  <c r="AO65" i="1"/>
  <c r="AK65" i="1"/>
  <c r="G65" i="1" s="1"/>
  <c r="AE65" i="1"/>
  <c r="AA65" i="1"/>
  <c r="H65" i="1" s="1"/>
  <c r="W65" i="1"/>
  <c r="AS64" i="1"/>
  <c r="AO64" i="1"/>
  <c r="AK64" i="1"/>
  <c r="AE64" i="1"/>
  <c r="AA64" i="1"/>
  <c r="H64" i="1" s="1"/>
  <c r="W64" i="1"/>
  <c r="G64" i="1" s="1"/>
  <c r="AS63" i="1"/>
  <c r="AO63" i="1"/>
  <c r="AK63" i="1"/>
  <c r="AE63" i="1"/>
  <c r="AA63" i="1"/>
  <c r="W63" i="1"/>
  <c r="H63" i="1"/>
  <c r="G63" i="1"/>
  <c r="AS62" i="1"/>
  <c r="AO62" i="1"/>
  <c r="AK62" i="1"/>
  <c r="G62" i="1" s="1"/>
  <c r="AE62" i="1"/>
  <c r="AA62" i="1"/>
  <c r="H62" i="1" s="1"/>
  <c r="W62" i="1"/>
  <c r="AS61" i="1"/>
  <c r="AO61" i="1"/>
  <c r="AK61" i="1"/>
  <c r="AE61" i="1"/>
  <c r="AA61" i="1"/>
  <c r="H61" i="1" s="1"/>
  <c r="W61" i="1"/>
  <c r="G61" i="1" s="1"/>
  <c r="AS60" i="1"/>
  <c r="AO60" i="1"/>
  <c r="AK60" i="1"/>
  <c r="AE60" i="1"/>
  <c r="AA60" i="1"/>
  <c r="W60" i="1"/>
  <c r="H60" i="1"/>
  <c r="G60" i="1"/>
  <c r="AS59" i="1"/>
  <c r="AO59" i="1"/>
  <c r="AK59" i="1"/>
  <c r="G59" i="1" s="1"/>
  <c r="AE59" i="1"/>
  <c r="AA59" i="1"/>
  <c r="H59" i="1" s="1"/>
  <c r="W59" i="1"/>
  <c r="AS58" i="1"/>
  <c r="AO58" i="1"/>
  <c r="AK58" i="1"/>
  <c r="AE58" i="1"/>
  <c r="AA58" i="1"/>
  <c r="H58" i="1" s="1"/>
  <c r="W58" i="1"/>
  <c r="G58" i="1" s="1"/>
  <c r="AS57" i="1"/>
  <c r="AO57" i="1"/>
  <c r="AK57" i="1"/>
  <c r="AE57" i="1"/>
  <c r="AA57" i="1"/>
  <c r="W57" i="1"/>
  <c r="H57" i="1"/>
  <c r="G57" i="1"/>
  <c r="AS56" i="1"/>
  <c r="AO56" i="1"/>
  <c r="AK56" i="1"/>
  <c r="G56" i="1" s="1"/>
  <c r="AE56" i="1"/>
  <c r="AA56" i="1"/>
  <c r="H56" i="1" s="1"/>
  <c r="W56" i="1"/>
  <c r="AS55" i="1"/>
  <c r="AO55" i="1"/>
  <c r="AK55" i="1"/>
  <c r="AE55" i="1"/>
  <c r="AA55" i="1"/>
  <c r="H55" i="1" s="1"/>
  <c r="W55" i="1"/>
  <c r="G55" i="1" s="1"/>
  <c r="AS54" i="1"/>
  <c r="AO54" i="1"/>
  <c r="AK54" i="1"/>
  <c r="AE54" i="1"/>
  <c r="AA54" i="1"/>
  <c r="W54" i="1"/>
  <c r="H54" i="1"/>
  <c r="G54" i="1"/>
  <c r="AS53" i="1"/>
  <c r="AO53" i="1"/>
  <c r="AK53" i="1"/>
  <c r="G53" i="1" s="1"/>
  <c r="AE53" i="1"/>
  <c r="AA53" i="1"/>
  <c r="H53" i="1" s="1"/>
  <c r="W53" i="1"/>
  <c r="AS52" i="1"/>
  <c r="AO52" i="1"/>
  <c r="AK52" i="1"/>
  <c r="AE52" i="1"/>
  <c r="AA52" i="1"/>
  <c r="H52" i="1" s="1"/>
  <c r="W52" i="1"/>
  <c r="G52" i="1" s="1"/>
  <c r="AS51" i="1"/>
  <c r="AO51" i="1"/>
  <c r="AK51" i="1"/>
  <c r="AE51" i="1"/>
  <c r="AA51" i="1"/>
  <c r="W51" i="1"/>
  <c r="H51" i="1"/>
  <c r="G51" i="1"/>
  <c r="AS50" i="1"/>
  <c r="AO50" i="1"/>
  <c r="AK50" i="1"/>
  <c r="G50" i="1" s="1"/>
  <c r="AE50" i="1"/>
  <c r="AA50" i="1"/>
  <c r="H50" i="1" s="1"/>
  <c r="W50" i="1"/>
  <c r="AS49" i="1"/>
  <c r="AO49" i="1"/>
  <c r="AK49" i="1"/>
  <c r="AE49" i="1"/>
  <c r="AA49" i="1"/>
  <c r="H49" i="1" s="1"/>
  <c r="W49" i="1"/>
  <c r="AS48" i="1"/>
  <c r="AO48" i="1"/>
  <c r="AK48" i="1"/>
  <c r="AE48" i="1"/>
  <c r="AA48" i="1"/>
  <c r="W48" i="1"/>
  <c r="H48" i="1"/>
  <c r="G48" i="1"/>
  <c r="AS47" i="1"/>
  <c r="AO47" i="1"/>
  <c r="AK47" i="1"/>
  <c r="G47" i="1" s="1"/>
  <c r="AE47" i="1"/>
  <c r="AA47" i="1"/>
  <c r="H47" i="1" s="1"/>
  <c r="W47" i="1"/>
  <c r="AS46" i="1"/>
  <c r="AO46" i="1"/>
  <c r="AK46" i="1"/>
  <c r="AE46" i="1"/>
  <c r="AA46" i="1"/>
  <c r="H46" i="1" s="1"/>
  <c r="W46" i="1"/>
  <c r="G46" i="1" s="1"/>
  <c r="AS45" i="1"/>
  <c r="AO45" i="1"/>
  <c r="AK45" i="1"/>
  <c r="AE45" i="1"/>
  <c r="AA45" i="1"/>
  <c r="W45" i="1"/>
  <c r="H45" i="1"/>
  <c r="G45" i="1"/>
  <c r="AS44" i="1"/>
  <c r="AO44" i="1"/>
  <c r="AK44" i="1"/>
  <c r="G44" i="1" s="1"/>
  <c r="AE44" i="1"/>
  <c r="AA44" i="1"/>
  <c r="H44" i="1" s="1"/>
  <c r="W44" i="1"/>
  <c r="AS43" i="1"/>
  <c r="AO43" i="1"/>
  <c r="AK43" i="1"/>
  <c r="AE43" i="1"/>
  <c r="AA43" i="1"/>
  <c r="H43" i="1" s="1"/>
  <c r="W43" i="1"/>
  <c r="G43" i="1" s="1"/>
  <c r="AS42" i="1"/>
  <c r="AO42" i="1"/>
  <c r="AK42" i="1"/>
  <c r="AE42" i="1"/>
  <c r="AA42" i="1"/>
  <c r="W42" i="1"/>
  <c r="H42" i="1"/>
  <c r="G42" i="1"/>
  <c r="AS41" i="1"/>
  <c r="AO41" i="1"/>
  <c r="AK41" i="1"/>
  <c r="G41" i="1" s="1"/>
  <c r="AE41" i="1"/>
  <c r="AA41" i="1"/>
  <c r="H41" i="1" s="1"/>
  <c r="W41" i="1"/>
  <c r="AS40" i="1"/>
  <c r="AO40" i="1"/>
  <c r="AK40" i="1"/>
  <c r="AE40" i="1"/>
  <c r="AA40" i="1"/>
  <c r="H40" i="1" s="1"/>
  <c r="W40" i="1"/>
  <c r="G40" i="1" s="1"/>
  <c r="AS39" i="1"/>
  <c r="AO39" i="1"/>
  <c r="AK39" i="1"/>
  <c r="AE39" i="1"/>
  <c r="AA39" i="1"/>
  <c r="W39" i="1"/>
  <c r="H39" i="1"/>
  <c r="G39" i="1"/>
  <c r="AS38" i="1"/>
  <c r="AO38" i="1"/>
  <c r="AK38" i="1"/>
  <c r="G38" i="1" s="1"/>
  <c r="AE38" i="1"/>
  <c r="AA38" i="1"/>
  <c r="H38" i="1" s="1"/>
  <c r="W38" i="1"/>
  <c r="AS37" i="1"/>
  <c r="AO37" i="1"/>
  <c r="AK37" i="1"/>
  <c r="AE37" i="1"/>
  <c r="AA37" i="1"/>
  <c r="H37" i="1" s="1"/>
  <c r="W37" i="1"/>
  <c r="G37" i="1" s="1"/>
  <c r="AS36" i="1"/>
  <c r="AO36" i="1"/>
  <c r="AK36" i="1"/>
  <c r="AE36" i="1"/>
  <c r="AA36" i="1"/>
  <c r="W36" i="1"/>
  <c r="H36" i="1"/>
  <c r="G36" i="1"/>
  <c r="AS35" i="1"/>
  <c r="AO35" i="1"/>
  <c r="AK35" i="1"/>
  <c r="G35" i="1" s="1"/>
  <c r="AE35" i="1"/>
  <c r="AA35" i="1"/>
  <c r="H35" i="1" s="1"/>
  <c r="W35" i="1"/>
  <c r="AS34" i="1"/>
  <c r="AO34" i="1"/>
  <c r="AK34" i="1"/>
  <c r="AE34" i="1"/>
  <c r="AA34" i="1"/>
  <c r="H34" i="1" s="1"/>
  <c r="W34" i="1"/>
  <c r="G34" i="1" s="1"/>
  <c r="AS33" i="1"/>
  <c r="AO33" i="1"/>
  <c r="AK33" i="1"/>
  <c r="AE33" i="1"/>
  <c r="AA33" i="1"/>
  <c r="W33" i="1"/>
  <c r="H33" i="1"/>
  <c r="G33" i="1"/>
  <c r="AS32" i="1"/>
  <c r="AO32" i="1"/>
  <c r="AK32" i="1"/>
  <c r="G32" i="1" s="1"/>
  <c r="AE32" i="1"/>
  <c r="AA32" i="1"/>
  <c r="H32" i="1" s="1"/>
  <c r="W32" i="1"/>
  <c r="AS31" i="1"/>
  <c r="AO31" i="1"/>
  <c r="AK31" i="1"/>
  <c r="AE31" i="1"/>
  <c r="AA31" i="1"/>
  <c r="H31" i="1" s="1"/>
  <c r="W31" i="1"/>
  <c r="G31" i="1" s="1"/>
  <c r="AS30" i="1"/>
  <c r="AO30" i="1"/>
  <c r="AK30" i="1"/>
  <c r="AE30" i="1"/>
  <c r="AA30" i="1"/>
  <c r="W30" i="1"/>
  <c r="H30" i="1"/>
  <c r="G30" i="1"/>
  <c r="AS29" i="1"/>
  <c r="AO29" i="1"/>
  <c r="AK29" i="1"/>
  <c r="G29" i="1" s="1"/>
  <c r="AE29" i="1"/>
  <c r="AA29" i="1"/>
  <c r="H29" i="1" s="1"/>
  <c r="W29" i="1"/>
  <c r="AS28" i="1"/>
  <c r="AO28" i="1"/>
  <c r="AK28" i="1"/>
  <c r="AE28" i="1"/>
  <c r="AA28" i="1"/>
  <c r="H28" i="1" s="1"/>
  <c r="W28" i="1"/>
  <c r="G28" i="1" s="1"/>
  <c r="AS27" i="1"/>
  <c r="AO27" i="1"/>
  <c r="AK27" i="1"/>
  <c r="AE27" i="1"/>
  <c r="AA27" i="1"/>
  <c r="W27" i="1"/>
  <c r="H27" i="1"/>
  <c r="G27" i="1"/>
  <c r="AS26" i="1"/>
  <c r="AO26" i="1"/>
  <c r="AK26" i="1"/>
  <c r="G26" i="1" s="1"/>
  <c r="AE26" i="1"/>
  <c r="AA26" i="1"/>
  <c r="H26" i="1" s="1"/>
  <c r="W26" i="1"/>
  <c r="AS25" i="1"/>
  <c r="AO25" i="1"/>
  <c r="AK25" i="1"/>
  <c r="AE25" i="1"/>
  <c r="AA25" i="1"/>
  <c r="H25" i="1" s="1"/>
  <c r="W25" i="1"/>
  <c r="G25" i="1" s="1"/>
  <c r="AS24" i="1"/>
  <c r="AO24" i="1"/>
  <c r="AK24" i="1"/>
  <c r="AE24" i="1"/>
  <c r="AA24" i="1"/>
  <c r="W24" i="1"/>
  <c r="H24" i="1"/>
  <c r="G24" i="1"/>
  <c r="AS23" i="1"/>
  <c r="AO23" i="1"/>
  <c r="AK23" i="1"/>
  <c r="G23" i="1" s="1"/>
  <c r="AE23" i="1"/>
  <c r="AA23" i="1"/>
  <c r="H23" i="1" s="1"/>
  <c r="W23" i="1"/>
  <c r="AS22" i="1"/>
  <c r="AO22" i="1"/>
  <c r="AK22" i="1"/>
  <c r="AE22" i="1"/>
  <c r="AA22" i="1"/>
  <c r="H22" i="1" s="1"/>
  <c r="W22" i="1"/>
  <c r="G22" i="1" s="1"/>
  <c r="AS21" i="1"/>
  <c r="AO21" i="1"/>
  <c r="AK21" i="1"/>
  <c r="AE21" i="1"/>
  <c r="AA21" i="1"/>
  <c r="W21" i="1"/>
  <c r="H21" i="1"/>
  <c r="G21" i="1"/>
  <c r="AS20" i="1"/>
  <c r="AO20" i="1"/>
  <c r="AK20" i="1"/>
  <c r="G20" i="1" s="1"/>
  <c r="AE20" i="1"/>
  <c r="H20" i="1" s="1"/>
  <c r="AA20" i="1"/>
  <c r="W20" i="1"/>
  <c r="AS19" i="1"/>
  <c r="AO19" i="1"/>
  <c r="AK19" i="1"/>
  <c r="AE19" i="1"/>
  <c r="AA19" i="1"/>
  <c r="H19" i="1" s="1"/>
  <c r="W19" i="1"/>
  <c r="G19" i="1" s="1"/>
  <c r="AS18" i="1"/>
  <c r="AO18" i="1"/>
  <c r="AK18" i="1"/>
  <c r="AE18" i="1"/>
  <c r="AA18" i="1"/>
  <c r="W18" i="1"/>
  <c r="H18" i="1"/>
  <c r="G18" i="1"/>
  <c r="AS17" i="1"/>
  <c r="AO17" i="1"/>
  <c r="AK17" i="1"/>
  <c r="G17" i="1" s="1"/>
  <c r="AE17" i="1"/>
  <c r="H17" i="1" s="1"/>
  <c r="AA17" i="1"/>
  <c r="W17" i="1"/>
  <c r="AS16" i="1"/>
  <c r="AO16" i="1"/>
  <c r="AK16" i="1"/>
  <c r="AE16" i="1"/>
  <c r="AA16" i="1"/>
  <c r="H16" i="1" s="1"/>
  <c r="W16" i="1"/>
  <c r="G16" i="1" s="1"/>
  <c r="AS15" i="1"/>
  <c r="AO15" i="1"/>
  <c r="AK15" i="1"/>
  <c r="AE15" i="1"/>
  <c r="AA15" i="1"/>
  <c r="W15" i="1"/>
  <c r="H15" i="1"/>
  <c r="G15" i="1"/>
  <c r="AS14" i="1"/>
  <c r="AO14" i="1"/>
  <c r="AK14" i="1"/>
  <c r="G14" i="1" s="1"/>
  <c r="AE14" i="1"/>
  <c r="H14" i="1" s="1"/>
  <c r="AA14" i="1"/>
  <c r="W14" i="1"/>
  <c r="AS13" i="1"/>
  <c r="AO13" i="1"/>
  <c r="AK13" i="1"/>
  <c r="AE13" i="1"/>
  <c r="AA13" i="1"/>
  <c r="H13" i="1" s="1"/>
  <c r="W13" i="1"/>
  <c r="G13" i="1" s="1"/>
  <c r="AS12" i="1"/>
  <c r="AO12" i="1"/>
  <c r="AK12" i="1"/>
  <c r="AE12" i="1"/>
  <c r="AA12" i="1"/>
  <c r="W12" i="1"/>
  <c r="H12" i="1"/>
  <c r="G12" i="1"/>
  <c r="AS11" i="1"/>
  <c r="AO11" i="1"/>
  <c r="AK11" i="1"/>
  <c r="G11" i="1" s="1"/>
  <c r="AE11" i="1"/>
  <c r="H11" i="1" s="1"/>
  <c r="AA11" i="1"/>
  <c r="W11" i="1"/>
  <c r="AS10" i="1"/>
  <c r="AO10" i="1"/>
  <c r="AK10" i="1"/>
  <c r="AE10" i="1"/>
  <c r="AA10" i="1"/>
  <c r="H10" i="1" s="1"/>
  <c r="W10" i="1"/>
  <c r="G10" i="1" s="1"/>
  <c r="AS9" i="1"/>
  <c r="AO9" i="1"/>
  <c r="AK9" i="1"/>
  <c r="AE9" i="1"/>
  <c r="AA9" i="1"/>
  <c r="W9" i="1"/>
  <c r="H9" i="1"/>
  <c r="G9" i="1"/>
  <c r="AS8" i="1"/>
  <c r="AO8" i="1"/>
  <c r="AK8" i="1"/>
  <c r="G8" i="1" s="1"/>
  <c r="AE8" i="1"/>
  <c r="H8" i="1" s="1"/>
  <c r="AA8" i="1"/>
  <c r="W8" i="1"/>
  <c r="G66" i="1" l="1"/>
  <c r="G49" i="1"/>
</calcChain>
</file>

<file path=xl/sharedStrings.xml><?xml version="1.0" encoding="utf-8"?>
<sst xmlns="http://schemas.openxmlformats.org/spreadsheetml/2006/main" count="228" uniqueCount="120">
  <si>
    <t>Preliminary 2023 Scores and Ranks, and summaries of available data</t>
  </si>
  <si>
    <t>Last</t>
  </si>
  <si>
    <t>SSC suggests</t>
  </si>
  <si>
    <t>Data adequacy to support an</t>
  </si>
  <si>
    <t>NWFSC WCGBT Survey</t>
  </si>
  <si>
    <t>NWFSC Hook &amp; Line Survey</t>
  </si>
  <si>
    <t>Maturity</t>
  </si>
  <si>
    <t>Annual Average sample collection from commercial fisheries: 2001-2020</t>
  </si>
  <si>
    <t>Early Commercial</t>
  </si>
  <si>
    <t>Annual Average sample collection from recreational fisheries: 2003-2020</t>
  </si>
  <si>
    <t xml:space="preserve"> </t>
  </si>
  <si>
    <t>Assessment</t>
  </si>
  <si>
    <t>Update</t>
  </si>
  <si>
    <t>Benchmark/Full Assessment</t>
  </si>
  <si>
    <t>Lengths</t>
  </si>
  <si>
    <t>Unread Age Structures</t>
  </si>
  <si>
    <t>Read Ages</t>
  </si>
  <si>
    <t>1980-2000</t>
  </si>
  <si>
    <t>Species</t>
  </si>
  <si>
    <t>Rank</t>
  </si>
  <si>
    <t>Score</t>
  </si>
  <si>
    <t>Year</t>
  </si>
  <si>
    <t>Type</t>
  </si>
  <si>
    <t>for the next assessment</t>
  </si>
  <si>
    <t>Total Lengths</t>
  </si>
  <si>
    <t>Total Ages</t>
  </si>
  <si>
    <t>Index</t>
  </si>
  <si>
    <t>Notes</t>
  </si>
  <si>
    <t>Pos. Tows</t>
  </si>
  <si>
    <t>Sexed Lengths</t>
  </si>
  <si>
    <t>Unsexed Lengths</t>
  </si>
  <si>
    <t>Ages</t>
  </si>
  <si>
    <t>Otoliths</t>
  </si>
  <si>
    <t>Pos. Sites</t>
  </si>
  <si>
    <t>Total Samples</t>
  </si>
  <si>
    <t>Total Read</t>
  </si>
  <si>
    <t>All</t>
  </si>
  <si>
    <t>CA</t>
  </si>
  <si>
    <t>OR</t>
  </si>
  <si>
    <t>WA</t>
  </si>
  <si>
    <t>Arrowtooth flounder</t>
  </si>
  <si>
    <t>U</t>
  </si>
  <si>
    <t>Aurora rockfish</t>
  </si>
  <si>
    <t>F</t>
  </si>
  <si>
    <t>Bank rockfish</t>
  </si>
  <si>
    <t>d-p</t>
  </si>
  <si>
    <t>1-area</t>
  </si>
  <si>
    <t>Big skate</t>
  </si>
  <si>
    <t>Black rockfish</t>
  </si>
  <si>
    <t>N'shore; 3-area</t>
  </si>
  <si>
    <t>Blackgill rockfish</t>
  </si>
  <si>
    <t>Blue/Deacon rockfish</t>
  </si>
  <si>
    <t>N'shore: 2-area</t>
  </si>
  <si>
    <t>Bocaccio</t>
  </si>
  <si>
    <t>Brown rockfish</t>
  </si>
  <si>
    <t>D-M</t>
  </si>
  <si>
    <t>N'shore; 1-area</t>
  </si>
  <si>
    <t>Cabezon</t>
  </si>
  <si>
    <t>N'shore; 3-area + d-p</t>
  </si>
  <si>
    <t>California scorpionfish</t>
  </si>
  <si>
    <t>Canary rockfish</t>
  </si>
  <si>
    <t xml:space="preserve">Chilipepper rockfish </t>
  </si>
  <si>
    <t>China rockfish</t>
  </si>
  <si>
    <t>N'shore; 3 areas</t>
  </si>
  <si>
    <t>Copper rockfish</t>
  </si>
  <si>
    <t>N'shore; 3-4 areas</t>
  </si>
  <si>
    <t xml:space="preserve">Cowcod </t>
  </si>
  <si>
    <t>Curlfin sole</t>
  </si>
  <si>
    <t>Darkblotched rockfish</t>
  </si>
  <si>
    <t>Dover sole</t>
  </si>
  <si>
    <t>1-area; Trawl survey</t>
  </si>
  <si>
    <t>English sole</t>
  </si>
  <si>
    <t>Flag rockfish</t>
  </si>
  <si>
    <t>Flathead Sole</t>
  </si>
  <si>
    <t>Gopher/B&amp;Y rockfish</t>
  </si>
  <si>
    <t>Grass rockfish</t>
  </si>
  <si>
    <t>Greenspotted rockfish</t>
  </si>
  <si>
    <t>Greenstriped rockfish</t>
  </si>
  <si>
    <t>Honeycomb rockfish</t>
  </si>
  <si>
    <t>Kelp greenling</t>
  </si>
  <si>
    <t>Kelp rockfish</t>
  </si>
  <si>
    <t>Leopard shark</t>
  </si>
  <si>
    <t xml:space="preserve">Lingcod </t>
  </si>
  <si>
    <t>Longnose skate</t>
  </si>
  <si>
    <t>Longspine thornyhead</t>
  </si>
  <si>
    <t>Olive rockfish</t>
  </si>
  <si>
    <t>Pacific cod</t>
  </si>
  <si>
    <t>Pacific Ocean perch</t>
  </si>
  <si>
    <t>Pacific sanddab</t>
  </si>
  <si>
    <t>2-3 areas; Trawl survey</t>
  </si>
  <si>
    <t>Pacific spiny dogfish</t>
  </si>
  <si>
    <t>Petrale sole</t>
  </si>
  <si>
    <t>Quillback rockfish</t>
  </si>
  <si>
    <t>Redbanded rockfish</t>
  </si>
  <si>
    <t>Redstripe rockfish</t>
  </si>
  <si>
    <t>Rex Sole</t>
  </si>
  <si>
    <t>Rock Sole</t>
  </si>
  <si>
    <t>Rosethorn rockfish</t>
  </si>
  <si>
    <t>Rosy rockfish</t>
  </si>
  <si>
    <t>Rougheye/Blksptd rockfish</t>
  </si>
  <si>
    <t xml:space="preserve">Sablefish </t>
  </si>
  <si>
    <t>Sand Sole</t>
  </si>
  <si>
    <t>Sharpchin rockfish</t>
  </si>
  <si>
    <t>Shortraker rockfish</t>
  </si>
  <si>
    <t>Unsorted fishery catch</t>
  </si>
  <si>
    <t xml:space="preserve">Shortspine thornyhead </t>
  </si>
  <si>
    <t>Silvergray rockfish</t>
  </si>
  <si>
    <t>Speckled rockfish</t>
  </si>
  <si>
    <t>Splitnose rockfish</t>
  </si>
  <si>
    <t>Squarespot rockfish</t>
  </si>
  <si>
    <t>Starry flounder</t>
  </si>
  <si>
    <t>Starry rockfish</t>
  </si>
  <si>
    <t>Stripetail rockfish</t>
  </si>
  <si>
    <t>Treefish rockfish</t>
  </si>
  <si>
    <t>Vermilion/Sunset rockfish</t>
  </si>
  <si>
    <t>2-3 areas; w/ Sunset</t>
  </si>
  <si>
    <t>Widow rockfish</t>
  </si>
  <si>
    <t>Yelloweye rockfish</t>
  </si>
  <si>
    <t>Yellowmouth rockfish</t>
  </si>
  <si>
    <t>Yellowtail 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</si>
</sst>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3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6C1608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0000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BDF15"/>
        <bgColor indexed="64"/>
      </patternFill>
    </fill>
    <fill>
      <patternFill patternType="solid">
        <fgColor rgb="FFB3F200"/>
        <bgColor indexed="64"/>
      </patternFill>
    </fill>
    <fill>
      <patternFill patternType="solid">
        <fgColor rgb="FFE2DCE8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B9E8FF"/>
        <bgColor indexed="64"/>
      </patternFill>
    </fill>
    <fill>
      <patternFill patternType="solid">
        <fgColor rgb="FFFFDCB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AE5D"/>
        <bgColor indexed="64"/>
      </patternFill>
    </fill>
    <fill>
      <patternFill patternType="solid">
        <fgColor rgb="FFD20000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0" fillId="0" borderId="0"/>
  </cellStyleXfs>
  <cellXfs count="465">
    <xf numFmtId="0" fontId="0" fillId="0" borderId="0" xfId="0"/>
    <xf numFmtId="0" fontId="3" fillId="2" borderId="0" xfId="0" applyFont="1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4" fillId="2" borderId="0" xfId="0" applyFont="1" applyFill="1"/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/>
    <xf numFmtId="0" fontId="3" fillId="2" borderId="0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/>
    <xf numFmtId="0" fontId="0" fillId="2" borderId="2" xfId="0" applyFill="1" applyBorder="1"/>
    <xf numFmtId="0" fontId="3" fillId="2" borderId="2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6" fillId="2" borderId="3" xfId="0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0" fillId="2" borderId="8" xfId="0" applyFill="1" applyBorder="1" applyAlignment="1"/>
    <xf numFmtId="0" fontId="0" fillId="2" borderId="9" xfId="0" applyFill="1" applyBorder="1" applyAlignment="1"/>
    <xf numFmtId="0" fontId="3" fillId="2" borderId="2" xfId="0" applyFont="1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>
      <alignment horizontal="centerContinuous"/>
    </xf>
    <xf numFmtId="0" fontId="7" fillId="2" borderId="10" xfId="0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Continuous"/>
    </xf>
    <xf numFmtId="0" fontId="8" fillId="2" borderId="2" xfId="0" applyFont="1" applyFill="1" applyBorder="1" applyAlignment="1">
      <alignment horizontal="centerContinuous"/>
    </xf>
    <xf numFmtId="0" fontId="8" fillId="2" borderId="11" xfId="0" applyFont="1" applyFill="1" applyBorder="1" applyAlignment="1">
      <alignment horizontal="centerContinuous"/>
    </xf>
    <xf numFmtId="0" fontId="7" fillId="2" borderId="13" xfId="0" applyFont="1" applyFill="1" applyBorder="1" applyAlignment="1"/>
    <xf numFmtId="0" fontId="0" fillId="2" borderId="10" xfId="0" applyFill="1" applyBorder="1"/>
    <xf numFmtId="0" fontId="7" fillId="2" borderId="14" xfId="0" applyFont="1" applyFill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2" fillId="2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Continuous"/>
    </xf>
    <xf numFmtId="0" fontId="5" fillId="2" borderId="17" xfId="0" applyFont="1" applyFill="1" applyBorder="1" applyAlignment="1">
      <alignment horizontal="centerContinuous"/>
    </xf>
    <xf numFmtId="0" fontId="5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0" fillId="2" borderId="20" xfId="0" applyFill="1" applyBorder="1"/>
    <xf numFmtId="0" fontId="2" fillId="2" borderId="2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7" fillId="2" borderId="21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Continuous"/>
    </xf>
    <xf numFmtId="0" fontId="9" fillId="2" borderId="27" xfId="0" applyFont="1" applyFill="1" applyBorder="1" applyAlignment="1">
      <alignment horizontal="centerContinuous"/>
    </xf>
    <xf numFmtId="0" fontId="5" fillId="2" borderId="28" xfId="0" applyFont="1" applyFill="1" applyBorder="1" applyAlignment="1">
      <alignment horizontal="centerContinuous"/>
    </xf>
    <xf numFmtId="0" fontId="5" fillId="2" borderId="29" xfId="0" applyFont="1" applyFill="1" applyBorder="1" applyAlignment="1">
      <alignment horizontal="centerContinuous"/>
    </xf>
    <xf numFmtId="0" fontId="5" fillId="2" borderId="21" xfId="0" applyFont="1" applyFill="1" applyBorder="1" applyAlignment="1">
      <alignment horizontal="centerContinuous"/>
    </xf>
    <xf numFmtId="0" fontId="5" fillId="0" borderId="21" xfId="0" applyFont="1" applyBorder="1" applyAlignment="1">
      <alignment horizontal="centerContinuous"/>
    </xf>
    <xf numFmtId="0" fontId="5" fillId="0" borderId="30" xfId="0" applyFont="1" applyBorder="1" applyAlignment="1">
      <alignment horizontal="centerContinuous"/>
    </xf>
    <xf numFmtId="0" fontId="11" fillId="2" borderId="14" xfId="2" applyFont="1" applyFill="1" applyBorder="1"/>
    <xf numFmtId="0" fontId="5" fillId="0" borderId="31" xfId="0" applyFont="1" applyBorder="1" applyAlignment="1">
      <alignment horizontal="center"/>
    </xf>
    <xf numFmtId="4" fontId="5" fillId="2" borderId="32" xfId="0" applyNumberFormat="1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wrapText="1"/>
    </xf>
    <xf numFmtId="0" fontId="2" fillId="2" borderId="37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 wrapText="1"/>
    </xf>
    <xf numFmtId="0" fontId="12" fillId="2" borderId="31" xfId="0" applyFont="1" applyFill="1" applyBorder="1" applyAlignment="1">
      <alignment horizontal="center" wrapText="1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4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center" wrapText="1"/>
    </xf>
    <xf numFmtId="0" fontId="12" fillId="2" borderId="43" xfId="0" applyFont="1" applyFill="1" applyBorder="1" applyAlignment="1">
      <alignment horizontal="center" wrapText="1"/>
    </xf>
    <xf numFmtId="0" fontId="13" fillId="2" borderId="44" xfId="0" applyFont="1" applyFill="1" applyBorder="1" applyAlignment="1">
      <alignment horizontal="center" wrapText="1"/>
    </xf>
    <xf numFmtId="0" fontId="13" fillId="2" borderId="45" xfId="0" applyFont="1" applyFill="1" applyBorder="1" applyAlignment="1">
      <alignment horizontal="center" wrapText="1"/>
    </xf>
    <xf numFmtId="0" fontId="13" fillId="2" borderId="46" xfId="0" applyFont="1" applyFill="1" applyBorder="1" applyAlignment="1">
      <alignment horizontal="center" wrapText="1"/>
    </xf>
    <xf numFmtId="0" fontId="12" fillId="2" borderId="44" xfId="0" applyFont="1" applyFill="1" applyBorder="1" applyAlignment="1">
      <alignment horizontal="center" wrapText="1"/>
    </xf>
    <xf numFmtId="0" fontId="13" fillId="2" borderId="47" xfId="0" applyFont="1" applyFill="1" applyBorder="1" applyAlignment="1">
      <alignment horizontal="center" wrapText="1"/>
    </xf>
    <xf numFmtId="0" fontId="12" fillId="2" borderId="47" xfId="0" applyFont="1" applyFill="1" applyBorder="1" applyAlignment="1">
      <alignment horizontal="center" wrapText="1"/>
    </xf>
    <xf numFmtId="0" fontId="14" fillId="2" borderId="33" xfId="2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 wrapText="1"/>
    </xf>
    <xf numFmtId="0" fontId="15" fillId="2" borderId="33" xfId="2" applyFont="1" applyFill="1" applyBorder="1" applyAlignment="1">
      <alignment horizontal="center"/>
    </xf>
    <xf numFmtId="0" fontId="11" fillId="2" borderId="17" xfId="3" applyFont="1" applyFill="1" applyBorder="1"/>
    <xf numFmtId="0" fontId="0" fillId="0" borderId="49" xfId="0" applyBorder="1" applyAlignment="1">
      <alignment horizontal="center"/>
    </xf>
    <xf numFmtId="4" fontId="2" fillId="3" borderId="19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164" fontId="0" fillId="4" borderId="40" xfId="0" applyNumberFormat="1" applyFill="1" applyBorder="1" applyAlignment="1">
      <alignment horizontal="center"/>
    </xf>
    <xf numFmtId="164" fontId="0" fillId="5" borderId="41" xfId="0" applyNumberFormat="1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2" borderId="19" xfId="0" applyFill="1" applyBorder="1"/>
    <xf numFmtId="164" fontId="0" fillId="6" borderId="51" xfId="0" applyNumberFormat="1" applyFont="1" applyFill="1" applyBorder="1"/>
    <xf numFmtId="164" fontId="0" fillId="7" borderId="16" xfId="0" applyNumberFormat="1" applyFont="1" applyFill="1" applyBorder="1"/>
    <xf numFmtId="164" fontId="0" fillId="8" borderId="49" xfId="0" applyNumberFormat="1" applyFont="1" applyFill="1" applyBorder="1"/>
    <xf numFmtId="164" fontId="0" fillId="9" borderId="28" xfId="0" applyNumberFormat="1" applyFont="1" applyFill="1" applyBorder="1"/>
    <xf numFmtId="164" fontId="0" fillId="10" borderId="30" xfId="0" applyNumberFormat="1" applyFont="1" applyFill="1" applyBorder="1"/>
    <xf numFmtId="164" fontId="0" fillId="6" borderId="51" xfId="0" applyNumberFormat="1" applyFont="1" applyFill="1" applyBorder="1" applyAlignment="1">
      <alignment horizontal="right"/>
    </xf>
    <xf numFmtId="164" fontId="0" fillId="7" borderId="41" xfId="0" applyNumberFormat="1" applyFont="1" applyFill="1" applyBorder="1" applyAlignment="1">
      <alignment horizontal="right"/>
    </xf>
    <xf numFmtId="164" fontId="0" fillId="8" borderId="51" xfId="0" applyNumberFormat="1" applyFont="1" applyFill="1" applyBorder="1" applyAlignment="1">
      <alignment horizontal="right" vertical="center"/>
    </xf>
    <xf numFmtId="164" fontId="0" fillId="9" borderId="41" xfId="0" applyNumberFormat="1" applyFill="1" applyBorder="1" applyAlignment="1">
      <alignment horizontal="right"/>
    </xf>
    <xf numFmtId="164" fontId="0" fillId="10" borderId="50" xfId="0" applyNumberFormat="1" applyFill="1" applyBorder="1" applyAlignment="1">
      <alignment horizontal="right"/>
    </xf>
    <xf numFmtId="164" fontId="2" fillId="11" borderId="16" xfId="0" applyNumberFormat="1" applyFont="1" applyFill="1" applyBorder="1"/>
    <xf numFmtId="164" fontId="0" fillId="11" borderId="19" xfId="0" applyNumberFormat="1" applyFill="1" applyBorder="1"/>
    <xf numFmtId="164" fontId="2" fillId="7" borderId="52" xfId="0" applyNumberFormat="1" applyFont="1" applyFill="1" applyBorder="1"/>
    <xf numFmtId="164" fontId="0" fillId="7" borderId="52" xfId="0" applyNumberFormat="1" applyFill="1" applyBorder="1"/>
    <xf numFmtId="164" fontId="0" fillId="7" borderId="49" xfId="0" applyNumberFormat="1" applyFill="1" applyBorder="1"/>
    <xf numFmtId="164" fontId="0" fillId="7" borderId="28" xfId="0" applyNumberFormat="1" applyFill="1" applyBorder="1"/>
    <xf numFmtId="164" fontId="14" fillId="10" borderId="52" xfId="3" applyNumberFormat="1" applyFont="1" applyFill="1" applyBorder="1"/>
    <xf numFmtId="164" fontId="15" fillId="10" borderId="49" xfId="3" applyNumberFormat="1" applyFont="1" applyFill="1" applyBorder="1"/>
    <xf numFmtId="164" fontId="15" fillId="10" borderId="17" xfId="3" applyNumberFormat="1" applyFont="1" applyFill="1" applyBorder="1"/>
    <xf numFmtId="164" fontId="14" fillId="9" borderId="16" xfId="3" applyNumberFormat="1" applyFont="1" applyFill="1" applyBorder="1"/>
    <xf numFmtId="164" fontId="15" fillId="9" borderId="49" xfId="3" applyNumberFormat="1" applyFont="1" applyFill="1" applyBorder="1"/>
    <xf numFmtId="164" fontId="15" fillId="9" borderId="53" xfId="3" applyNumberFormat="1" applyFont="1" applyFill="1" applyBorder="1"/>
    <xf numFmtId="164" fontId="2" fillId="7" borderId="16" xfId="0" applyNumberFormat="1" applyFont="1" applyFill="1" applyBorder="1"/>
    <xf numFmtId="164" fontId="2" fillId="9" borderId="30" xfId="0" applyNumberFormat="1" applyFont="1" applyFill="1" applyBorder="1"/>
    <xf numFmtId="164" fontId="14" fillId="7" borderId="16" xfId="3" applyNumberFormat="1" applyFont="1" applyFill="1" applyBorder="1" applyAlignment="1">
      <alignment horizontal="right"/>
    </xf>
    <xf numFmtId="164" fontId="15" fillId="7" borderId="16" xfId="3" applyNumberFormat="1" applyFont="1" applyFill="1" applyBorder="1" applyAlignment="1">
      <alignment horizontal="right"/>
    </xf>
    <xf numFmtId="164" fontId="15" fillId="7" borderId="28" xfId="3" applyNumberFormat="1" applyFont="1" applyFill="1" applyBorder="1" applyAlignment="1">
      <alignment horizontal="right"/>
    </xf>
    <xf numFmtId="164" fontId="15" fillId="7" borderId="29" xfId="3" applyNumberFormat="1" applyFont="1" applyFill="1" applyBorder="1" applyAlignment="1">
      <alignment horizontal="right"/>
    </xf>
    <xf numFmtId="164" fontId="14" fillId="10" borderId="52" xfId="3" applyNumberFormat="1" applyFont="1" applyFill="1" applyBorder="1" applyAlignment="1">
      <alignment horizontal="right"/>
    </xf>
    <xf numFmtId="164" fontId="15" fillId="10" borderId="21" xfId="3" applyNumberFormat="1" applyFont="1" applyFill="1" applyBorder="1" applyAlignment="1">
      <alignment horizontal="right"/>
    </xf>
    <xf numFmtId="164" fontId="15" fillId="10" borderId="28" xfId="3" applyNumberFormat="1" applyFont="1" applyFill="1" applyBorder="1" applyAlignment="1">
      <alignment horizontal="right"/>
    </xf>
    <xf numFmtId="164" fontId="15" fillId="10" borderId="29" xfId="3" applyNumberFormat="1" applyFont="1" applyFill="1" applyBorder="1" applyAlignment="1">
      <alignment horizontal="right"/>
    </xf>
    <xf numFmtId="164" fontId="14" fillId="9" borderId="54" xfId="3" applyNumberFormat="1" applyFont="1" applyFill="1" applyBorder="1" applyAlignment="1">
      <alignment horizontal="right"/>
    </xf>
    <xf numFmtId="164" fontId="15" fillId="9" borderId="21" xfId="3" applyNumberFormat="1" applyFont="1" applyFill="1" applyBorder="1" applyAlignment="1">
      <alignment horizontal="right"/>
    </xf>
    <xf numFmtId="164" fontId="15" fillId="9" borderId="28" xfId="3" applyNumberFormat="1" applyFont="1" applyFill="1" applyBorder="1" applyAlignment="1">
      <alignment horizontal="right"/>
    </xf>
    <xf numFmtId="164" fontId="15" fillId="9" borderId="30" xfId="3" applyNumberFormat="1" applyFont="1" applyFill="1" applyBorder="1" applyAlignment="1">
      <alignment horizontal="right"/>
    </xf>
    <xf numFmtId="0" fontId="11" fillId="2" borderId="55" xfId="2" applyFont="1" applyFill="1" applyBorder="1"/>
    <xf numFmtId="0" fontId="0" fillId="0" borderId="41" xfId="0" applyBorder="1" applyAlignment="1">
      <alignment horizontal="center"/>
    </xf>
    <xf numFmtId="4" fontId="2" fillId="3" borderId="56" xfId="0" applyNumberFormat="1" applyFont="1" applyFill="1" applyBorder="1" applyAlignment="1">
      <alignment horizontal="center"/>
    </xf>
    <xf numFmtId="0" fontId="0" fillId="0" borderId="51" xfId="0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/>
    </xf>
    <xf numFmtId="3" fontId="2" fillId="0" borderId="57" xfId="0" applyNumberFormat="1" applyFont="1" applyBorder="1" applyAlignment="1">
      <alignment horizontal="center"/>
    </xf>
    <xf numFmtId="0" fontId="2" fillId="12" borderId="50" xfId="0" applyFont="1" applyFill="1" applyBorder="1" applyAlignment="1">
      <alignment horizontal="center"/>
    </xf>
    <xf numFmtId="0" fontId="0" fillId="2" borderId="56" xfId="0" applyFill="1" applyBorder="1"/>
    <xf numFmtId="164" fontId="0" fillId="7" borderId="51" xfId="0" applyNumberFormat="1" applyFont="1" applyFill="1" applyBorder="1"/>
    <xf numFmtId="164" fontId="0" fillId="8" borderId="41" xfId="0" applyNumberFormat="1" applyFont="1" applyFill="1" applyBorder="1"/>
    <xf numFmtId="164" fontId="0" fillId="9" borderId="58" xfId="0" applyNumberFormat="1" applyFont="1" applyFill="1" applyBorder="1"/>
    <xf numFmtId="164" fontId="0" fillId="10" borderId="50" xfId="0" applyNumberFormat="1" applyFont="1" applyFill="1" applyBorder="1"/>
    <xf numFmtId="164" fontId="0" fillId="8" borderId="41" xfId="0" applyNumberFormat="1" applyFont="1" applyFill="1" applyBorder="1" applyAlignment="1">
      <alignment horizontal="right" vertical="center"/>
    </xf>
    <xf numFmtId="164" fontId="2" fillId="11" borderId="51" xfId="0" applyNumberFormat="1" applyFont="1" applyFill="1" applyBorder="1"/>
    <xf numFmtId="164" fontId="0" fillId="11" borderId="56" xfId="0" applyNumberFormat="1" applyFill="1" applyBorder="1"/>
    <xf numFmtId="164" fontId="0" fillId="7" borderId="59" xfId="0" applyNumberFormat="1" applyFill="1" applyBorder="1"/>
    <xf numFmtId="164" fontId="0" fillId="7" borderId="41" xfId="0" applyNumberFormat="1" applyFill="1" applyBorder="1"/>
    <xf numFmtId="164" fontId="0" fillId="7" borderId="58" xfId="0" applyNumberFormat="1" applyFill="1" applyBorder="1"/>
    <xf numFmtId="164" fontId="15" fillId="9" borderId="30" xfId="3" applyNumberFormat="1" applyFont="1" applyFill="1" applyBorder="1"/>
    <xf numFmtId="164" fontId="2" fillId="7" borderId="51" xfId="0" applyNumberFormat="1" applyFont="1" applyFill="1" applyBorder="1"/>
    <xf numFmtId="164" fontId="2" fillId="9" borderId="50" xfId="0" applyNumberFormat="1" applyFont="1" applyFill="1" applyBorder="1"/>
    <xf numFmtId="0" fontId="17" fillId="2" borderId="55" xfId="0" applyFont="1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3" fontId="0" fillId="0" borderId="57" xfId="0" applyNumberFormat="1" applyFont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11" fillId="2" borderId="60" xfId="3" applyFont="1" applyFill="1" applyBorder="1"/>
    <xf numFmtId="0" fontId="0" fillId="0" borderId="37" xfId="0" applyBorder="1" applyAlignment="1">
      <alignment horizontal="center"/>
    </xf>
    <xf numFmtId="4" fontId="2" fillId="3" borderId="61" xfId="0" applyNumberFormat="1" applyFont="1" applyFill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/>
    </xf>
    <xf numFmtId="3" fontId="2" fillId="0" borderId="62" xfId="0" applyNumberFormat="1" applyFont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61" xfId="0" applyBorder="1"/>
    <xf numFmtId="164" fontId="0" fillId="6" borderId="63" xfId="0" applyNumberFormat="1" applyFont="1" applyFill="1" applyBorder="1"/>
    <xf numFmtId="164" fontId="0" fillId="7" borderId="36" xfId="0" applyNumberFormat="1" applyFont="1" applyFill="1" applyBorder="1"/>
    <xf numFmtId="164" fontId="0" fillId="8" borderId="37" xfId="0" applyNumberFormat="1" applyFont="1" applyFill="1" applyBorder="1"/>
    <xf numFmtId="164" fontId="0" fillId="9" borderId="64" xfId="0" applyNumberFormat="1" applyFont="1" applyFill="1" applyBorder="1"/>
    <xf numFmtId="164" fontId="0" fillId="10" borderId="38" xfId="0" applyNumberFormat="1" applyFont="1" applyFill="1" applyBorder="1"/>
    <xf numFmtId="164" fontId="0" fillId="6" borderId="36" xfId="0" applyNumberFormat="1" applyFont="1" applyFill="1" applyBorder="1" applyAlignment="1">
      <alignment horizontal="right"/>
    </xf>
    <xf numFmtId="164" fontId="0" fillId="7" borderId="37" xfId="0" applyNumberFormat="1" applyFont="1" applyFill="1" applyBorder="1" applyAlignment="1">
      <alignment horizontal="right"/>
    </xf>
    <xf numFmtId="164" fontId="0" fillId="8" borderId="37" xfId="0" applyNumberFormat="1" applyFont="1" applyFill="1" applyBorder="1" applyAlignment="1">
      <alignment horizontal="right" vertical="center"/>
    </xf>
    <xf numFmtId="164" fontId="0" fillId="9" borderId="37" xfId="0" applyNumberFormat="1" applyFill="1" applyBorder="1" applyAlignment="1">
      <alignment horizontal="right"/>
    </xf>
    <xf numFmtId="164" fontId="0" fillId="10" borderId="38" xfId="0" applyNumberFormat="1" applyFill="1" applyBorder="1" applyAlignment="1">
      <alignment horizontal="right"/>
    </xf>
    <xf numFmtId="164" fontId="2" fillId="11" borderId="36" xfId="0" applyNumberFormat="1" applyFont="1" applyFill="1" applyBorder="1"/>
    <xf numFmtId="164" fontId="0" fillId="11" borderId="61" xfId="0" applyNumberFormat="1" applyFill="1" applyBorder="1"/>
    <xf numFmtId="164" fontId="0" fillId="7" borderId="65" xfId="0" applyNumberFormat="1" applyFill="1" applyBorder="1"/>
    <xf numFmtId="164" fontId="0" fillId="7" borderId="37" xfId="0" applyNumberFormat="1" applyFill="1" applyBorder="1"/>
    <xf numFmtId="164" fontId="0" fillId="7" borderId="64" xfId="0" applyNumberFormat="1" applyFill="1" applyBorder="1"/>
    <xf numFmtId="164" fontId="2" fillId="7" borderId="36" xfId="0" applyNumberFormat="1" applyFont="1" applyFill="1" applyBorder="1"/>
    <xf numFmtId="164" fontId="2" fillId="9" borderId="38" xfId="0" applyNumberFormat="1" applyFont="1" applyFill="1" applyBorder="1"/>
    <xf numFmtId="164" fontId="15" fillId="7" borderId="36" xfId="3" applyNumberFormat="1" applyFont="1" applyFill="1" applyBorder="1" applyAlignment="1">
      <alignment horizontal="right"/>
    </xf>
    <xf numFmtId="164" fontId="15" fillId="7" borderId="64" xfId="3" applyNumberFormat="1" applyFont="1" applyFill="1" applyBorder="1" applyAlignment="1">
      <alignment horizontal="right"/>
    </xf>
    <xf numFmtId="164" fontId="15" fillId="7" borderId="66" xfId="3" applyNumberFormat="1" applyFont="1" applyFill="1" applyBorder="1" applyAlignment="1">
      <alignment horizontal="right"/>
    </xf>
    <xf numFmtId="164" fontId="15" fillId="10" borderId="62" xfId="3" applyNumberFormat="1" applyFont="1" applyFill="1" applyBorder="1" applyAlignment="1">
      <alignment horizontal="right"/>
    </xf>
    <xf numFmtId="164" fontId="15" fillId="10" borderId="64" xfId="3" applyNumberFormat="1" applyFont="1" applyFill="1" applyBorder="1" applyAlignment="1">
      <alignment horizontal="right"/>
    </xf>
    <xf numFmtId="164" fontId="15" fillId="10" borderId="66" xfId="3" applyNumberFormat="1" applyFont="1" applyFill="1" applyBorder="1" applyAlignment="1">
      <alignment horizontal="right"/>
    </xf>
    <xf numFmtId="164" fontId="15" fillId="9" borderId="62" xfId="3" applyNumberFormat="1" applyFont="1" applyFill="1" applyBorder="1" applyAlignment="1">
      <alignment horizontal="right"/>
    </xf>
    <xf numFmtId="164" fontId="15" fillId="9" borderId="64" xfId="3" applyNumberFormat="1" applyFont="1" applyFill="1" applyBorder="1" applyAlignment="1">
      <alignment horizontal="right"/>
    </xf>
    <xf numFmtId="164" fontId="15" fillId="9" borderId="38" xfId="3" applyNumberFormat="1" applyFont="1" applyFill="1" applyBorder="1" applyAlignment="1">
      <alignment horizontal="right"/>
    </xf>
    <xf numFmtId="0" fontId="11" fillId="2" borderId="17" xfId="2" applyFont="1" applyFill="1" applyBorder="1"/>
    <xf numFmtId="0" fontId="0" fillId="0" borderId="21" xfId="0" applyFont="1" applyBorder="1" applyAlignment="1">
      <alignment horizontal="center" vertical="center" wrapText="1"/>
    </xf>
    <xf numFmtId="0" fontId="0" fillId="13" borderId="30" xfId="0" applyFill="1" applyBorder="1" applyAlignment="1">
      <alignment horizontal="center"/>
    </xf>
    <xf numFmtId="164" fontId="0" fillId="6" borderId="16" xfId="0" applyNumberFormat="1" applyFont="1" applyFill="1" applyBorder="1"/>
    <xf numFmtId="164" fontId="0" fillId="6" borderId="16" xfId="0" applyNumberFormat="1" applyFont="1" applyFill="1" applyBorder="1" applyAlignment="1">
      <alignment horizontal="right"/>
    </xf>
    <xf numFmtId="164" fontId="0" fillId="7" borderId="49" xfId="0" applyNumberFormat="1" applyFont="1" applyFill="1" applyBorder="1" applyAlignment="1">
      <alignment horizontal="right"/>
    </xf>
    <xf numFmtId="164" fontId="0" fillId="8" borderId="49" xfId="0" applyNumberFormat="1" applyFont="1" applyFill="1" applyBorder="1" applyAlignment="1">
      <alignment horizontal="right" vertical="center"/>
    </xf>
    <xf numFmtId="164" fontId="0" fillId="9" borderId="49" xfId="0" applyNumberFormat="1" applyFill="1" applyBorder="1" applyAlignment="1">
      <alignment horizontal="right"/>
    </xf>
    <xf numFmtId="164" fontId="0" fillId="10" borderId="30" xfId="0" applyNumberFormat="1" applyFill="1" applyBorder="1" applyAlignment="1">
      <alignment horizontal="right"/>
    </xf>
    <xf numFmtId="0" fontId="0" fillId="0" borderId="57" xfId="0" applyFont="1" applyBorder="1" applyAlignment="1">
      <alignment horizontal="center" vertical="center" wrapText="1"/>
    </xf>
    <xf numFmtId="0" fontId="11" fillId="2" borderId="55" xfId="3" applyFont="1" applyFill="1" applyBorder="1"/>
    <xf numFmtId="0" fontId="16" fillId="2" borderId="55" xfId="0" applyFont="1" applyFill="1" applyBorder="1" applyAlignment="1">
      <alignment horizontal="center"/>
    </xf>
    <xf numFmtId="164" fontId="0" fillId="7" borderId="67" xfId="0" applyNumberFormat="1" applyFont="1" applyFill="1" applyBorder="1"/>
    <xf numFmtId="164" fontId="0" fillId="8" borderId="68" xfId="0" applyNumberFormat="1" applyFont="1" applyFill="1" applyBorder="1"/>
    <xf numFmtId="164" fontId="0" fillId="9" borderId="41" xfId="0" applyNumberFormat="1" applyFont="1" applyFill="1" applyBorder="1"/>
    <xf numFmtId="164" fontId="0" fillId="10" borderId="69" xfId="0" applyNumberFormat="1" applyFont="1" applyFill="1" applyBorder="1"/>
    <xf numFmtId="164" fontId="0" fillId="6" borderId="40" xfId="0" applyNumberFormat="1" applyFont="1" applyFill="1" applyBorder="1" applyAlignment="1">
      <alignment horizontal="right"/>
    </xf>
    <xf numFmtId="164" fontId="0" fillId="8" borderId="68" xfId="0" applyNumberFormat="1" applyFont="1" applyFill="1" applyBorder="1" applyAlignment="1">
      <alignment horizontal="right" vertical="center"/>
    </xf>
    <xf numFmtId="164" fontId="0" fillId="9" borderId="68" xfId="0" applyNumberFormat="1" applyFill="1" applyBorder="1" applyAlignment="1">
      <alignment horizontal="right"/>
    </xf>
    <xf numFmtId="164" fontId="0" fillId="10" borderId="69" xfId="0" applyNumberFormat="1" applyFill="1" applyBorder="1" applyAlignment="1">
      <alignment horizontal="right"/>
    </xf>
    <xf numFmtId="164" fontId="2" fillId="11" borderId="40" xfId="0" applyNumberFormat="1" applyFont="1" applyFill="1" applyBorder="1"/>
    <xf numFmtId="164" fontId="0" fillId="11" borderId="50" xfId="0" applyNumberFormat="1" applyFill="1" applyBorder="1"/>
    <xf numFmtId="0" fontId="18" fillId="2" borderId="55" xfId="0" applyFont="1" applyFill="1" applyBorder="1" applyAlignment="1">
      <alignment horizontal="center"/>
    </xf>
    <xf numFmtId="0" fontId="0" fillId="0" borderId="56" xfId="0" applyBorder="1"/>
    <xf numFmtId="164" fontId="0" fillId="6" borderId="70" xfId="0" applyNumberFormat="1" applyFont="1" applyFill="1" applyBorder="1"/>
    <xf numFmtId="164" fontId="0" fillId="7" borderId="68" xfId="0" applyNumberFormat="1" applyFont="1" applyFill="1" applyBorder="1"/>
    <xf numFmtId="164" fontId="0" fillId="8" borderId="58" xfId="0" applyNumberFormat="1" applyFont="1" applyFill="1" applyBorder="1"/>
    <xf numFmtId="164" fontId="0" fillId="9" borderId="51" xfId="0" applyNumberFormat="1" applyFont="1" applyFill="1" applyBorder="1"/>
    <xf numFmtId="164" fontId="0" fillId="10" borderId="58" xfId="0" applyNumberFormat="1" applyFont="1" applyFill="1" applyBorder="1"/>
    <xf numFmtId="164" fontId="0" fillId="8" borderId="58" xfId="0" applyNumberFormat="1" applyFont="1" applyFill="1" applyBorder="1" applyAlignment="1">
      <alignment horizontal="right" vertical="center"/>
    </xf>
    <xf numFmtId="164" fontId="0" fillId="10" borderId="58" xfId="0" applyNumberFormat="1" applyFill="1" applyBorder="1" applyAlignment="1">
      <alignment horizontal="right"/>
    </xf>
    <xf numFmtId="164" fontId="0" fillId="11" borderId="58" xfId="0" applyNumberFormat="1" applyFill="1" applyBorder="1"/>
    <xf numFmtId="164" fontId="2" fillId="7" borderId="71" xfId="0" applyNumberFormat="1" applyFont="1" applyFill="1" applyBorder="1"/>
    <xf numFmtId="0" fontId="11" fillId="2" borderId="60" xfId="2" applyFont="1" applyFill="1" applyBorder="1"/>
    <xf numFmtId="3" fontId="0" fillId="0" borderId="62" xfId="0" applyNumberFormat="1" applyFont="1" applyBorder="1" applyAlignment="1">
      <alignment horizontal="center"/>
    </xf>
    <xf numFmtId="0" fontId="0" fillId="0" borderId="62" xfId="0" applyBorder="1"/>
    <xf numFmtId="164" fontId="0" fillId="6" borderId="72" xfId="0" applyNumberFormat="1" applyFont="1" applyFill="1" applyBorder="1"/>
    <xf numFmtId="164" fontId="0" fillId="7" borderId="37" xfId="0" applyNumberFormat="1" applyFont="1" applyFill="1" applyBorder="1"/>
    <xf numFmtId="164" fontId="0" fillId="8" borderId="73" xfId="0" applyNumberFormat="1" applyFont="1" applyFill="1" applyBorder="1"/>
    <xf numFmtId="164" fontId="0" fillId="9" borderId="31" xfId="0" applyNumberFormat="1" applyFont="1" applyFill="1" applyBorder="1"/>
    <xf numFmtId="164" fontId="0" fillId="6" borderId="63" xfId="0" applyNumberFormat="1" applyFont="1" applyFill="1" applyBorder="1" applyAlignment="1">
      <alignment horizontal="right"/>
    </xf>
    <xf numFmtId="164" fontId="0" fillId="7" borderId="73" xfId="0" applyNumberFormat="1" applyFont="1" applyFill="1" applyBorder="1" applyAlignment="1">
      <alignment horizontal="right"/>
    </xf>
    <xf numFmtId="164" fontId="0" fillId="8" borderId="73" xfId="0" applyNumberFormat="1" applyFont="1" applyFill="1" applyBorder="1" applyAlignment="1">
      <alignment horizontal="right" vertical="center"/>
    </xf>
    <xf numFmtId="164" fontId="0" fillId="9" borderId="73" xfId="0" applyNumberFormat="1" applyFill="1" applyBorder="1" applyAlignment="1">
      <alignment horizontal="right"/>
    </xf>
    <xf numFmtId="164" fontId="0" fillId="10" borderId="39" xfId="0" applyNumberFormat="1" applyFill="1" applyBorder="1" applyAlignment="1">
      <alignment horizontal="right"/>
    </xf>
    <xf numFmtId="164" fontId="2" fillId="11" borderId="33" xfId="0" applyNumberFormat="1" applyFont="1" applyFill="1" applyBorder="1"/>
    <xf numFmtId="164" fontId="0" fillId="11" borderId="38" xfId="0" applyNumberFormat="1" applyFill="1" applyBorder="1"/>
    <xf numFmtId="164" fontId="2" fillId="7" borderId="74" xfId="0" applyNumberFormat="1" applyFont="1" applyFill="1" applyBorder="1"/>
    <xf numFmtId="164" fontId="14" fillId="10" borderId="65" xfId="3" applyNumberFormat="1" applyFont="1" applyFill="1" applyBorder="1"/>
    <xf numFmtId="164" fontId="15" fillId="10" borderId="37" xfId="3" applyNumberFormat="1" applyFont="1" applyFill="1" applyBorder="1"/>
    <xf numFmtId="164" fontId="15" fillId="10" borderId="60" xfId="3" applyNumberFormat="1" applyFont="1" applyFill="1" applyBorder="1"/>
    <xf numFmtId="164" fontId="14" fillId="9" borderId="36" xfId="3" applyNumberFormat="1" applyFont="1" applyFill="1" applyBorder="1"/>
    <xf numFmtId="164" fontId="15" fillId="9" borderId="37" xfId="3" applyNumberFormat="1" applyFont="1" applyFill="1" applyBorder="1"/>
    <xf numFmtId="164" fontId="15" fillId="9" borderId="38" xfId="3" applyNumberFormat="1" applyFont="1" applyFill="1" applyBorder="1"/>
    <xf numFmtId="164" fontId="14" fillId="7" borderId="36" xfId="3" applyNumberFormat="1" applyFont="1" applyFill="1" applyBorder="1" applyAlignment="1">
      <alignment horizontal="right"/>
    </xf>
    <xf numFmtId="164" fontId="14" fillId="10" borderId="65" xfId="3" applyNumberFormat="1" applyFont="1" applyFill="1" applyBorder="1" applyAlignment="1">
      <alignment horizontal="right"/>
    </xf>
    <xf numFmtId="164" fontId="14" fillId="9" borderId="75" xfId="3" applyNumberFormat="1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164" fontId="2" fillId="10" borderId="50" xfId="0" applyNumberFormat="1" applyFont="1" applyFill="1" applyBorder="1" applyAlignment="1">
      <alignment horizontal="right"/>
    </xf>
    <xf numFmtId="164" fontId="0" fillId="6" borderId="67" xfId="0" applyNumberFormat="1" applyFont="1" applyFill="1" applyBorder="1"/>
    <xf numFmtId="164" fontId="0" fillId="9" borderId="76" xfId="0" applyNumberFormat="1" applyFont="1" applyFill="1" applyBorder="1"/>
    <xf numFmtId="164" fontId="0" fillId="6" borderId="67" xfId="0" applyNumberFormat="1" applyFont="1" applyFill="1" applyBorder="1" applyAlignment="1">
      <alignment horizontal="right"/>
    </xf>
    <xf numFmtId="164" fontId="0" fillId="7" borderId="68" xfId="0" applyNumberFormat="1" applyFont="1" applyFill="1" applyBorder="1" applyAlignment="1">
      <alignment horizontal="right"/>
    </xf>
    <xf numFmtId="164" fontId="2" fillId="11" borderId="67" xfId="0" applyNumberFormat="1" applyFont="1" applyFill="1" applyBorder="1"/>
    <xf numFmtId="164" fontId="0" fillId="11" borderId="77" xfId="0" applyNumberFormat="1" applyFill="1" applyBorder="1"/>
    <xf numFmtId="164" fontId="2" fillId="7" borderId="78" xfId="0" applyNumberFormat="1" applyFont="1" applyFill="1" applyBorder="1"/>
    <xf numFmtId="164" fontId="0" fillId="7" borderId="79" xfId="0" applyNumberFormat="1" applyFill="1" applyBorder="1"/>
    <xf numFmtId="164" fontId="0" fillId="7" borderId="68" xfId="0" applyNumberFormat="1" applyFill="1" applyBorder="1"/>
    <xf numFmtId="164" fontId="0" fillId="7" borderId="76" xfId="0" applyNumberFormat="1" applyFill="1" applyBorder="1"/>
    <xf numFmtId="164" fontId="14" fillId="10" borderId="78" xfId="3" applyNumberFormat="1" applyFont="1" applyFill="1" applyBorder="1"/>
    <xf numFmtId="164" fontId="15" fillId="10" borderId="80" xfId="3" applyNumberFormat="1" applyFont="1" applyFill="1" applyBorder="1"/>
    <xf numFmtId="164" fontId="15" fillId="10" borderId="5" xfId="3" applyNumberFormat="1" applyFont="1" applyFill="1" applyBorder="1"/>
    <xf numFmtId="164" fontId="14" fillId="9" borderId="26" xfId="3" applyNumberFormat="1" applyFont="1" applyFill="1" applyBorder="1"/>
    <xf numFmtId="164" fontId="15" fillId="9" borderId="80" xfId="3" applyNumberFormat="1" applyFont="1" applyFill="1" applyBorder="1"/>
    <xf numFmtId="164" fontId="15" fillId="9" borderId="42" xfId="3" applyNumberFormat="1" applyFont="1" applyFill="1" applyBorder="1"/>
    <xf numFmtId="164" fontId="2" fillId="7" borderId="67" xfId="0" applyNumberFormat="1" applyFont="1" applyFill="1" applyBorder="1"/>
    <xf numFmtId="164" fontId="2" fillId="9" borderId="69" xfId="0" applyNumberFormat="1" applyFont="1" applyFill="1" applyBorder="1"/>
    <xf numFmtId="164" fontId="14" fillId="7" borderId="26" xfId="3" applyNumberFormat="1" applyFont="1" applyFill="1" applyBorder="1" applyAlignment="1">
      <alignment horizontal="right"/>
    </xf>
    <xf numFmtId="164" fontId="15" fillId="7" borderId="26" xfId="3" applyNumberFormat="1" applyFont="1" applyFill="1" applyBorder="1" applyAlignment="1">
      <alignment horizontal="right"/>
    </xf>
    <xf numFmtId="164" fontId="15" fillId="7" borderId="3" xfId="3" applyNumberFormat="1" applyFont="1" applyFill="1" applyBorder="1" applyAlignment="1">
      <alignment horizontal="right"/>
    </xf>
    <xf numFmtId="164" fontId="15" fillId="7" borderId="4" xfId="3" applyNumberFormat="1" applyFont="1" applyFill="1" applyBorder="1" applyAlignment="1">
      <alignment horizontal="right"/>
    </xf>
    <xf numFmtId="164" fontId="14" fillId="10" borderId="78" xfId="3" applyNumberFormat="1" applyFont="1" applyFill="1" applyBorder="1" applyAlignment="1">
      <alignment horizontal="right"/>
    </xf>
    <xf numFmtId="164" fontId="15" fillId="10" borderId="0" xfId="3" applyNumberFormat="1" applyFont="1" applyFill="1" applyBorder="1" applyAlignment="1">
      <alignment horizontal="right"/>
    </xf>
    <xf numFmtId="164" fontId="15" fillId="10" borderId="3" xfId="3" applyNumberFormat="1" applyFont="1" applyFill="1" applyBorder="1" applyAlignment="1">
      <alignment horizontal="right"/>
    </xf>
    <xf numFmtId="164" fontId="15" fillId="10" borderId="4" xfId="3" applyNumberFormat="1" applyFont="1" applyFill="1" applyBorder="1" applyAlignment="1">
      <alignment horizontal="right"/>
    </xf>
    <xf numFmtId="164" fontId="14" fillId="9" borderId="81" xfId="3" applyNumberFormat="1" applyFont="1" applyFill="1" applyBorder="1" applyAlignment="1">
      <alignment horizontal="right"/>
    </xf>
    <xf numFmtId="0" fontId="18" fillId="2" borderId="60" xfId="0" applyFont="1" applyFill="1" applyBorder="1" applyAlignment="1">
      <alignment horizontal="center"/>
    </xf>
    <xf numFmtId="0" fontId="0" fillId="2" borderId="62" xfId="0" applyFill="1" applyBorder="1"/>
    <xf numFmtId="164" fontId="0" fillId="7" borderId="82" xfId="0" applyNumberFormat="1" applyFont="1" applyFill="1" applyBorder="1"/>
    <xf numFmtId="164" fontId="0" fillId="8" borderId="83" xfId="0" applyNumberFormat="1" applyFont="1" applyFill="1" applyBorder="1"/>
    <xf numFmtId="164" fontId="0" fillId="9" borderId="84" xfId="0" applyNumberFormat="1" applyFont="1" applyFill="1" applyBorder="1"/>
    <xf numFmtId="164" fontId="0" fillId="10" borderId="85" xfId="0" applyNumberFormat="1" applyFont="1" applyFill="1" applyBorder="1"/>
    <xf numFmtId="164" fontId="0" fillId="6" borderId="82" xfId="0" applyNumberFormat="1" applyFont="1" applyFill="1" applyBorder="1" applyAlignment="1">
      <alignment horizontal="right"/>
    </xf>
    <xf numFmtId="164" fontId="0" fillId="7" borderId="83" xfId="0" applyNumberFormat="1" applyFont="1" applyFill="1" applyBorder="1" applyAlignment="1">
      <alignment horizontal="right"/>
    </xf>
    <xf numFmtId="164" fontId="0" fillId="8" borderId="83" xfId="0" applyNumberFormat="1" applyFont="1" applyFill="1" applyBorder="1" applyAlignment="1">
      <alignment horizontal="right" vertical="center"/>
    </xf>
    <xf numFmtId="164" fontId="0" fillId="9" borderId="83" xfId="0" applyNumberFormat="1" applyFill="1" applyBorder="1" applyAlignment="1">
      <alignment horizontal="right"/>
    </xf>
    <xf numFmtId="164" fontId="0" fillId="10" borderId="85" xfId="0" applyNumberFormat="1" applyFill="1" applyBorder="1" applyAlignment="1">
      <alignment horizontal="right"/>
    </xf>
    <xf numFmtId="164" fontId="2" fillId="11" borderId="82" xfId="0" applyNumberFormat="1" applyFont="1" applyFill="1" applyBorder="1"/>
    <xf numFmtId="164" fontId="0" fillId="11" borderId="86" xfId="0" applyNumberFormat="1" applyFill="1" applyBorder="1"/>
    <xf numFmtId="164" fontId="2" fillId="7" borderId="72" xfId="0" applyNumberFormat="1" applyFont="1" applyFill="1" applyBorder="1"/>
    <xf numFmtId="164" fontId="0" fillId="7" borderId="72" xfId="0" applyNumberFormat="1" applyFill="1" applyBorder="1"/>
    <xf numFmtId="164" fontId="0" fillId="7" borderId="83" xfId="0" applyNumberFormat="1" applyFill="1" applyBorder="1"/>
    <xf numFmtId="164" fontId="0" fillId="7" borderId="84" xfId="0" applyNumberFormat="1" applyFill="1" applyBorder="1"/>
    <xf numFmtId="164" fontId="14" fillId="10" borderId="72" xfId="3" applyNumberFormat="1" applyFont="1" applyFill="1" applyBorder="1"/>
    <xf numFmtId="164" fontId="15" fillId="10" borderId="83" xfId="3" applyNumberFormat="1" applyFont="1" applyFill="1" applyBorder="1"/>
    <xf numFmtId="164" fontId="15" fillId="10" borderId="87" xfId="3" applyNumberFormat="1" applyFont="1" applyFill="1" applyBorder="1"/>
    <xf numFmtId="164" fontId="14" fillId="9" borderId="82" xfId="3" applyNumberFormat="1" applyFont="1" applyFill="1" applyBorder="1"/>
    <xf numFmtId="164" fontId="15" fillId="9" borderId="83" xfId="3" applyNumberFormat="1" applyFont="1" applyFill="1" applyBorder="1"/>
    <xf numFmtId="164" fontId="15" fillId="9" borderId="85" xfId="3" applyNumberFormat="1" applyFont="1" applyFill="1" applyBorder="1"/>
    <xf numFmtId="164" fontId="2" fillId="7" borderId="82" xfId="0" applyNumberFormat="1" applyFont="1" applyFill="1" applyBorder="1"/>
    <xf numFmtId="164" fontId="2" fillId="9" borderId="85" xfId="0" applyNumberFormat="1" applyFont="1" applyFill="1" applyBorder="1"/>
    <xf numFmtId="164" fontId="14" fillId="7" borderId="82" xfId="3" applyNumberFormat="1" applyFont="1" applyFill="1" applyBorder="1" applyAlignment="1">
      <alignment horizontal="right"/>
    </xf>
    <xf numFmtId="164" fontId="15" fillId="7" borderId="82" xfId="3" applyNumberFormat="1" applyFont="1" applyFill="1" applyBorder="1" applyAlignment="1">
      <alignment horizontal="right"/>
    </xf>
    <xf numFmtId="164" fontId="15" fillId="7" borderId="84" xfId="3" applyNumberFormat="1" applyFont="1" applyFill="1" applyBorder="1" applyAlignment="1">
      <alignment horizontal="right"/>
    </xf>
    <xf numFmtId="164" fontId="15" fillId="7" borderId="88" xfId="3" applyNumberFormat="1" applyFont="1" applyFill="1" applyBorder="1" applyAlignment="1">
      <alignment horizontal="right"/>
    </xf>
    <xf numFmtId="164" fontId="14" fillId="10" borderId="72" xfId="3" applyNumberFormat="1" applyFont="1" applyFill="1" applyBorder="1" applyAlignment="1">
      <alignment horizontal="right"/>
    </xf>
    <xf numFmtId="164" fontId="15" fillId="10" borderId="89" xfId="3" applyNumberFormat="1" applyFont="1" applyFill="1" applyBorder="1" applyAlignment="1">
      <alignment horizontal="right"/>
    </xf>
    <xf numFmtId="164" fontId="15" fillId="10" borderId="84" xfId="3" applyNumberFormat="1" applyFont="1" applyFill="1" applyBorder="1" applyAlignment="1">
      <alignment horizontal="right"/>
    </xf>
    <xf numFmtId="164" fontId="15" fillId="10" borderId="88" xfId="3" applyNumberFormat="1" applyFont="1" applyFill="1" applyBorder="1" applyAlignment="1">
      <alignment horizontal="right"/>
    </xf>
    <xf numFmtId="164" fontId="14" fillId="9" borderId="90" xfId="3" applyNumberFormat="1" applyFont="1" applyFill="1" applyBorder="1" applyAlignment="1">
      <alignment horizontal="right"/>
    </xf>
    <xf numFmtId="0" fontId="2" fillId="14" borderId="91" xfId="0" applyFont="1" applyFill="1" applyBorder="1" applyAlignment="1">
      <alignment horizontal="center"/>
    </xf>
    <xf numFmtId="0" fontId="17" fillId="2" borderId="60" xfId="0" applyFont="1" applyFill="1" applyBorder="1" applyAlignment="1">
      <alignment horizontal="center"/>
    </xf>
    <xf numFmtId="0" fontId="0" fillId="2" borderId="61" xfId="0" applyFill="1" applyBorder="1"/>
    <xf numFmtId="164" fontId="2" fillId="7" borderId="63" xfId="0" applyNumberFormat="1" applyFont="1" applyFill="1" applyBorder="1"/>
    <xf numFmtId="0" fontId="17" fillId="2" borderId="17" xfId="0" applyFont="1" applyFill="1" applyBorder="1" applyAlignment="1">
      <alignment horizontal="center"/>
    </xf>
    <xf numFmtId="0" fontId="2" fillId="14" borderId="50" xfId="0" applyFont="1" applyFill="1" applyBorder="1" applyAlignment="1">
      <alignment horizontal="center"/>
    </xf>
    <xf numFmtId="164" fontId="2" fillId="7" borderId="40" xfId="0" applyNumberFormat="1" applyFont="1" applyFill="1" applyBorder="1"/>
    <xf numFmtId="164" fontId="14" fillId="10" borderId="59" xfId="3" applyNumberFormat="1" applyFont="1" applyFill="1" applyBorder="1"/>
    <xf numFmtId="164" fontId="15" fillId="10" borderId="41" xfId="3" applyNumberFormat="1" applyFont="1" applyFill="1" applyBorder="1"/>
    <xf numFmtId="164" fontId="15" fillId="10" borderId="55" xfId="3" applyNumberFormat="1" applyFont="1" applyFill="1" applyBorder="1"/>
    <xf numFmtId="164" fontId="14" fillId="9" borderId="51" xfId="3" applyNumberFormat="1" applyFont="1" applyFill="1" applyBorder="1"/>
    <xf numFmtId="164" fontId="15" fillId="9" borderId="41" xfId="3" applyNumberFormat="1" applyFont="1" applyFill="1" applyBorder="1"/>
    <xf numFmtId="164" fontId="15" fillId="9" borderId="50" xfId="3" applyNumberFormat="1" applyFont="1" applyFill="1" applyBorder="1"/>
    <xf numFmtId="164" fontId="14" fillId="7" borderId="51" xfId="3" applyNumberFormat="1" applyFont="1" applyFill="1" applyBorder="1" applyAlignment="1">
      <alignment horizontal="right"/>
    </xf>
    <xf numFmtId="164" fontId="15" fillId="7" borderId="51" xfId="3" applyNumberFormat="1" applyFont="1" applyFill="1" applyBorder="1" applyAlignment="1">
      <alignment horizontal="right"/>
    </xf>
    <xf numFmtId="164" fontId="15" fillId="7" borderId="58" xfId="3" applyNumberFormat="1" applyFont="1" applyFill="1" applyBorder="1" applyAlignment="1">
      <alignment horizontal="right"/>
    </xf>
    <xf numFmtId="164" fontId="15" fillId="7" borderId="92" xfId="3" applyNumberFormat="1" applyFont="1" applyFill="1" applyBorder="1" applyAlignment="1">
      <alignment horizontal="right"/>
    </xf>
    <xf numFmtId="164" fontId="14" fillId="10" borderId="59" xfId="3" applyNumberFormat="1" applyFont="1" applyFill="1" applyBorder="1" applyAlignment="1">
      <alignment horizontal="right"/>
    </xf>
    <xf numFmtId="164" fontId="15" fillId="10" borderId="57" xfId="3" applyNumberFormat="1" applyFont="1" applyFill="1" applyBorder="1" applyAlignment="1">
      <alignment horizontal="right"/>
    </xf>
    <xf numFmtId="164" fontId="15" fillId="10" borderId="58" xfId="3" applyNumberFormat="1" applyFont="1" applyFill="1" applyBorder="1" applyAlignment="1">
      <alignment horizontal="right"/>
    </xf>
    <xf numFmtId="164" fontId="15" fillId="10" borderId="92" xfId="3" applyNumberFormat="1" applyFont="1" applyFill="1" applyBorder="1" applyAlignment="1">
      <alignment horizontal="right"/>
    </xf>
    <xf numFmtId="164" fontId="14" fillId="9" borderId="93" xfId="3" applyNumberFormat="1" applyFont="1" applyFill="1" applyBorder="1" applyAlignment="1">
      <alignment horizontal="right"/>
    </xf>
    <xf numFmtId="164" fontId="15" fillId="9" borderId="57" xfId="3" applyNumberFormat="1" applyFont="1" applyFill="1" applyBorder="1" applyAlignment="1">
      <alignment horizontal="right"/>
    </xf>
    <xf numFmtId="164" fontId="15" fillId="9" borderId="58" xfId="3" applyNumberFormat="1" applyFont="1" applyFill="1" applyBorder="1" applyAlignment="1">
      <alignment horizontal="right"/>
    </xf>
    <xf numFmtId="164" fontId="15" fillId="9" borderId="50" xfId="3" applyNumberFormat="1" applyFont="1" applyFill="1" applyBorder="1" applyAlignment="1">
      <alignment horizontal="right"/>
    </xf>
    <xf numFmtId="164" fontId="0" fillId="11" borderId="62" xfId="0" applyNumberFormat="1" applyFill="1" applyBorder="1"/>
    <xf numFmtId="164" fontId="15" fillId="9" borderId="29" xfId="3" applyNumberFormat="1" applyFont="1" applyFill="1" applyBorder="1" applyAlignment="1">
      <alignment horizontal="right"/>
    </xf>
    <xf numFmtId="0" fontId="2" fillId="14" borderId="30" xfId="0" applyFont="1" applyFill="1" applyBorder="1" applyAlignment="1">
      <alignment horizontal="center"/>
    </xf>
    <xf numFmtId="164" fontId="0" fillId="11" borderId="21" xfId="0" applyNumberFormat="1" applyFill="1" applyBorder="1"/>
    <xf numFmtId="164" fontId="0" fillId="11" borderId="57" xfId="0" applyNumberFormat="1" applyFill="1" applyBorder="1"/>
    <xf numFmtId="164" fontId="2" fillId="7" borderId="94" xfId="0" applyNumberFormat="1" applyFont="1" applyFill="1" applyBorder="1"/>
    <xf numFmtId="164" fontId="14" fillId="10" borderId="94" xfId="3" applyNumberFormat="1" applyFont="1" applyFill="1" applyBorder="1"/>
    <xf numFmtId="164" fontId="15" fillId="10" borderId="73" xfId="3" applyNumberFormat="1" applyFont="1" applyFill="1" applyBorder="1"/>
    <xf numFmtId="164" fontId="15" fillId="10" borderId="34" xfId="3" applyNumberFormat="1" applyFont="1" applyFill="1" applyBorder="1"/>
    <xf numFmtId="164" fontId="14" fillId="9" borderId="33" xfId="3" applyNumberFormat="1" applyFont="1" applyFill="1" applyBorder="1"/>
    <xf numFmtId="164" fontId="15" fillId="9" borderId="73" xfId="3" applyNumberFormat="1" applyFont="1" applyFill="1" applyBorder="1"/>
    <xf numFmtId="164" fontId="15" fillId="9" borderId="39" xfId="3" applyNumberFormat="1" applyFont="1" applyFill="1" applyBorder="1"/>
    <xf numFmtId="164" fontId="14" fillId="7" borderId="33" xfId="3" applyNumberFormat="1" applyFont="1" applyFill="1" applyBorder="1" applyAlignment="1">
      <alignment horizontal="right"/>
    </xf>
    <xf numFmtId="164" fontId="15" fillId="7" borderId="33" xfId="3" applyNumberFormat="1" applyFont="1" applyFill="1" applyBorder="1" applyAlignment="1">
      <alignment horizontal="right"/>
    </xf>
    <xf numFmtId="164" fontId="15" fillId="7" borderId="31" xfId="3" applyNumberFormat="1" applyFont="1" applyFill="1" applyBorder="1" applyAlignment="1">
      <alignment horizontal="right"/>
    </xf>
    <xf numFmtId="164" fontId="15" fillId="7" borderId="32" xfId="3" applyNumberFormat="1" applyFont="1" applyFill="1" applyBorder="1" applyAlignment="1">
      <alignment horizontal="right"/>
    </xf>
    <xf numFmtId="164" fontId="14" fillId="10" borderId="94" xfId="3" applyNumberFormat="1" applyFont="1" applyFill="1" applyBorder="1" applyAlignment="1">
      <alignment horizontal="right"/>
    </xf>
    <xf numFmtId="164" fontId="15" fillId="10" borderId="14" xfId="3" applyNumberFormat="1" applyFont="1" applyFill="1" applyBorder="1" applyAlignment="1">
      <alignment horizontal="right"/>
    </xf>
    <xf numFmtId="164" fontId="15" fillId="10" borderId="31" xfId="3" applyNumberFormat="1" applyFont="1" applyFill="1" applyBorder="1" applyAlignment="1">
      <alignment horizontal="right"/>
    </xf>
    <xf numFmtId="164" fontId="15" fillId="10" borderId="32" xfId="3" applyNumberFormat="1" applyFont="1" applyFill="1" applyBorder="1" applyAlignment="1">
      <alignment horizontal="right"/>
    </xf>
    <xf numFmtId="164" fontId="14" fillId="9" borderId="95" xfId="3" applyNumberFormat="1" applyFont="1" applyFill="1" applyBorder="1" applyAlignment="1">
      <alignment horizontal="right"/>
    </xf>
    <xf numFmtId="164" fontId="15" fillId="9" borderId="14" xfId="3" applyNumberFormat="1" applyFont="1" applyFill="1" applyBorder="1" applyAlignment="1">
      <alignment horizontal="right"/>
    </xf>
    <xf numFmtId="164" fontId="15" fillId="9" borderId="31" xfId="3" applyNumberFormat="1" applyFont="1" applyFill="1" applyBorder="1" applyAlignment="1">
      <alignment horizontal="right"/>
    </xf>
    <xf numFmtId="164" fontId="15" fillId="9" borderId="32" xfId="3" applyNumberFormat="1" applyFont="1" applyFill="1" applyBorder="1" applyAlignment="1">
      <alignment horizontal="right"/>
    </xf>
    <xf numFmtId="164" fontId="2" fillId="7" borderId="79" xfId="0" applyNumberFormat="1" applyFont="1" applyFill="1" applyBorder="1"/>
    <xf numFmtId="164" fontId="14" fillId="10" borderId="79" xfId="3" applyNumberFormat="1" applyFont="1" applyFill="1" applyBorder="1"/>
    <xf numFmtId="164" fontId="15" fillId="10" borderId="68" xfId="3" applyNumberFormat="1" applyFont="1" applyFill="1" applyBorder="1"/>
    <xf numFmtId="164" fontId="15" fillId="10" borderId="96" xfId="3" applyNumberFormat="1" applyFont="1" applyFill="1" applyBorder="1"/>
    <xf numFmtId="164" fontId="14" fillId="9" borderId="67" xfId="3" applyNumberFormat="1" applyFont="1" applyFill="1" applyBorder="1"/>
    <xf numFmtId="164" fontId="15" fillId="9" borderId="68" xfId="3" applyNumberFormat="1" applyFont="1" applyFill="1" applyBorder="1"/>
    <xf numFmtId="164" fontId="15" fillId="9" borderId="69" xfId="3" applyNumberFormat="1" applyFont="1" applyFill="1" applyBorder="1"/>
    <xf numFmtId="164" fontId="14" fillId="7" borderId="67" xfId="3" applyNumberFormat="1" applyFont="1" applyFill="1" applyBorder="1" applyAlignment="1">
      <alignment horizontal="right"/>
    </xf>
    <xf numFmtId="164" fontId="15" fillId="7" borderId="67" xfId="3" applyNumberFormat="1" applyFont="1" applyFill="1" applyBorder="1" applyAlignment="1">
      <alignment horizontal="right"/>
    </xf>
    <xf numFmtId="164" fontId="15" fillId="7" borderId="76" xfId="3" applyNumberFormat="1" applyFont="1" applyFill="1" applyBorder="1" applyAlignment="1">
      <alignment horizontal="right"/>
    </xf>
    <xf numFmtId="164" fontId="15" fillId="7" borderId="97" xfId="3" applyNumberFormat="1" applyFont="1" applyFill="1" applyBorder="1" applyAlignment="1">
      <alignment horizontal="right"/>
    </xf>
    <xf numFmtId="164" fontId="14" fillId="10" borderId="79" xfId="3" applyNumberFormat="1" applyFont="1" applyFill="1" applyBorder="1" applyAlignment="1">
      <alignment horizontal="right"/>
    </xf>
    <xf numFmtId="164" fontId="15" fillId="10" borderId="98" xfId="3" applyNumberFormat="1" applyFont="1" applyFill="1" applyBorder="1" applyAlignment="1">
      <alignment horizontal="right"/>
    </xf>
    <xf numFmtId="164" fontId="15" fillId="10" borderId="76" xfId="3" applyNumberFormat="1" applyFont="1" applyFill="1" applyBorder="1" applyAlignment="1">
      <alignment horizontal="right"/>
    </xf>
    <xf numFmtId="164" fontId="15" fillId="10" borderId="97" xfId="3" applyNumberFormat="1" applyFont="1" applyFill="1" applyBorder="1" applyAlignment="1">
      <alignment horizontal="right"/>
    </xf>
    <xf numFmtId="164" fontId="14" fillId="9" borderId="99" xfId="3" applyNumberFormat="1" applyFont="1" applyFill="1" applyBorder="1" applyAlignment="1">
      <alignment horizontal="right"/>
    </xf>
    <xf numFmtId="164" fontId="15" fillId="9" borderId="98" xfId="3" applyNumberFormat="1" applyFont="1" applyFill="1" applyBorder="1" applyAlignment="1">
      <alignment horizontal="right"/>
    </xf>
    <xf numFmtId="164" fontId="15" fillId="9" borderId="76" xfId="3" applyNumberFormat="1" applyFont="1" applyFill="1" applyBorder="1" applyAlignment="1">
      <alignment horizontal="right"/>
    </xf>
    <xf numFmtId="164" fontId="15" fillId="9" borderId="69" xfId="3" applyNumberFormat="1" applyFont="1" applyFill="1" applyBorder="1" applyAlignment="1">
      <alignment horizontal="right"/>
    </xf>
    <xf numFmtId="0" fontId="11" fillId="2" borderId="60" xfId="3" applyFont="1" applyFill="1" applyBorder="1" applyAlignment="1"/>
    <xf numFmtId="0" fontId="0" fillId="4" borderId="38" xfId="0" applyFill="1" applyBorder="1" applyAlignment="1">
      <alignment horizontal="center"/>
    </xf>
    <xf numFmtId="164" fontId="2" fillId="11" borderId="100" xfId="0" applyNumberFormat="1" applyFont="1" applyFill="1" applyBorder="1"/>
    <xf numFmtId="164" fontId="0" fillId="11" borderId="101" xfId="0" applyNumberFormat="1" applyFill="1" applyBorder="1"/>
    <xf numFmtId="164" fontId="2" fillId="7" borderId="102" xfId="0" applyNumberFormat="1" applyFont="1" applyFill="1" applyBorder="1"/>
    <xf numFmtId="164" fontId="0" fillId="7" borderId="102" xfId="0" applyNumberFormat="1" applyFill="1" applyBorder="1"/>
    <xf numFmtId="164" fontId="0" fillId="7" borderId="103" xfId="0" applyNumberFormat="1" applyFill="1" applyBorder="1"/>
    <xf numFmtId="164" fontId="0" fillId="7" borderId="104" xfId="0" applyNumberFormat="1" applyFill="1" applyBorder="1"/>
    <xf numFmtId="164" fontId="14" fillId="10" borderId="102" xfId="3" applyNumberFormat="1" applyFont="1" applyFill="1" applyBorder="1"/>
    <xf numFmtId="164" fontId="15" fillId="10" borderId="103" xfId="3" applyNumberFormat="1" applyFont="1" applyFill="1" applyBorder="1"/>
    <xf numFmtId="164" fontId="15" fillId="10" borderId="105" xfId="3" applyNumberFormat="1" applyFont="1" applyFill="1" applyBorder="1"/>
    <xf numFmtId="164" fontId="14" fillId="9" borderId="106" xfId="3" applyNumberFormat="1" applyFont="1" applyFill="1" applyBorder="1"/>
    <xf numFmtId="164" fontId="15" fillId="9" borderId="103" xfId="3" applyNumberFormat="1" applyFont="1" applyFill="1" applyBorder="1"/>
    <xf numFmtId="164" fontId="2" fillId="7" borderId="106" xfId="0" applyNumberFormat="1" applyFont="1" applyFill="1" applyBorder="1"/>
    <xf numFmtId="164" fontId="2" fillId="9" borderId="53" xfId="0" applyNumberFormat="1" applyFont="1" applyFill="1" applyBorder="1"/>
    <xf numFmtId="164" fontId="14" fillId="7" borderId="106" xfId="3" applyNumberFormat="1" applyFont="1" applyFill="1" applyBorder="1" applyAlignment="1">
      <alignment horizontal="right"/>
    </xf>
    <xf numFmtId="164" fontId="15" fillId="7" borderId="106" xfId="3" applyNumberFormat="1" applyFont="1" applyFill="1" applyBorder="1" applyAlignment="1">
      <alignment horizontal="right"/>
    </xf>
    <xf numFmtId="164" fontId="15" fillId="7" borderId="104" xfId="3" applyNumberFormat="1" applyFont="1" applyFill="1" applyBorder="1" applyAlignment="1">
      <alignment horizontal="right"/>
    </xf>
    <xf numFmtId="164" fontId="15" fillId="7" borderId="107" xfId="3" applyNumberFormat="1" applyFont="1" applyFill="1" applyBorder="1" applyAlignment="1">
      <alignment horizontal="right"/>
    </xf>
    <xf numFmtId="164" fontId="14" fillId="10" borderId="102" xfId="3" applyNumberFormat="1" applyFont="1" applyFill="1" applyBorder="1" applyAlignment="1">
      <alignment horizontal="right"/>
    </xf>
    <xf numFmtId="164" fontId="15" fillId="10" borderId="108" xfId="3" applyNumberFormat="1" applyFont="1" applyFill="1" applyBorder="1" applyAlignment="1">
      <alignment horizontal="right"/>
    </xf>
    <xf numFmtId="164" fontId="15" fillId="10" borderId="104" xfId="3" applyNumberFormat="1" applyFont="1" applyFill="1" applyBorder="1" applyAlignment="1">
      <alignment horizontal="right"/>
    </xf>
    <xf numFmtId="164" fontId="15" fillId="10" borderId="107" xfId="3" applyNumberFormat="1" applyFont="1" applyFill="1" applyBorder="1" applyAlignment="1">
      <alignment horizontal="right"/>
    </xf>
    <xf numFmtId="164" fontId="14" fillId="9" borderId="109" xfId="3" applyNumberFormat="1" applyFont="1" applyFill="1" applyBorder="1" applyAlignment="1">
      <alignment horizontal="right"/>
    </xf>
    <xf numFmtId="164" fontId="15" fillId="9" borderId="108" xfId="3" applyNumberFormat="1" applyFont="1" applyFill="1" applyBorder="1" applyAlignment="1">
      <alignment horizontal="right"/>
    </xf>
    <xf numFmtId="164" fontId="15" fillId="9" borderId="104" xfId="3" applyNumberFormat="1" applyFont="1" applyFill="1" applyBorder="1" applyAlignment="1">
      <alignment horizontal="right"/>
    </xf>
    <xf numFmtId="164" fontId="15" fillId="9" borderId="107" xfId="3" applyNumberFormat="1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164" fontId="0" fillId="7" borderId="78" xfId="0" applyNumberFormat="1" applyFill="1" applyBorder="1"/>
    <xf numFmtId="164" fontId="0" fillId="7" borderId="3" xfId="0" applyNumberFormat="1" applyFill="1" applyBorder="1"/>
    <xf numFmtId="0" fontId="11" fillId="2" borderId="55" xfId="3" applyFont="1" applyFill="1" applyBorder="1" applyAlignment="1"/>
    <xf numFmtId="164" fontId="15" fillId="10" borderId="93" xfId="3" applyNumberFormat="1" applyFont="1" applyFill="1" applyBorder="1"/>
    <xf numFmtId="164" fontId="0" fillId="6" borderId="51" xfId="0" applyNumberFormat="1" applyFill="1" applyBorder="1"/>
    <xf numFmtId="164" fontId="0" fillId="7" borderId="51" xfId="0" applyNumberFormat="1" applyFill="1" applyBorder="1"/>
    <xf numFmtId="164" fontId="0" fillId="8" borderId="41" xfId="0" applyNumberFormat="1" applyFill="1" applyBorder="1"/>
    <xf numFmtId="164" fontId="0" fillId="9" borderId="58" xfId="0" applyNumberFormat="1" applyFill="1" applyBorder="1"/>
    <xf numFmtId="164" fontId="0" fillId="10" borderId="50" xfId="0" applyNumberFormat="1" applyFill="1" applyBorder="1"/>
    <xf numFmtId="164" fontId="0" fillId="6" borderId="67" xfId="0" applyNumberFormat="1" applyFill="1" applyBorder="1"/>
    <xf numFmtId="164" fontId="0" fillId="7" borderId="67" xfId="0" applyNumberFormat="1" applyFill="1" applyBorder="1"/>
    <xf numFmtId="164" fontId="0" fillId="8" borderId="68" xfId="0" applyNumberFormat="1" applyFill="1" applyBorder="1"/>
    <xf numFmtId="164" fontId="0" fillId="9" borderId="76" xfId="0" applyNumberFormat="1" applyFill="1" applyBorder="1"/>
    <xf numFmtId="164" fontId="0" fillId="10" borderId="69" xfId="0" applyNumberFormat="1" applyFill="1" applyBorder="1"/>
    <xf numFmtId="0" fontId="11" fillId="2" borderId="96" xfId="3" applyFont="1" applyFill="1" applyBorder="1"/>
    <xf numFmtId="0" fontId="0" fillId="0" borderId="68" xfId="0" applyBorder="1" applyAlignment="1">
      <alignment horizontal="center"/>
    </xf>
    <xf numFmtId="4" fontId="2" fillId="3" borderId="77" xfId="0" applyNumberFormat="1" applyFont="1" applyFill="1" applyBorder="1" applyAlignment="1">
      <alignment horizontal="center"/>
    </xf>
    <xf numFmtId="0" fontId="0" fillId="0" borderId="67" xfId="0" applyFill="1" applyBorder="1" applyAlignment="1">
      <alignment horizontal="center" vertical="center"/>
    </xf>
    <xf numFmtId="0" fontId="0" fillId="0" borderId="98" xfId="0" applyFont="1" applyBorder="1" applyAlignment="1">
      <alignment horizontal="center" vertical="center" wrapText="1"/>
    </xf>
    <xf numFmtId="0" fontId="2" fillId="14" borderId="76" xfId="0" applyFont="1" applyFill="1" applyBorder="1" applyAlignment="1">
      <alignment horizontal="center"/>
    </xf>
    <xf numFmtId="0" fontId="0" fillId="2" borderId="110" xfId="0" applyFill="1" applyBorder="1"/>
    <xf numFmtId="164" fontId="0" fillId="9" borderId="41" xfId="0" applyNumberFormat="1" applyFill="1" applyBorder="1"/>
    <xf numFmtId="164" fontId="15" fillId="9" borderId="0" xfId="3" applyNumberFormat="1" applyFont="1" applyFill="1" applyBorder="1" applyAlignment="1">
      <alignment horizontal="right"/>
    </xf>
    <xf numFmtId="164" fontId="15" fillId="9" borderId="3" xfId="3" applyNumberFormat="1" applyFont="1" applyFill="1" applyBorder="1" applyAlignment="1">
      <alignment horizontal="right"/>
    </xf>
    <xf numFmtId="164" fontId="15" fillId="9" borderId="42" xfId="3" applyNumberFormat="1" applyFont="1" applyFill="1" applyBorder="1" applyAlignment="1">
      <alignment horizontal="right"/>
    </xf>
    <xf numFmtId="0" fontId="0" fillId="0" borderId="63" xfId="0" applyFill="1" applyBorder="1" applyAlignment="1">
      <alignment horizontal="center" vertical="center"/>
    </xf>
    <xf numFmtId="0" fontId="0" fillId="0" borderId="66" xfId="0" applyFont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/>
    </xf>
    <xf numFmtId="0" fontId="0" fillId="2" borderId="111" xfId="0" applyFill="1" applyBorder="1"/>
    <xf numFmtId="164" fontId="0" fillId="6" borderId="33" xfId="0" applyNumberFormat="1" applyFill="1" applyBorder="1"/>
    <xf numFmtId="164" fontId="0" fillId="7" borderId="33" xfId="0" applyNumberFormat="1" applyFill="1" applyBorder="1"/>
    <xf numFmtId="164" fontId="0" fillId="8" borderId="73" xfId="0" applyNumberFormat="1" applyFill="1" applyBorder="1"/>
    <xf numFmtId="164" fontId="0" fillId="9" borderId="31" xfId="0" applyNumberFormat="1" applyFill="1" applyBorder="1"/>
    <xf numFmtId="164" fontId="0" fillId="10" borderId="39" xfId="0" applyNumberFormat="1" applyFill="1" applyBorder="1"/>
    <xf numFmtId="164" fontId="0" fillId="6" borderId="33" xfId="0" applyNumberFormat="1" applyFont="1" applyFill="1" applyBorder="1" applyAlignment="1">
      <alignment horizontal="right"/>
    </xf>
    <xf numFmtId="164" fontId="0" fillId="11" borderId="34" xfId="0" applyNumberFormat="1" applyFill="1" applyBorder="1"/>
    <xf numFmtId="164" fontId="15" fillId="7" borderId="37" xfId="3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2" fillId="2" borderId="0" xfId="0" applyFont="1" applyFill="1" applyAlignment="1">
      <alignment horizontal="right"/>
    </xf>
    <xf numFmtId="9" fontId="0" fillId="2" borderId="0" xfId="1" applyFont="1" applyFill="1"/>
    <xf numFmtId="0" fontId="16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</cellXfs>
  <cellStyles count="4">
    <cellStyle name="Normal" xfId="0" builtinId="0"/>
    <cellStyle name="Normal 12" xfId="3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4"/>
  <sheetViews>
    <sheetView showGridLines="0" tabSelected="1" topLeftCell="A52" workbookViewId="0">
      <pane xSplit="1" topLeftCell="B1" activePane="topRight" state="frozen"/>
      <selection pane="topRight" activeCell="L58" sqref="L58"/>
    </sheetView>
  </sheetViews>
  <sheetFormatPr defaultRowHeight="14.4" x14ac:dyDescent="0.3"/>
  <cols>
    <col min="1" max="1" width="31.44140625" customWidth="1"/>
    <col min="6" max="6" width="12.21875" customWidth="1"/>
    <col min="10" max="10" width="21.6640625" customWidth="1"/>
    <col min="15" max="15" width="9.21875" customWidth="1"/>
    <col min="35" max="36" width="10.33203125" customWidth="1"/>
  </cols>
  <sheetData>
    <row r="1" spans="1:51" ht="19.2" thickTop="1" thickBot="1" x14ac:dyDescent="0.4">
      <c r="A1" s="1" t="s">
        <v>0</v>
      </c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51" ht="15" thickTop="1" x14ac:dyDescent="0.3">
      <c r="A2" s="4"/>
      <c r="B2" s="2"/>
      <c r="C2" s="3"/>
      <c r="D2" s="7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8"/>
      <c r="AP2" s="5"/>
      <c r="AQ2" s="5"/>
      <c r="AR2" s="5"/>
      <c r="AS2" s="5"/>
      <c r="AT2" s="5"/>
      <c r="AU2" s="5"/>
      <c r="AV2" s="5"/>
    </row>
    <row r="3" spans="1:51" ht="18" x14ac:dyDescent="0.35">
      <c r="A3" s="4"/>
      <c r="B3" s="2"/>
      <c r="C3" s="3"/>
      <c r="D3" s="7"/>
      <c r="E3" s="9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  <c r="U3" s="10"/>
      <c r="V3" s="10"/>
      <c r="W3" s="5"/>
      <c r="X3" s="5"/>
      <c r="Y3" s="5"/>
      <c r="Z3" s="5"/>
      <c r="AA3" s="8"/>
      <c r="AB3" s="5"/>
      <c r="AC3" s="5"/>
      <c r="AD3" s="5"/>
      <c r="AE3" s="5"/>
      <c r="AF3" s="5"/>
      <c r="AG3" s="5"/>
      <c r="AH3" s="5"/>
      <c r="AI3" s="5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1" ht="18.600000000000001" thickBot="1" x14ac:dyDescent="0.4">
      <c r="A4" s="4"/>
      <c r="B4" s="13"/>
      <c r="C4" s="14"/>
      <c r="D4" s="13"/>
      <c r="E4" s="15"/>
      <c r="F4" s="16"/>
      <c r="G4" s="10"/>
      <c r="H4" s="10"/>
      <c r="I4" s="10"/>
      <c r="J4" s="11"/>
      <c r="K4" s="17"/>
      <c r="L4" s="17"/>
      <c r="M4" s="18"/>
      <c r="N4" s="18"/>
      <c r="O4" s="18"/>
      <c r="P4" s="17"/>
      <c r="Q4" s="17"/>
      <c r="R4" s="18"/>
      <c r="S4" s="18"/>
      <c r="T4" s="19"/>
      <c r="U4" s="20"/>
      <c r="V4" s="21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</row>
    <row r="5" spans="1:51" ht="33" thickTop="1" thickBot="1" x14ac:dyDescent="0.4">
      <c r="A5" s="4"/>
      <c r="B5" s="22"/>
      <c r="C5" s="23"/>
      <c r="D5" s="24" t="s">
        <v>1</v>
      </c>
      <c r="E5" s="25"/>
      <c r="F5" s="26" t="s">
        <v>2</v>
      </c>
      <c r="G5" s="27" t="s">
        <v>3</v>
      </c>
      <c r="H5" s="28"/>
      <c r="I5" s="29"/>
      <c r="J5" s="30"/>
      <c r="K5" s="31"/>
      <c r="L5" s="32" t="s">
        <v>4</v>
      </c>
      <c r="M5" s="18"/>
      <c r="N5" s="18"/>
      <c r="O5" s="33"/>
      <c r="P5" s="18"/>
      <c r="Q5" s="32" t="s">
        <v>5</v>
      </c>
      <c r="R5" s="18"/>
      <c r="S5" s="18"/>
      <c r="T5" s="34"/>
      <c r="U5" s="20" t="s">
        <v>6</v>
      </c>
      <c r="V5" s="35"/>
      <c r="W5" s="36" t="s">
        <v>7</v>
      </c>
      <c r="X5" s="37"/>
      <c r="Y5" s="37"/>
      <c r="Z5" s="37"/>
      <c r="AA5" s="37"/>
      <c r="AB5" s="37"/>
      <c r="AC5" s="37"/>
      <c r="AD5" s="37"/>
      <c r="AE5" s="37"/>
      <c r="AF5" s="37"/>
      <c r="AH5" s="38"/>
      <c r="AI5" s="39" t="s">
        <v>8</v>
      </c>
      <c r="AJ5" s="40"/>
      <c r="AK5" s="41" t="s">
        <v>9</v>
      </c>
      <c r="AL5" s="42"/>
      <c r="AM5" s="43"/>
      <c r="AN5" s="43"/>
      <c r="AO5" s="43"/>
      <c r="AP5" s="43"/>
      <c r="AQ5" s="43"/>
      <c r="AR5" s="43"/>
      <c r="AS5" s="43"/>
      <c r="AT5" s="43"/>
      <c r="AU5" s="43"/>
      <c r="AV5" s="44"/>
      <c r="AY5" t="s">
        <v>10</v>
      </c>
    </row>
    <row r="6" spans="1:51" ht="18" thickTop="1" x14ac:dyDescent="0.35">
      <c r="A6" s="4"/>
      <c r="B6" s="22"/>
      <c r="C6" s="23"/>
      <c r="D6" s="45" t="s">
        <v>11</v>
      </c>
      <c r="E6" s="46"/>
      <c r="F6" s="47" t="s">
        <v>12</v>
      </c>
      <c r="G6" s="48" t="s">
        <v>13</v>
      </c>
      <c r="H6" s="49"/>
      <c r="I6" s="50"/>
      <c r="J6" s="51"/>
      <c r="K6" s="52"/>
      <c r="L6" s="53"/>
      <c r="M6" s="54"/>
      <c r="N6" s="54"/>
      <c r="O6" s="55"/>
      <c r="P6" s="56"/>
      <c r="Q6" s="56"/>
      <c r="R6" s="56"/>
      <c r="S6" s="56"/>
      <c r="T6" s="50"/>
      <c r="U6" s="52"/>
      <c r="V6" s="57"/>
      <c r="W6" s="58" t="s">
        <v>14</v>
      </c>
      <c r="X6" s="58"/>
      <c r="Y6" s="58"/>
      <c r="Z6" s="58"/>
      <c r="AA6" s="59" t="s">
        <v>15</v>
      </c>
      <c r="AB6" s="60"/>
      <c r="AC6" s="60"/>
      <c r="AD6" s="61"/>
      <c r="AE6" s="59" t="s">
        <v>16</v>
      </c>
      <c r="AF6" s="60"/>
      <c r="AG6" s="60"/>
      <c r="AH6" s="61"/>
      <c r="AI6" s="62" t="s">
        <v>17</v>
      </c>
      <c r="AJ6" s="63"/>
      <c r="AK6" s="45" t="s">
        <v>14</v>
      </c>
      <c r="AL6" s="45"/>
      <c r="AM6" s="64"/>
      <c r="AN6" s="65"/>
      <c r="AO6" s="45" t="s">
        <v>15</v>
      </c>
      <c r="AP6" s="66"/>
      <c r="AQ6" s="67"/>
      <c r="AR6" s="65"/>
      <c r="AS6" s="45" t="s">
        <v>16</v>
      </c>
      <c r="AT6" s="66"/>
      <c r="AU6" s="67"/>
      <c r="AV6" s="68"/>
    </row>
    <row r="7" spans="1:51" ht="32.4" thickBot="1" x14ac:dyDescent="0.4">
      <c r="A7" s="69" t="s">
        <v>18</v>
      </c>
      <c r="B7" s="70" t="s">
        <v>19</v>
      </c>
      <c r="C7" s="71" t="s">
        <v>20</v>
      </c>
      <c r="D7" s="72" t="s">
        <v>21</v>
      </c>
      <c r="E7" s="73" t="s">
        <v>22</v>
      </c>
      <c r="F7" s="74" t="s">
        <v>23</v>
      </c>
      <c r="G7" s="75" t="s">
        <v>24</v>
      </c>
      <c r="H7" s="76" t="s">
        <v>25</v>
      </c>
      <c r="I7" s="77" t="s">
        <v>26</v>
      </c>
      <c r="J7" s="78" t="s">
        <v>27</v>
      </c>
      <c r="K7" s="79" t="s">
        <v>28</v>
      </c>
      <c r="L7" s="80" t="s">
        <v>29</v>
      </c>
      <c r="M7" s="81" t="s">
        <v>30</v>
      </c>
      <c r="N7" s="81" t="s">
        <v>31</v>
      </c>
      <c r="O7" s="82" t="s">
        <v>32</v>
      </c>
      <c r="P7" s="83" t="s">
        <v>33</v>
      </c>
      <c r="Q7" s="84" t="s">
        <v>29</v>
      </c>
      <c r="R7" s="85" t="s">
        <v>30</v>
      </c>
      <c r="S7" s="85" t="s">
        <v>31</v>
      </c>
      <c r="T7" s="86" t="s">
        <v>32</v>
      </c>
      <c r="U7" s="87" t="s">
        <v>34</v>
      </c>
      <c r="V7" s="88" t="s">
        <v>35</v>
      </c>
      <c r="W7" s="89" t="s">
        <v>36</v>
      </c>
      <c r="X7" s="90" t="s">
        <v>37</v>
      </c>
      <c r="Y7" s="91" t="s">
        <v>38</v>
      </c>
      <c r="Z7" s="92" t="s">
        <v>39</v>
      </c>
      <c r="AA7" s="93" t="s">
        <v>36</v>
      </c>
      <c r="AB7" s="90" t="s">
        <v>37</v>
      </c>
      <c r="AC7" s="91" t="s">
        <v>38</v>
      </c>
      <c r="AD7" s="92" t="s">
        <v>39</v>
      </c>
      <c r="AE7" s="93" t="s">
        <v>36</v>
      </c>
      <c r="AF7" s="90" t="s">
        <v>37</v>
      </c>
      <c r="AG7" s="91" t="s">
        <v>38</v>
      </c>
      <c r="AH7" s="94" t="s">
        <v>39</v>
      </c>
      <c r="AI7" s="89" t="s">
        <v>14</v>
      </c>
      <c r="AJ7" s="95" t="s">
        <v>31</v>
      </c>
      <c r="AK7" s="96" t="s">
        <v>36</v>
      </c>
      <c r="AL7" s="90" t="s">
        <v>37</v>
      </c>
      <c r="AM7" s="91" t="s">
        <v>38</v>
      </c>
      <c r="AN7" s="97" t="s">
        <v>39</v>
      </c>
      <c r="AO7" s="96" t="s">
        <v>36</v>
      </c>
      <c r="AP7" s="90" t="s">
        <v>37</v>
      </c>
      <c r="AQ7" s="91" t="s">
        <v>38</v>
      </c>
      <c r="AR7" s="97" t="s">
        <v>39</v>
      </c>
      <c r="AS7" s="96" t="s">
        <v>36</v>
      </c>
      <c r="AT7" s="98" t="s">
        <v>37</v>
      </c>
      <c r="AU7" s="91" t="s">
        <v>38</v>
      </c>
      <c r="AV7" s="94" t="s">
        <v>39</v>
      </c>
    </row>
    <row r="8" spans="1:51" ht="17.399999999999999" x14ac:dyDescent="0.35">
      <c r="A8" s="99" t="s">
        <v>40</v>
      </c>
      <c r="B8" s="100"/>
      <c r="C8" s="101"/>
      <c r="D8" s="102">
        <v>2017</v>
      </c>
      <c r="E8" s="103" t="s">
        <v>41</v>
      </c>
      <c r="F8" s="104"/>
      <c r="G8" s="105">
        <f t="shared" ref="G8:G71" si="0">SUM(L8+M8+Q8+R8+W8+AI8+AK8)</f>
        <v>5782</v>
      </c>
      <c r="H8" s="106">
        <f t="shared" ref="H8:H71" si="1">SUM(N8+O8+S8+T8+AA8+AE8+AO8+AS8)</f>
        <v>1790</v>
      </c>
      <c r="I8" s="107"/>
      <c r="J8" s="108"/>
      <c r="K8" s="109">
        <v>227</v>
      </c>
      <c r="L8" s="110">
        <v>3061</v>
      </c>
      <c r="M8" s="111">
        <v>14</v>
      </c>
      <c r="N8" s="112">
        <v>254</v>
      </c>
      <c r="O8" s="113">
        <v>635</v>
      </c>
      <c r="P8" s="114">
        <v>0</v>
      </c>
      <c r="Q8" s="115">
        <v>0</v>
      </c>
      <c r="R8" s="116">
        <v>0</v>
      </c>
      <c r="S8" s="117">
        <v>0</v>
      </c>
      <c r="T8" s="118">
        <v>0</v>
      </c>
      <c r="U8" s="119">
        <v>217</v>
      </c>
      <c r="V8" s="120">
        <v>0</v>
      </c>
      <c r="W8" s="121">
        <f>SUM(X8:Z8)</f>
        <v>1943</v>
      </c>
      <c r="X8" s="122">
        <v>375</v>
      </c>
      <c r="Y8" s="123">
        <v>966</v>
      </c>
      <c r="Z8" s="124">
        <v>602</v>
      </c>
      <c r="AA8" s="125">
        <f>SUM(AB8:AD8)</f>
        <v>862</v>
      </c>
      <c r="AB8" s="126">
        <v>34</v>
      </c>
      <c r="AC8" s="127">
        <v>828</v>
      </c>
      <c r="AD8" s="127">
        <v>0</v>
      </c>
      <c r="AE8" s="128">
        <f>SUM(AF8:AH8)</f>
        <v>38</v>
      </c>
      <c r="AF8" s="129">
        <v>0</v>
      </c>
      <c r="AG8" s="129">
        <v>0</v>
      </c>
      <c r="AH8" s="130">
        <v>38</v>
      </c>
      <c r="AI8" s="131">
        <v>756</v>
      </c>
      <c r="AJ8" s="132">
        <v>7</v>
      </c>
      <c r="AK8" s="133">
        <f>SUM(AL8:AN8)</f>
        <v>8</v>
      </c>
      <c r="AL8" s="134">
        <v>1</v>
      </c>
      <c r="AM8" s="135">
        <v>6</v>
      </c>
      <c r="AN8" s="136">
        <v>1</v>
      </c>
      <c r="AO8" s="137">
        <f>SUM(AP8:AR8)</f>
        <v>1</v>
      </c>
      <c r="AP8" s="138">
        <v>0</v>
      </c>
      <c r="AQ8" s="139">
        <v>0</v>
      </c>
      <c r="AR8" s="140">
        <v>1</v>
      </c>
      <c r="AS8" s="141">
        <f>SUM(AT8:AV8)</f>
        <v>0</v>
      </c>
      <c r="AT8" s="142">
        <v>0</v>
      </c>
      <c r="AU8" s="143">
        <v>0</v>
      </c>
      <c r="AV8" s="144">
        <v>0</v>
      </c>
    </row>
    <row r="9" spans="1:51" ht="17.399999999999999" x14ac:dyDescent="0.35">
      <c r="A9" s="145" t="s">
        <v>42</v>
      </c>
      <c r="B9" s="146"/>
      <c r="C9" s="147"/>
      <c r="D9" s="148">
        <v>2013</v>
      </c>
      <c r="E9" s="149" t="s">
        <v>43</v>
      </c>
      <c r="F9" s="150"/>
      <c r="G9" s="105">
        <f t="shared" si="0"/>
        <v>3671</v>
      </c>
      <c r="H9" s="106">
        <f t="shared" si="1"/>
        <v>1585</v>
      </c>
      <c r="I9" s="151"/>
      <c r="J9" s="152"/>
      <c r="K9" s="109">
        <v>84</v>
      </c>
      <c r="L9" s="153">
        <v>1552</v>
      </c>
      <c r="M9" s="154">
        <v>13</v>
      </c>
      <c r="N9" s="155">
        <v>182</v>
      </c>
      <c r="O9" s="156">
        <v>490</v>
      </c>
      <c r="P9" s="114">
        <v>0</v>
      </c>
      <c r="Q9" s="115">
        <v>0</v>
      </c>
      <c r="R9" s="157">
        <v>0</v>
      </c>
      <c r="S9" s="117">
        <v>0</v>
      </c>
      <c r="T9" s="118">
        <v>0</v>
      </c>
      <c r="U9" s="158">
        <v>567</v>
      </c>
      <c r="V9" s="159">
        <v>567</v>
      </c>
      <c r="W9" s="121">
        <f t="shared" ref="W9:W72" si="2">SUM(X9:Z9)</f>
        <v>1744</v>
      </c>
      <c r="X9" s="160">
        <v>1066</v>
      </c>
      <c r="Y9" s="161">
        <v>620</v>
      </c>
      <c r="Z9" s="162">
        <v>58</v>
      </c>
      <c r="AA9" s="125">
        <f t="shared" ref="AA9:AA72" si="3">SUM(AB9:AD9)</f>
        <v>845</v>
      </c>
      <c r="AB9" s="126">
        <v>263</v>
      </c>
      <c r="AC9" s="127">
        <v>582</v>
      </c>
      <c r="AD9" s="127">
        <v>0</v>
      </c>
      <c r="AE9" s="128">
        <f t="shared" ref="AE9:AE72" si="4">SUM(AF9:AH9)</f>
        <v>68</v>
      </c>
      <c r="AF9" s="129">
        <v>44</v>
      </c>
      <c r="AG9" s="129">
        <v>24</v>
      </c>
      <c r="AH9" s="163">
        <v>0</v>
      </c>
      <c r="AI9" s="164">
        <v>362</v>
      </c>
      <c r="AJ9" s="165">
        <v>0</v>
      </c>
      <c r="AK9" s="133">
        <f t="shared" ref="AK9:AK72" si="5">SUM(AL9:AN9)</f>
        <v>0</v>
      </c>
      <c r="AL9" s="134">
        <v>0</v>
      </c>
      <c r="AM9" s="135">
        <v>0</v>
      </c>
      <c r="AN9" s="136">
        <v>0</v>
      </c>
      <c r="AO9" s="137">
        <f t="shared" ref="AO9:AO72" si="6">SUM(AP9:AR9)</f>
        <v>0</v>
      </c>
      <c r="AP9" s="138">
        <v>0</v>
      </c>
      <c r="AQ9" s="139">
        <v>0</v>
      </c>
      <c r="AR9" s="140">
        <v>0</v>
      </c>
      <c r="AS9" s="141">
        <f t="shared" ref="AS9:AS72" si="7">SUM(AT9:AV9)</f>
        <v>0</v>
      </c>
      <c r="AT9" s="142">
        <v>0</v>
      </c>
      <c r="AU9" s="143">
        <v>0</v>
      </c>
      <c r="AV9" s="144">
        <v>0</v>
      </c>
    </row>
    <row r="10" spans="1:51" ht="17.399999999999999" x14ac:dyDescent="0.35">
      <c r="A10" s="145" t="s">
        <v>44</v>
      </c>
      <c r="B10" s="146"/>
      <c r="C10" s="147"/>
      <c r="D10" s="148"/>
      <c r="E10" s="166" t="s">
        <v>45</v>
      </c>
      <c r="F10" s="150"/>
      <c r="G10" s="105">
        <f t="shared" si="0"/>
        <v>2651</v>
      </c>
      <c r="H10" s="106">
        <f t="shared" si="1"/>
        <v>461</v>
      </c>
      <c r="I10" s="167"/>
      <c r="J10" s="152" t="s">
        <v>46</v>
      </c>
      <c r="K10" s="109">
        <v>13</v>
      </c>
      <c r="L10" s="153">
        <v>107</v>
      </c>
      <c r="M10" s="154">
        <v>12</v>
      </c>
      <c r="N10" s="155">
        <v>0</v>
      </c>
      <c r="O10" s="156">
        <v>76</v>
      </c>
      <c r="P10" s="114">
        <v>23</v>
      </c>
      <c r="Q10" s="115">
        <v>158</v>
      </c>
      <c r="R10" s="157">
        <v>1</v>
      </c>
      <c r="S10" s="117">
        <v>0</v>
      </c>
      <c r="T10" s="118">
        <v>158</v>
      </c>
      <c r="U10" s="158">
        <v>432</v>
      </c>
      <c r="V10" s="159">
        <v>62</v>
      </c>
      <c r="W10" s="121">
        <f t="shared" si="2"/>
        <v>548</v>
      </c>
      <c r="X10" s="160">
        <v>471</v>
      </c>
      <c r="Y10" s="161">
        <v>66</v>
      </c>
      <c r="Z10" s="162">
        <v>11</v>
      </c>
      <c r="AA10" s="125">
        <f t="shared" si="3"/>
        <v>227</v>
      </c>
      <c r="AB10" s="126">
        <v>163</v>
      </c>
      <c r="AC10" s="127">
        <v>64</v>
      </c>
      <c r="AD10" s="127">
        <v>0</v>
      </c>
      <c r="AE10" s="128">
        <f t="shared" si="4"/>
        <v>0</v>
      </c>
      <c r="AF10" s="129">
        <v>0</v>
      </c>
      <c r="AG10" s="129">
        <v>0</v>
      </c>
      <c r="AH10" s="163">
        <v>0</v>
      </c>
      <c r="AI10" s="164">
        <v>1793</v>
      </c>
      <c r="AJ10" s="165">
        <v>241</v>
      </c>
      <c r="AK10" s="133">
        <f t="shared" si="5"/>
        <v>32</v>
      </c>
      <c r="AL10" s="134">
        <v>32</v>
      </c>
      <c r="AM10" s="135">
        <v>0</v>
      </c>
      <c r="AN10" s="136">
        <v>0</v>
      </c>
      <c r="AO10" s="137">
        <f t="shared" si="6"/>
        <v>0</v>
      </c>
      <c r="AP10" s="138">
        <v>0</v>
      </c>
      <c r="AQ10" s="139">
        <v>0</v>
      </c>
      <c r="AR10" s="140">
        <v>0</v>
      </c>
      <c r="AS10" s="141">
        <f t="shared" si="7"/>
        <v>0</v>
      </c>
      <c r="AT10" s="142">
        <v>0</v>
      </c>
      <c r="AU10" s="143">
        <v>0</v>
      </c>
      <c r="AV10" s="144">
        <v>0</v>
      </c>
    </row>
    <row r="11" spans="1:51" ht="17.399999999999999" x14ac:dyDescent="0.35">
      <c r="A11" s="145" t="s">
        <v>47</v>
      </c>
      <c r="B11" s="146"/>
      <c r="C11" s="147"/>
      <c r="D11" s="148">
        <v>2019</v>
      </c>
      <c r="E11" s="149" t="s">
        <v>43</v>
      </c>
      <c r="F11" s="168"/>
      <c r="G11" s="105">
        <f t="shared" si="0"/>
        <v>765</v>
      </c>
      <c r="H11" s="106">
        <f t="shared" si="1"/>
        <v>155</v>
      </c>
      <c r="I11" s="169"/>
      <c r="J11" s="152"/>
      <c r="K11" s="109">
        <v>96</v>
      </c>
      <c r="L11" s="153">
        <v>333</v>
      </c>
      <c r="M11" s="154">
        <v>1</v>
      </c>
      <c r="N11" s="155">
        <v>61</v>
      </c>
      <c r="O11" s="156">
        <v>7</v>
      </c>
      <c r="P11" s="114">
        <v>0</v>
      </c>
      <c r="Q11" s="115">
        <v>0</v>
      </c>
      <c r="R11" s="157">
        <v>0</v>
      </c>
      <c r="S11" s="117">
        <v>0</v>
      </c>
      <c r="T11" s="118">
        <v>0</v>
      </c>
      <c r="U11" s="158">
        <v>180</v>
      </c>
      <c r="V11" s="159">
        <v>180</v>
      </c>
      <c r="W11" s="121">
        <f t="shared" si="2"/>
        <v>425</v>
      </c>
      <c r="X11" s="160">
        <v>73</v>
      </c>
      <c r="Y11" s="161">
        <v>283</v>
      </c>
      <c r="Z11" s="162">
        <v>69</v>
      </c>
      <c r="AA11" s="125">
        <f t="shared" si="3"/>
        <v>54</v>
      </c>
      <c r="AB11" s="126">
        <v>0</v>
      </c>
      <c r="AC11" s="127">
        <v>48</v>
      </c>
      <c r="AD11" s="127">
        <v>6</v>
      </c>
      <c r="AE11" s="128">
        <f t="shared" si="4"/>
        <v>33</v>
      </c>
      <c r="AF11" s="129">
        <v>0</v>
      </c>
      <c r="AG11" s="129">
        <v>33</v>
      </c>
      <c r="AH11" s="163">
        <v>0</v>
      </c>
      <c r="AI11" s="164">
        <v>4</v>
      </c>
      <c r="AJ11" s="165">
        <v>0</v>
      </c>
      <c r="AK11" s="133">
        <f t="shared" si="5"/>
        <v>2</v>
      </c>
      <c r="AL11" s="134">
        <v>1</v>
      </c>
      <c r="AM11" s="135">
        <v>1</v>
      </c>
      <c r="AN11" s="136">
        <v>0</v>
      </c>
      <c r="AO11" s="137">
        <f t="shared" si="6"/>
        <v>0</v>
      </c>
      <c r="AP11" s="138">
        <v>0</v>
      </c>
      <c r="AQ11" s="139">
        <v>0</v>
      </c>
      <c r="AR11" s="140">
        <v>0</v>
      </c>
      <c r="AS11" s="141">
        <f t="shared" si="7"/>
        <v>0</v>
      </c>
      <c r="AT11" s="142">
        <v>0</v>
      </c>
      <c r="AU11" s="143">
        <v>0</v>
      </c>
      <c r="AV11" s="144">
        <v>0</v>
      </c>
    </row>
    <row r="12" spans="1:51" ht="18" thickBot="1" x14ac:dyDescent="0.4">
      <c r="A12" s="170" t="s">
        <v>48</v>
      </c>
      <c r="B12" s="171"/>
      <c r="C12" s="172"/>
      <c r="D12" s="173">
        <v>2015</v>
      </c>
      <c r="E12" s="174" t="s">
        <v>43</v>
      </c>
      <c r="F12" s="175"/>
      <c r="G12" s="105">
        <f t="shared" si="0"/>
        <v>25626</v>
      </c>
      <c r="H12" s="106">
        <f t="shared" si="1"/>
        <v>4744</v>
      </c>
      <c r="I12" s="176"/>
      <c r="J12" s="177" t="s">
        <v>49</v>
      </c>
      <c r="K12" s="178">
        <v>1</v>
      </c>
      <c r="L12" s="179">
        <v>1</v>
      </c>
      <c r="M12" s="180">
        <v>0</v>
      </c>
      <c r="N12" s="181">
        <v>0</v>
      </c>
      <c r="O12" s="182">
        <v>1</v>
      </c>
      <c r="P12" s="183">
        <v>0</v>
      </c>
      <c r="Q12" s="184">
        <v>0</v>
      </c>
      <c r="R12" s="185">
        <v>0</v>
      </c>
      <c r="S12" s="186">
        <v>0</v>
      </c>
      <c r="T12" s="187">
        <v>0</v>
      </c>
      <c r="U12" s="188">
        <v>599</v>
      </c>
      <c r="V12" s="189">
        <v>599</v>
      </c>
      <c r="W12" s="121">
        <f t="shared" si="2"/>
        <v>4434</v>
      </c>
      <c r="X12" s="190">
        <v>582</v>
      </c>
      <c r="Y12" s="191">
        <v>3848</v>
      </c>
      <c r="Z12" s="192">
        <v>4</v>
      </c>
      <c r="AA12" s="125">
        <f t="shared" si="3"/>
        <v>968</v>
      </c>
      <c r="AB12" s="126">
        <v>33</v>
      </c>
      <c r="AC12" s="127">
        <v>935</v>
      </c>
      <c r="AD12" s="127">
        <v>0</v>
      </c>
      <c r="AE12" s="128">
        <f t="shared" si="4"/>
        <v>537</v>
      </c>
      <c r="AF12" s="129">
        <v>14</v>
      </c>
      <c r="AG12" s="129">
        <v>522</v>
      </c>
      <c r="AH12" s="163">
        <v>1</v>
      </c>
      <c r="AI12" s="193">
        <v>1337</v>
      </c>
      <c r="AJ12" s="194">
        <v>454</v>
      </c>
      <c r="AK12" s="133">
        <f t="shared" si="5"/>
        <v>19854</v>
      </c>
      <c r="AL12" s="195">
        <v>6883</v>
      </c>
      <c r="AM12" s="196">
        <v>10384</v>
      </c>
      <c r="AN12" s="197">
        <v>2587</v>
      </c>
      <c r="AO12" s="137">
        <f t="shared" si="6"/>
        <v>749</v>
      </c>
      <c r="AP12" s="198">
        <v>24</v>
      </c>
      <c r="AQ12" s="199">
        <v>532</v>
      </c>
      <c r="AR12" s="200">
        <v>193</v>
      </c>
      <c r="AS12" s="141">
        <f t="shared" si="7"/>
        <v>2489</v>
      </c>
      <c r="AT12" s="201">
        <v>0</v>
      </c>
      <c r="AU12" s="202">
        <v>909</v>
      </c>
      <c r="AV12" s="203">
        <v>1580</v>
      </c>
    </row>
    <row r="13" spans="1:51" ht="17.399999999999999" x14ac:dyDescent="0.35">
      <c r="A13" s="204" t="s">
        <v>50</v>
      </c>
      <c r="B13" s="100"/>
      <c r="C13" s="101"/>
      <c r="D13" s="102">
        <v>2017</v>
      </c>
      <c r="E13" s="103" t="s">
        <v>41</v>
      </c>
      <c r="F13" s="205" t="s">
        <v>12</v>
      </c>
      <c r="G13" s="105">
        <f t="shared" si="0"/>
        <v>3349</v>
      </c>
      <c r="H13" s="106">
        <f t="shared" si="1"/>
        <v>931</v>
      </c>
      <c r="I13" s="206"/>
      <c r="J13" s="108"/>
      <c r="K13" s="207">
        <v>35</v>
      </c>
      <c r="L13" s="110">
        <v>496</v>
      </c>
      <c r="M13" s="111">
        <v>3</v>
      </c>
      <c r="N13" s="112">
        <v>115</v>
      </c>
      <c r="O13" s="113">
        <v>238</v>
      </c>
      <c r="P13" s="208">
        <v>0</v>
      </c>
      <c r="Q13" s="209">
        <v>0</v>
      </c>
      <c r="R13" s="210">
        <v>0</v>
      </c>
      <c r="S13" s="211">
        <v>0</v>
      </c>
      <c r="T13" s="212">
        <v>0</v>
      </c>
      <c r="U13" s="119">
        <v>126</v>
      </c>
      <c r="V13" s="120">
        <v>126</v>
      </c>
      <c r="W13" s="121">
        <f t="shared" si="2"/>
        <v>1326</v>
      </c>
      <c r="X13" s="122">
        <v>968</v>
      </c>
      <c r="Y13" s="123">
        <v>331</v>
      </c>
      <c r="Z13" s="124">
        <v>27</v>
      </c>
      <c r="AA13" s="125">
        <f t="shared" si="3"/>
        <v>513</v>
      </c>
      <c r="AB13" s="126">
        <v>188</v>
      </c>
      <c r="AC13" s="127">
        <v>325</v>
      </c>
      <c r="AD13" s="127">
        <v>0</v>
      </c>
      <c r="AE13" s="128">
        <f t="shared" si="4"/>
        <v>65</v>
      </c>
      <c r="AF13" s="129">
        <v>65</v>
      </c>
      <c r="AG13" s="129">
        <v>0</v>
      </c>
      <c r="AH13" s="163">
        <v>0</v>
      </c>
      <c r="AI13" s="131">
        <v>1524</v>
      </c>
      <c r="AJ13" s="132">
        <v>26</v>
      </c>
      <c r="AK13" s="133">
        <f t="shared" si="5"/>
        <v>0</v>
      </c>
      <c r="AL13" s="134">
        <v>0</v>
      </c>
      <c r="AM13" s="135">
        <v>0</v>
      </c>
      <c r="AN13" s="136">
        <v>0</v>
      </c>
      <c r="AO13" s="137">
        <f t="shared" si="6"/>
        <v>0</v>
      </c>
      <c r="AP13" s="138">
        <v>0</v>
      </c>
      <c r="AQ13" s="139">
        <v>0</v>
      </c>
      <c r="AR13" s="140">
        <v>0</v>
      </c>
      <c r="AS13" s="141">
        <f t="shared" si="7"/>
        <v>0</v>
      </c>
      <c r="AT13" s="142">
        <v>0</v>
      </c>
      <c r="AU13" s="143">
        <v>0</v>
      </c>
      <c r="AV13" s="144">
        <v>0</v>
      </c>
    </row>
    <row r="14" spans="1:51" ht="17.399999999999999" x14ac:dyDescent="0.35">
      <c r="A14" s="145" t="s">
        <v>51</v>
      </c>
      <c r="B14" s="146"/>
      <c r="C14" s="147"/>
      <c r="D14" s="148">
        <v>2017</v>
      </c>
      <c r="E14" s="149" t="s">
        <v>43</v>
      </c>
      <c r="F14" s="213" t="s">
        <v>12</v>
      </c>
      <c r="G14" s="105">
        <f t="shared" si="0"/>
        <v>13329</v>
      </c>
      <c r="H14" s="106">
        <f t="shared" si="1"/>
        <v>1248</v>
      </c>
      <c r="I14" s="169"/>
      <c r="J14" s="152" t="s">
        <v>52</v>
      </c>
      <c r="K14" s="109">
        <v>0</v>
      </c>
      <c r="L14" s="153">
        <v>3</v>
      </c>
      <c r="M14" s="154">
        <v>0</v>
      </c>
      <c r="N14" s="155">
        <v>0</v>
      </c>
      <c r="O14" s="156">
        <v>2</v>
      </c>
      <c r="P14" s="114">
        <v>10</v>
      </c>
      <c r="Q14" s="115">
        <v>42</v>
      </c>
      <c r="R14" s="157">
        <v>1</v>
      </c>
      <c r="S14" s="117">
        <v>0</v>
      </c>
      <c r="T14" s="118">
        <v>41</v>
      </c>
      <c r="U14" s="158">
        <v>178</v>
      </c>
      <c r="V14" s="159">
        <v>0</v>
      </c>
      <c r="W14" s="121">
        <f t="shared" si="2"/>
        <v>524</v>
      </c>
      <c r="X14" s="160">
        <v>273</v>
      </c>
      <c r="Y14" s="161">
        <v>251</v>
      </c>
      <c r="Z14" s="162">
        <v>0</v>
      </c>
      <c r="AA14" s="125">
        <f t="shared" si="3"/>
        <v>114</v>
      </c>
      <c r="AB14" s="126">
        <v>34</v>
      </c>
      <c r="AC14" s="127">
        <v>80</v>
      </c>
      <c r="AD14" s="127">
        <v>0</v>
      </c>
      <c r="AE14" s="128">
        <f t="shared" si="4"/>
        <v>113</v>
      </c>
      <c r="AF14" s="129">
        <v>6</v>
      </c>
      <c r="AG14" s="129">
        <v>107</v>
      </c>
      <c r="AH14" s="163">
        <v>0</v>
      </c>
      <c r="AI14" s="164">
        <v>568</v>
      </c>
      <c r="AJ14" s="165">
        <v>2</v>
      </c>
      <c r="AK14" s="133">
        <f t="shared" si="5"/>
        <v>12191</v>
      </c>
      <c r="AL14" s="134">
        <v>7685</v>
      </c>
      <c r="AM14" s="135">
        <v>4141</v>
      </c>
      <c r="AN14" s="136">
        <v>365</v>
      </c>
      <c r="AO14" s="137">
        <f t="shared" si="6"/>
        <v>770</v>
      </c>
      <c r="AP14" s="138">
        <v>23</v>
      </c>
      <c r="AQ14" s="139">
        <v>530</v>
      </c>
      <c r="AR14" s="140">
        <v>217</v>
      </c>
      <c r="AS14" s="141">
        <f t="shared" si="7"/>
        <v>208</v>
      </c>
      <c r="AT14" s="142">
        <v>0</v>
      </c>
      <c r="AU14" s="143">
        <v>208</v>
      </c>
      <c r="AV14" s="144">
        <v>0</v>
      </c>
    </row>
    <row r="15" spans="1:51" ht="17.399999999999999" x14ac:dyDescent="0.35">
      <c r="A15" s="214" t="s">
        <v>53</v>
      </c>
      <c r="B15" s="146"/>
      <c r="C15" s="147"/>
      <c r="D15" s="148">
        <v>2017</v>
      </c>
      <c r="E15" s="215" t="s">
        <v>41</v>
      </c>
      <c r="F15" s="213" t="s">
        <v>12</v>
      </c>
      <c r="G15" s="105">
        <f t="shared" si="0"/>
        <v>7579</v>
      </c>
      <c r="H15" s="106">
        <f t="shared" si="1"/>
        <v>1337</v>
      </c>
      <c r="I15" s="151"/>
      <c r="J15" s="152"/>
      <c r="K15" s="109">
        <v>47</v>
      </c>
      <c r="L15" s="216">
        <v>495</v>
      </c>
      <c r="M15" s="217">
        <v>27</v>
      </c>
      <c r="N15" s="218">
        <v>168</v>
      </c>
      <c r="O15" s="219">
        <v>160</v>
      </c>
      <c r="P15" s="220">
        <v>108</v>
      </c>
      <c r="Q15" s="115">
        <v>1026</v>
      </c>
      <c r="R15" s="221">
        <v>6</v>
      </c>
      <c r="S15" s="222">
        <v>0</v>
      </c>
      <c r="T15" s="223">
        <v>749</v>
      </c>
      <c r="U15" s="224">
        <v>837</v>
      </c>
      <c r="V15" s="225">
        <v>737</v>
      </c>
      <c r="W15" s="121">
        <f t="shared" si="2"/>
        <v>785</v>
      </c>
      <c r="X15" s="160">
        <v>535</v>
      </c>
      <c r="Y15" s="161">
        <v>167</v>
      </c>
      <c r="Z15" s="162">
        <v>83</v>
      </c>
      <c r="AA15" s="125">
        <f t="shared" si="3"/>
        <v>233</v>
      </c>
      <c r="AB15" s="126">
        <v>71</v>
      </c>
      <c r="AC15" s="127">
        <v>162</v>
      </c>
      <c r="AD15" s="127">
        <v>0</v>
      </c>
      <c r="AE15" s="128">
        <f t="shared" si="4"/>
        <v>9</v>
      </c>
      <c r="AF15" s="129">
        <v>9</v>
      </c>
      <c r="AG15" s="129">
        <v>0</v>
      </c>
      <c r="AH15" s="163">
        <v>0</v>
      </c>
      <c r="AI15" s="164">
        <v>2888</v>
      </c>
      <c r="AJ15" s="165">
        <v>297</v>
      </c>
      <c r="AK15" s="133">
        <f t="shared" si="5"/>
        <v>2352</v>
      </c>
      <c r="AL15" s="134">
        <v>2311</v>
      </c>
      <c r="AM15" s="135">
        <v>21</v>
      </c>
      <c r="AN15" s="136">
        <v>20</v>
      </c>
      <c r="AO15" s="137">
        <f t="shared" si="6"/>
        <v>18</v>
      </c>
      <c r="AP15" s="138">
        <v>5</v>
      </c>
      <c r="AQ15" s="139">
        <v>0</v>
      </c>
      <c r="AR15" s="140">
        <v>13</v>
      </c>
      <c r="AS15" s="141">
        <f t="shared" si="7"/>
        <v>0</v>
      </c>
      <c r="AT15" s="142">
        <v>0</v>
      </c>
      <c r="AU15" s="143">
        <v>0</v>
      </c>
      <c r="AV15" s="144">
        <v>0</v>
      </c>
    </row>
    <row r="16" spans="1:51" ht="18" thickBot="1" x14ac:dyDescent="0.4">
      <c r="A16" s="145" t="s">
        <v>54</v>
      </c>
      <c r="B16" s="146"/>
      <c r="C16" s="147"/>
      <c r="D16" s="148">
        <v>2013</v>
      </c>
      <c r="E16" s="226" t="s">
        <v>55</v>
      </c>
      <c r="F16" s="150"/>
      <c r="G16" s="105">
        <f t="shared" si="0"/>
        <v>4405</v>
      </c>
      <c r="H16" s="106">
        <f t="shared" si="1"/>
        <v>53</v>
      </c>
      <c r="I16" s="167"/>
      <c r="J16" s="227" t="s">
        <v>56</v>
      </c>
      <c r="K16" s="228">
        <v>5</v>
      </c>
      <c r="L16" s="229">
        <v>30</v>
      </c>
      <c r="M16" s="230">
        <v>0</v>
      </c>
      <c r="N16" s="231">
        <v>0</v>
      </c>
      <c r="O16" s="232">
        <v>23</v>
      </c>
      <c r="P16" s="220">
        <v>1</v>
      </c>
      <c r="Q16" s="115">
        <v>1</v>
      </c>
      <c r="R16" s="233">
        <v>0</v>
      </c>
      <c r="S16" s="117">
        <v>0</v>
      </c>
      <c r="T16" s="234">
        <v>1</v>
      </c>
      <c r="U16" s="224">
        <v>12</v>
      </c>
      <c r="V16" s="235">
        <v>0</v>
      </c>
      <c r="W16" s="236">
        <f t="shared" si="2"/>
        <v>205</v>
      </c>
      <c r="X16" s="160">
        <v>205</v>
      </c>
      <c r="Y16" s="161">
        <v>0</v>
      </c>
      <c r="Z16" s="162">
        <v>0</v>
      </c>
      <c r="AA16" s="125">
        <f t="shared" si="3"/>
        <v>24</v>
      </c>
      <c r="AB16" s="126">
        <v>24</v>
      </c>
      <c r="AC16" s="127">
        <v>0</v>
      </c>
      <c r="AD16" s="127">
        <v>0</v>
      </c>
      <c r="AE16" s="128">
        <f t="shared" si="4"/>
        <v>0</v>
      </c>
      <c r="AF16" s="129">
        <v>0</v>
      </c>
      <c r="AG16" s="129">
        <v>0</v>
      </c>
      <c r="AH16" s="163">
        <v>0</v>
      </c>
      <c r="AI16" s="164">
        <v>346</v>
      </c>
      <c r="AJ16" s="165">
        <v>0</v>
      </c>
      <c r="AK16" s="133">
        <f t="shared" si="5"/>
        <v>3823</v>
      </c>
      <c r="AL16" s="134">
        <v>3804</v>
      </c>
      <c r="AM16" s="135">
        <v>16</v>
      </c>
      <c r="AN16" s="136">
        <v>3</v>
      </c>
      <c r="AO16" s="137">
        <f t="shared" si="6"/>
        <v>4</v>
      </c>
      <c r="AP16" s="138">
        <v>1</v>
      </c>
      <c r="AQ16" s="139">
        <v>1</v>
      </c>
      <c r="AR16" s="140">
        <v>2</v>
      </c>
      <c r="AS16" s="141">
        <f t="shared" si="7"/>
        <v>1</v>
      </c>
      <c r="AT16" s="142">
        <v>0</v>
      </c>
      <c r="AU16" s="143">
        <v>1</v>
      </c>
      <c r="AV16" s="144">
        <v>0</v>
      </c>
    </row>
    <row r="17" spans="1:48" ht="18" thickBot="1" x14ac:dyDescent="0.4">
      <c r="A17" s="237" t="s">
        <v>57</v>
      </c>
      <c r="B17" s="171"/>
      <c r="C17" s="172"/>
      <c r="D17" s="173">
        <v>2019</v>
      </c>
      <c r="E17" s="174" t="s">
        <v>43</v>
      </c>
      <c r="F17" s="238"/>
      <c r="G17" s="105">
        <f t="shared" si="0"/>
        <v>3698</v>
      </c>
      <c r="H17" s="106">
        <f t="shared" si="1"/>
        <v>297</v>
      </c>
      <c r="I17" s="176"/>
      <c r="J17" s="239" t="s">
        <v>58</v>
      </c>
      <c r="K17" s="240">
        <v>0</v>
      </c>
      <c r="L17" s="241">
        <v>0</v>
      </c>
      <c r="M17" s="242">
        <v>0</v>
      </c>
      <c r="N17" s="243">
        <v>0</v>
      </c>
      <c r="O17" s="182">
        <v>0</v>
      </c>
      <c r="P17" s="244">
        <v>0</v>
      </c>
      <c r="Q17" s="245">
        <v>0</v>
      </c>
      <c r="R17" s="246">
        <v>0</v>
      </c>
      <c r="S17" s="247">
        <v>0</v>
      </c>
      <c r="T17" s="248">
        <v>0</v>
      </c>
      <c r="U17" s="249"/>
      <c r="V17" s="250"/>
      <c r="W17" s="251">
        <f t="shared" si="2"/>
        <v>988</v>
      </c>
      <c r="X17" s="190">
        <v>252</v>
      </c>
      <c r="Y17" s="191">
        <v>736</v>
      </c>
      <c r="Z17" s="192">
        <v>0</v>
      </c>
      <c r="AA17" s="252">
        <f t="shared" si="3"/>
        <v>10</v>
      </c>
      <c r="AB17" s="253">
        <v>1</v>
      </c>
      <c r="AC17" s="254">
        <v>9</v>
      </c>
      <c r="AD17" s="254">
        <v>0</v>
      </c>
      <c r="AE17" s="255">
        <f t="shared" si="4"/>
        <v>18</v>
      </c>
      <c r="AF17" s="256">
        <v>0</v>
      </c>
      <c r="AG17" s="256">
        <v>18</v>
      </c>
      <c r="AH17" s="257">
        <v>0</v>
      </c>
      <c r="AI17" s="193">
        <v>432</v>
      </c>
      <c r="AJ17" s="194">
        <v>0</v>
      </c>
      <c r="AK17" s="258">
        <f t="shared" si="5"/>
        <v>2278</v>
      </c>
      <c r="AL17" s="195">
        <v>783</v>
      </c>
      <c r="AM17" s="196">
        <v>1283</v>
      </c>
      <c r="AN17" s="197">
        <v>212</v>
      </c>
      <c r="AO17" s="259">
        <f t="shared" si="6"/>
        <v>146</v>
      </c>
      <c r="AP17" s="198">
        <v>0</v>
      </c>
      <c r="AQ17" s="199">
        <v>43</v>
      </c>
      <c r="AR17" s="200">
        <v>103</v>
      </c>
      <c r="AS17" s="260">
        <f t="shared" si="7"/>
        <v>123</v>
      </c>
      <c r="AT17" s="201">
        <v>0</v>
      </c>
      <c r="AU17" s="202">
        <v>123</v>
      </c>
      <c r="AV17" s="203">
        <v>0</v>
      </c>
    </row>
    <row r="18" spans="1:48" ht="17.399999999999999" x14ac:dyDescent="0.35">
      <c r="A18" s="99" t="s">
        <v>59</v>
      </c>
      <c r="B18" s="100"/>
      <c r="C18" s="101"/>
      <c r="D18" s="102">
        <v>2017</v>
      </c>
      <c r="E18" s="261" t="s">
        <v>43</v>
      </c>
      <c r="F18" s="205" t="s">
        <v>12</v>
      </c>
      <c r="G18" s="105">
        <f t="shared" si="0"/>
        <v>3194</v>
      </c>
      <c r="H18" s="106">
        <f t="shared" si="1"/>
        <v>73</v>
      </c>
      <c r="I18" s="262"/>
      <c r="J18" s="108"/>
      <c r="K18" s="207">
        <v>12</v>
      </c>
      <c r="L18" s="110">
        <v>164</v>
      </c>
      <c r="M18" s="111">
        <v>6</v>
      </c>
      <c r="N18" s="112">
        <v>52</v>
      </c>
      <c r="O18" s="113">
        <v>21</v>
      </c>
      <c r="P18" s="208">
        <v>1</v>
      </c>
      <c r="Q18" s="209">
        <v>0</v>
      </c>
      <c r="R18" s="210">
        <v>1</v>
      </c>
      <c r="S18" s="211">
        <v>0</v>
      </c>
      <c r="T18" s="212">
        <v>0</v>
      </c>
      <c r="U18" s="119"/>
      <c r="V18" s="120"/>
      <c r="W18" s="121">
        <f t="shared" si="2"/>
        <v>38</v>
      </c>
      <c r="X18" s="122">
        <v>38</v>
      </c>
      <c r="Y18" s="123">
        <v>0</v>
      </c>
      <c r="Z18" s="124">
        <v>0</v>
      </c>
      <c r="AA18" s="125">
        <f t="shared" si="3"/>
        <v>0</v>
      </c>
      <c r="AB18" s="126">
        <v>0</v>
      </c>
      <c r="AC18" s="127">
        <v>0</v>
      </c>
      <c r="AD18" s="127">
        <v>0</v>
      </c>
      <c r="AE18" s="128">
        <f t="shared" si="4"/>
        <v>0</v>
      </c>
      <c r="AF18" s="129">
        <v>0</v>
      </c>
      <c r="AG18" s="129">
        <v>0</v>
      </c>
      <c r="AH18" s="163">
        <v>0</v>
      </c>
      <c r="AI18" s="131">
        <v>4</v>
      </c>
      <c r="AJ18" s="132">
        <v>0</v>
      </c>
      <c r="AK18" s="133">
        <f t="shared" si="5"/>
        <v>2981</v>
      </c>
      <c r="AL18" s="134">
        <v>2981</v>
      </c>
      <c r="AM18" s="135">
        <v>0</v>
      </c>
      <c r="AN18" s="136">
        <v>0</v>
      </c>
      <c r="AO18" s="137">
        <f t="shared" si="6"/>
        <v>0</v>
      </c>
      <c r="AP18" s="138">
        <v>0</v>
      </c>
      <c r="AQ18" s="139">
        <v>0</v>
      </c>
      <c r="AR18" s="140">
        <v>0</v>
      </c>
      <c r="AS18" s="141">
        <f t="shared" si="7"/>
        <v>0</v>
      </c>
      <c r="AT18" s="142">
        <v>0</v>
      </c>
      <c r="AU18" s="143">
        <v>0</v>
      </c>
      <c r="AV18" s="144">
        <v>0</v>
      </c>
    </row>
    <row r="19" spans="1:48" ht="17.399999999999999" x14ac:dyDescent="0.35">
      <c r="A19" s="214" t="s">
        <v>60</v>
      </c>
      <c r="B19" s="146"/>
      <c r="C19" s="147"/>
      <c r="D19" s="148">
        <v>2015</v>
      </c>
      <c r="E19" s="149" t="s">
        <v>43</v>
      </c>
      <c r="F19" s="213"/>
      <c r="G19" s="105">
        <f t="shared" si="0"/>
        <v>8539</v>
      </c>
      <c r="H19" s="106">
        <f t="shared" si="1"/>
        <v>2343</v>
      </c>
      <c r="I19" s="262"/>
      <c r="J19" s="152"/>
      <c r="K19" s="109">
        <v>53</v>
      </c>
      <c r="L19" s="153">
        <v>693</v>
      </c>
      <c r="M19" s="154">
        <v>17</v>
      </c>
      <c r="N19" s="155">
        <v>319</v>
      </c>
      <c r="O19" s="156">
        <v>125</v>
      </c>
      <c r="P19" s="114">
        <v>7</v>
      </c>
      <c r="Q19" s="115">
        <v>19</v>
      </c>
      <c r="R19" s="157">
        <v>0</v>
      </c>
      <c r="S19" s="117">
        <v>12</v>
      </c>
      <c r="T19" s="263">
        <v>7</v>
      </c>
      <c r="U19" s="158">
        <v>1179</v>
      </c>
      <c r="V19" s="159">
        <v>1169</v>
      </c>
      <c r="W19" s="121">
        <f t="shared" si="2"/>
        <v>1856</v>
      </c>
      <c r="X19" s="160">
        <v>316</v>
      </c>
      <c r="Y19" s="161">
        <v>1012</v>
      </c>
      <c r="Z19" s="162">
        <v>528</v>
      </c>
      <c r="AA19" s="125">
        <f t="shared" si="3"/>
        <v>544</v>
      </c>
      <c r="AB19" s="126">
        <v>59</v>
      </c>
      <c r="AC19" s="127">
        <v>485</v>
      </c>
      <c r="AD19" s="127">
        <v>0</v>
      </c>
      <c r="AE19" s="128">
        <f t="shared" si="4"/>
        <v>917</v>
      </c>
      <c r="AF19" s="129">
        <v>17</v>
      </c>
      <c r="AG19" s="129">
        <v>449</v>
      </c>
      <c r="AH19" s="163">
        <v>451</v>
      </c>
      <c r="AI19" s="164">
        <v>3589</v>
      </c>
      <c r="AJ19" s="165">
        <v>2429</v>
      </c>
      <c r="AK19" s="133">
        <f t="shared" si="5"/>
        <v>2365</v>
      </c>
      <c r="AL19" s="134">
        <v>835</v>
      </c>
      <c r="AM19" s="135">
        <v>1240</v>
      </c>
      <c r="AN19" s="136">
        <v>290</v>
      </c>
      <c r="AO19" s="137">
        <f t="shared" si="6"/>
        <v>336</v>
      </c>
      <c r="AP19" s="138">
        <v>9</v>
      </c>
      <c r="AQ19" s="139">
        <v>188</v>
      </c>
      <c r="AR19" s="140">
        <v>139</v>
      </c>
      <c r="AS19" s="141">
        <f t="shared" si="7"/>
        <v>83</v>
      </c>
      <c r="AT19" s="142">
        <v>0</v>
      </c>
      <c r="AU19" s="143">
        <v>0</v>
      </c>
      <c r="AV19" s="144">
        <v>83</v>
      </c>
    </row>
    <row r="20" spans="1:48" ht="17.399999999999999" x14ac:dyDescent="0.35">
      <c r="A20" s="214" t="s">
        <v>61</v>
      </c>
      <c r="B20" s="146"/>
      <c r="C20" s="147"/>
      <c r="D20" s="148">
        <v>2015</v>
      </c>
      <c r="E20" s="215" t="s">
        <v>41</v>
      </c>
      <c r="F20" s="168" t="s">
        <v>12</v>
      </c>
      <c r="G20" s="105">
        <f t="shared" si="0"/>
        <v>9661</v>
      </c>
      <c r="H20" s="106">
        <f t="shared" si="1"/>
        <v>1308</v>
      </c>
      <c r="I20" s="151"/>
      <c r="J20" s="152"/>
      <c r="K20" s="109">
        <v>89</v>
      </c>
      <c r="L20" s="153">
        <v>1718</v>
      </c>
      <c r="M20" s="154">
        <v>140</v>
      </c>
      <c r="N20" s="155">
        <v>509</v>
      </c>
      <c r="O20" s="156">
        <v>165</v>
      </c>
      <c r="P20" s="114">
        <v>23</v>
      </c>
      <c r="Q20" s="115">
        <v>130</v>
      </c>
      <c r="R20" s="157">
        <v>3</v>
      </c>
      <c r="S20" s="117">
        <v>0</v>
      </c>
      <c r="T20" s="118">
        <v>119</v>
      </c>
      <c r="U20" s="158">
        <v>157</v>
      </c>
      <c r="V20" s="159">
        <v>157</v>
      </c>
      <c r="W20" s="121">
        <f t="shared" si="2"/>
        <v>1993</v>
      </c>
      <c r="X20" s="160">
        <v>1852</v>
      </c>
      <c r="Y20" s="161">
        <v>139</v>
      </c>
      <c r="Z20" s="162">
        <v>2</v>
      </c>
      <c r="AA20" s="125">
        <f t="shared" si="3"/>
        <v>134</v>
      </c>
      <c r="AB20" s="126">
        <v>0</v>
      </c>
      <c r="AC20" s="127">
        <v>134</v>
      </c>
      <c r="AD20" s="127">
        <v>0</v>
      </c>
      <c r="AE20" s="128">
        <f t="shared" si="4"/>
        <v>381</v>
      </c>
      <c r="AF20" s="129">
        <v>381</v>
      </c>
      <c r="AG20" s="129">
        <v>0</v>
      </c>
      <c r="AH20" s="163">
        <v>0</v>
      </c>
      <c r="AI20" s="164">
        <v>5320</v>
      </c>
      <c r="AJ20" s="165">
        <v>2182</v>
      </c>
      <c r="AK20" s="133">
        <f t="shared" si="5"/>
        <v>357</v>
      </c>
      <c r="AL20" s="134">
        <v>356</v>
      </c>
      <c r="AM20" s="135">
        <v>1</v>
      </c>
      <c r="AN20" s="136">
        <v>0</v>
      </c>
      <c r="AO20" s="137">
        <f t="shared" si="6"/>
        <v>0</v>
      </c>
      <c r="AP20" s="138">
        <v>0</v>
      </c>
      <c r="AQ20" s="139">
        <v>0</v>
      </c>
      <c r="AR20" s="140">
        <v>0</v>
      </c>
      <c r="AS20" s="141">
        <f t="shared" si="7"/>
        <v>0</v>
      </c>
      <c r="AT20" s="142">
        <v>0</v>
      </c>
      <c r="AU20" s="143">
        <v>0</v>
      </c>
      <c r="AV20" s="144">
        <v>0</v>
      </c>
    </row>
    <row r="21" spans="1:48" ht="18" thickBot="1" x14ac:dyDescent="0.4">
      <c r="A21" s="145" t="s">
        <v>62</v>
      </c>
      <c r="B21" s="146"/>
      <c r="C21" s="147"/>
      <c r="D21" s="148">
        <v>2015</v>
      </c>
      <c r="E21" s="149" t="s">
        <v>43</v>
      </c>
      <c r="F21" s="150"/>
      <c r="G21" s="105">
        <f t="shared" si="0"/>
        <v>2643</v>
      </c>
      <c r="H21" s="106">
        <f t="shared" si="1"/>
        <v>373</v>
      </c>
      <c r="I21" s="169"/>
      <c r="J21" s="152" t="s">
        <v>63</v>
      </c>
      <c r="K21" s="264">
        <v>0</v>
      </c>
      <c r="L21" s="216">
        <v>0</v>
      </c>
      <c r="M21" s="217">
        <v>0</v>
      </c>
      <c r="N21" s="265">
        <v>0</v>
      </c>
      <c r="O21" s="219">
        <v>0</v>
      </c>
      <c r="P21" s="266">
        <v>0</v>
      </c>
      <c r="Q21" s="267">
        <v>0</v>
      </c>
      <c r="R21" s="221">
        <v>0</v>
      </c>
      <c r="S21" s="222">
        <v>0</v>
      </c>
      <c r="T21" s="223">
        <v>0</v>
      </c>
      <c r="U21" s="268"/>
      <c r="V21" s="269"/>
      <c r="W21" s="270">
        <f t="shared" si="2"/>
        <v>773</v>
      </c>
      <c r="X21" s="271">
        <v>75</v>
      </c>
      <c r="Y21" s="272">
        <v>698</v>
      </c>
      <c r="Z21" s="273">
        <v>0</v>
      </c>
      <c r="AA21" s="274">
        <f t="shared" si="3"/>
        <v>50</v>
      </c>
      <c r="AB21" s="275">
        <v>0</v>
      </c>
      <c r="AC21" s="276">
        <v>50</v>
      </c>
      <c r="AD21" s="276">
        <v>0</v>
      </c>
      <c r="AE21" s="277">
        <f t="shared" si="4"/>
        <v>70</v>
      </c>
      <c r="AF21" s="278">
        <v>0</v>
      </c>
      <c r="AG21" s="278">
        <v>70</v>
      </c>
      <c r="AH21" s="279">
        <v>0</v>
      </c>
      <c r="AI21" s="280">
        <v>171</v>
      </c>
      <c r="AJ21" s="281">
        <v>0</v>
      </c>
      <c r="AK21" s="282">
        <f t="shared" si="5"/>
        <v>1699</v>
      </c>
      <c r="AL21" s="283">
        <v>848</v>
      </c>
      <c r="AM21" s="284">
        <v>630</v>
      </c>
      <c r="AN21" s="285">
        <v>221</v>
      </c>
      <c r="AO21" s="286">
        <f t="shared" si="6"/>
        <v>135</v>
      </c>
      <c r="AP21" s="287">
        <v>1</v>
      </c>
      <c r="AQ21" s="288">
        <v>65</v>
      </c>
      <c r="AR21" s="289">
        <v>69</v>
      </c>
      <c r="AS21" s="290">
        <f t="shared" si="7"/>
        <v>118</v>
      </c>
      <c r="AT21" s="142">
        <v>0</v>
      </c>
      <c r="AU21" s="143">
        <v>55</v>
      </c>
      <c r="AV21" s="144">
        <v>63</v>
      </c>
    </row>
    <row r="22" spans="1:48" ht="18" thickBot="1" x14ac:dyDescent="0.4">
      <c r="A22" s="237" t="s">
        <v>64</v>
      </c>
      <c r="B22" s="171"/>
      <c r="C22" s="172"/>
      <c r="D22" s="173">
        <v>2021</v>
      </c>
      <c r="E22" s="291" t="s">
        <v>55</v>
      </c>
      <c r="F22" s="175"/>
      <c r="G22" s="105">
        <f t="shared" si="0"/>
        <v>4528</v>
      </c>
      <c r="H22" s="106">
        <f t="shared" si="1"/>
        <v>361</v>
      </c>
      <c r="I22" s="167"/>
      <c r="J22" s="292" t="s">
        <v>65</v>
      </c>
      <c r="K22" s="240">
        <v>8</v>
      </c>
      <c r="L22" s="293">
        <v>58</v>
      </c>
      <c r="M22" s="294">
        <v>3</v>
      </c>
      <c r="N22" s="295">
        <v>11</v>
      </c>
      <c r="O22" s="296">
        <v>30</v>
      </c>
      <c r="P22" s="297">
        <v>24</v>
      </c>
      <c r="Q22" s="298">
        <v>69</v>
      </c>
      <c r="R22" s="299">
        <v>1</v>
      </c>
      <c r="S22" s="300">
        <v>0</v>
      </c>
      <c r="T22" s="301">
        <v>67</v>
      </c>
      <c r="U22" s="302">
        <v>160</v>
      </c>
      <c r="V22" s="303">
        <v>49</v>
      </c>
      <c r="W22" s="304">
        <f t="shared" si="2"/>
        <v>177</v>
      </c>
      <c r="X22" s="305">
        <v>112</v>
      </c>
      <c r="Y22" s="306">
        <v>65</v>
      </c>
      <c r="Z22" s="307">
        <v>0</v>
      </c>
      <c r="AA22" s="308">
        <f t="shared" si="3"/>
        <v>4</v>
      </c>
      <c r="AB22" s="309">
        <v>1</v>
      </c>
      <c r="AC22" s="310">
        <v>3</v>
      </c>
      <c r="AD22" s="310">
        <v>0</v>
      </c>
      <c r="AE22" s="311">
        <f t="shared" si="4"/>
        <v>18</v>
      </c>
      <c r="AF22" s="312">
        <v>0</v>
      </c>
      <c r="AG22" s="312">
        <v>18</v>
      </c>
      <c r="AH22" s="313">
        <v>0</v>
      </c>
      <c r="AI22" s="314">
        <v>247</v>
      </c>
      <c r="AJ22" s="315">
        <v>0</v>
      </c>
      <c r="AK22" s="316">
        <f t="shared" si="5"/>
        <v>3973</v>
      </c>
      <c r="AL22" s="317">
        <v>3127</v>
      </c>
      <c r="AM22" s="318">
        <v>676</v>
      </c>
      <c r="AN22" s="319">
        <v>170</v>
      </c>
      <c r="AO22" s="320">
        <f t="shared" si="6"/>
        <v>22</v>
      </c>
      <c r="AP22" s="321">
        <v>2</v>
      </c>
      <c r="AQ22" s="322">
        <v>5</v>
      </c>
      <c r="AR22" s="323">
        <v>15</v>
      </c>
      <c r="AS22" s="324">
        <f t="shared" si="7"/>
        <v>209</v>
      </c>
      <c r="AT22" s="201">
        <v>0</v>
      </c>
      <c r="AU22" s="202">
        <v>121</v>
      </c>
      <c r="AV22" s="203">
        <v>88</v>
      </c>
    </row>
    <row r="23" spans="1:48" ht="17.399999999999999" x14ac:dyDescent="0.35">
      <c r="A23" s="99" t="s">
        <v>66</v>
      </c>
      <c r="B23" s="100"/>
      <c r="C23" s="101"/>
      <c r="D23" s="102">
        <v>2019</v>
      </c>
      <c r="E23" s="261" t="s">
        <v>43</v>
      </c>
      <c r="F23" s="104"/>
      <c r="G23" s="105">
        <f t="shared" si="0"/>
        <v>292</v>
      </c>
      <c r="H23" s="106">
        <f t="shared" si="1"/>
        <v>89</v>
      </c>
      <c r="I23" s="262"/>
      <c r="J23" s="108"/>
      <c r="K23" s="207">
        <v>18</v>
      </c>
      <c r="L23" s="110">
        <v>44</v>
      </c>
      <c r="M23" s="111">
        <v>3</v>
      </c>
      <c r="N23" s="112">
        <v>28</v>
      </c>
      <c r="O23" s="113">
        <v>19</v>
      </c>
      <c r="P23" s="208">
        <v>19</v>
      </c>
      <c r="Q23" s="209">
        <v>41</v>
      </c>
      <c r="R23" s="210">
        <v>0</v>
      </c>
      <c r="S23" s="211">
        <v>28</v>
      </c>
      <c r="T23" s="212">
        <v>12</v>
      </c>
      <c r="U23" s="119">
        <v>217</v>
      </c>
      <c r="V23" s="120">
        <v>102</v>
      </c>
      <c r="W23" s="121">
        <f t="shared" si="2"/>
        <v>46</v>
      </c>
      <c r="X23" s="122">
        <v>44</v>
      </c>
      <c r="Y23" s="123">
        <v>2</v>
      </c>
      <c r="Z23" s="124">
        <v>0</v>
      </c>
      <c r="AA23" s="125">
        <f t="shared" si="3"/>
        <v>2</v>
      </c>
      <c r="AB23" s="126">
        <v>0</v>
      </c>
      <c r="AC23" s="127">
        <v>2</v>
      </c>
      <c r="AD23" s="127">
        <v>0</v>
      </c>
      <c r="AE23" s="128">
        <f t="shared" si="4"/>
        <v>0</v>
      </c>
      <c r="AF23" s="129">
        <v>0</v>
      </c>
      <c r="AG23" s="129">
        <v>0</v>
      </c>
      <c r="AH23" s="163">
        <v>0</v>
      </c>
      <c r="AI23" s="131">
        <v>148</v>
      </c>
      <c r="AJ23" s="132">
        <v>5</v>
      </c>
      <c r="AK23" s="133">
        <f t="shared" si="5"/>
        <v>10</v>
      </c>
      <c r="AL23" s="134">
        <v>10</v>
      </c>
      <c r="AM23" s="135">
        <v>0</v>
      </c>
      <c r="AN23" s="136">
        <v>0</v>
      </c>
      <c r="AO23" s="137">
        <f t="shared" si="6"/>
        <v>0</v>
      </c>
      <c r="AP23" s="138">
        <v>0</v>
      </c>
      <c r="AQ23" s="139">
        <v>0</v>
      </c>
      <c r="AR23" s="140">
        <v>0</v>
      </c>
      <c r="AS23" s="141">
        <f t="shared" si="7"/>
        <v>0</v>
      </c>
      <c r="AT23" s="142">
        <v>0</v>
      </c>
      <c r="AU23" s="143">
        <v>0</v>
      </c>
      <c r="AV23" s="144">
        <v>0</v>
      </c>
    </row>
    <row r="24" spans="1:48" ht="17.399999999999999" x14ac:dyDescent="0.35">
      <c r="A24" s="99" t="s">
        <v>67</v>
      </c>
      <c r="B24" s="100"/>
      <c r="C24" s="101"/>
      <c r="D24" s="102"/>
      <c r="E24" s="261"/>
      <c r="F24" s="104"/>
      <c r="G24" s="105">
        <f t="shared" si="0"/>
        <v>636</v>
      </c>
      <c r="H24" s="106">
        <f t="shared" si="1"/>
        <v>94</v>
      </c>
      <c r="I24" s="325"/>
      <c r="J24" s="108"/>
      <c r="K24" s="207">
        <v>72</v>
      </c>
      <c r="L24" s="110">
        <v>547</v>
      </c>
      <c r="M24" s="111">
        <v>2</v>
      </c>
      <c r="N24" s="112">
        <v>0</v>
      </c>
      <c r="O24" s="113">
        <v>80</v>
      </c>
      <c r="P24" s="208">
        <v>0</v>
      </c>
      <c r="Q24" s="209">
        <v>0</v>
      </c>
      <c r="R24" s="210">
        <v>0</v>
      </c>
      <c r="S24" s="211">
        <v>0</v>
      </c>
      <c r="T24" s="212">
        <v>0</v>
      </c>
      <c r="U24" s="119"/>
      <c r="V24" s="120"/>
      <c r="W24" s="121">
        <f t="shared" si="2"/>
        <v>87</v>
      </c>
      <c r="X24" s="160">
        <v>68</v>
      </c>
      <c r="Y24" s="161">
        <v>19</v>
      </c>
      <c r="Z24" s="162">
        <v>0</v>
      </c>
      <c r="AA24" s="125">
        <f t="shared" si="3"/>
        <v>14</v>
      </c>
      <c r="AB24" s="126">
        <v>0</v>
      </c>
      <c r="AC24" s="127">
        <v>14</v>
      </c>
      <c r="AD24" s="127">
        <v>0</v>
      </c>
      <c r="AE24" s="128">
        <f t="shared" si="4"/>
        <v>0</v>
      </c>
      <c r="AF24" s="129">
        <v>0</v>
      </c>
      <c r="AG24" s="129">
        <v>0</v>
      </c>
      <c r="AH24" s="163">
        <v>0</v>
      </c>
      <c r="AI24" s="164">
        <v>0</v>
      </c>
      <c r="AJ24" s="165">
        <v>0</v>
      </c>
      <c r="AK24" s="133">
        <f t="shared" si="5"/>
        <v>0</v>
      </c>
      <c r="AL24" s="134">
        <v>0</v>
      </c>
      <c r="AM24" s="135">
        <v>0</v>
      </c>
      <c r="AN24" s="136">
        <v>0</v>
      </c>
      <c r="AO24" s="137">
        <f t="shared" si="6"/>
        <v>0</v>
      </c>
      <c r="AP24" s="138">
        <v>0</v>
      </c>
      <c r="AQ24" s="139">
        <v>0</v>
      </c>
      <c r="AR24" s="140">
        <v>0</v>
      </c>
      <c r="AS24" s="141">
        <f t="shared" si="7"/>
        <v>0</v>
      </c>
      <c r="AT24" s="142">
        <v>0</v>
      </c>
      <c r="AU24" s="143">
        <v>0</v>
      </c>
      <c r="AV24" s="144">
        <v>0</v>
      </c>
    </row>
    <row r="25" spans="1:48" ht="17.399999999999999" x14ac:dyDescent="0.35">
      <c r="A25" s="214" t="s">
        <v>68</v>
      </c>
      <c r="B25" s="146"/>
      <c r="C25" s="147"/>
      <c r="D25" s="148">
        <v>2017</v>
      </c>
      <c r="E25" s="215" t="s">
        <v>41</v>
      </c>
      <c r="F25" s="213" t="s">
        <v>12</v>
      </c>
      <c r="G25" s="105">
        <f t="shared" si="0"/>
        <v>7144</v>
      </c>
      <c r="H25" s="106">
        <f t="shared" si="1"/>
        <v>3591</v>
      </c>
      <c r="I25" s="169"/>
      <c r="J25" s="152"/>
      <c r="K25" s="109">
        <v>110</v>
      </c>
      <c r="L25" s="153">
        <v>1807</v>
      </c>
      <c r="M25" s="154">
        <v>22</v>
      </c>
      <c r="N25" s="155">
        <v>690</v>
      </c>
      <c r="O25" s="156">
        <v>95</v>
      </c>
      <c r="P25" s="114">
        <v>0</v>
      </c>
      <c r="Q25" s="115">
        <v>0</v>
      </c>
      <c r="R25" s="157">
        <v>0</v>
      </c>
      <c r="S25" s="117">
        <v>0</v>
      </c>
      <c r="T25" s="118">
        <v>0</v>
      </c>
      <c r="U25" s="158">
        <v>898</v>
      </c>
      <c r="V25" s="159">
        <v>898</v>
      </c>
      <c r="W25" s="121">
        <f t="shared" si="2"/>
        <v>3851</v>
      </c>
      <c r="X25" s="160">
        <v>1202</v>
      </c>
      <c r="Y25" s="161">
        <v>2084</v>
      </c>
      <c r="Z25" s="162">
        <v>565</v>
      </c>
      <c r="AA25" s="125">
        <f t="shared" si="3"/>
        <v>1021</v>
      </c>
      <c r="AB25" s="126">
        <v>316</v>
      </c>
      <c r="AC25" s="127">
        <v>697</v>
      </c>
      <c r="AD25" s="127">
        <v>8</v>
      </c>
      <c r="AE25" s="128">
        <f t="shared" si="4"/>
        <v>1785</v>
      </c>
      <c r="AF25" s="129">
        <v>354</v>
      </c>
      <c r="AG25" s="129">
        <v>1205</v>
      </c>
      <c r="AH25" s="163">
        <v>226</v>
      </c>
      <c r="AI25" s="164">
        <v>1464</v>
      </c>
      <c r="AJ25" s="165">
        <v>622</v>
      </c>
      <c r="AK25" s="133">
        <f t="shared" si="5"/>
        <v>0</v>
      </c>
      <c r="AL25" s="134">
        <v>0</v>
      </c>
      <c r="AM25" s="135">
        <v>0</v>
      </c>
      <c r="AN25" s="136">
        <v>0</v>
      </c>
      <c r="AO25" s="137">
        <f t="shared" si="6"/>
        <v>0</v>
      </c>
      <c r="AP25" s="138">
        <v>0</v>
      </c>
      <c r="AQ25" s="139">
        <v>0</v>
      </c>
      <c r="AR25" s="140">
        <v>0</v>
      </c>
      <c r="AS25" s="141">
        <f t="shared" si="7"/>
        <v>0</v>
      </c>
      <c r="AT25" s="142">
        <v>0</v>
      </c>
      <c r="AU25" s="143">
        <v>0</v>
      </c>
      <c r="AV25" s="144">
        <v>0</v>
      </c>
    </row>
    <row r="26" spans="1:48" ht="17.399999999999999" x14ac:dyDescent="0.35">
      <c r="A26" s="214" t="s">
        <v>69</v>
      </c>
      <c r="B26" s="146"/>
      <c r="C26" s="147"/>
      <c r="D26" s="148">
        <v>2021</v>
      </c>
      <c r="E26" s="149" t="s">
        <v>43</v>
      </c>
      <c r="F26" s="168" t="s">
        <v>12</v>
      </c>
      <c r="G26" s="105">
        <f t="shared" si="0"/>
        <v>20498</v>
      </c>
      <c r="H26" s="106">
        <f t="shared" si="1"/>
        <v>4735</v>
      </c>
      <c r="I26" s="107"/>
      <c r="J26" s="152" t="s">
        <v>70</v>
      </c>
      <c r="K26" s="109">
        <v>525</v>
      </c>
      <c r="L26" s="153">
        <v>9746</v>
      </c>
      <c r="M26" s="154">
        <v>21</v>
      </c>
      <c r="N26" s="155">
        <v>995</v>
      </c>
      <c r="O26" s="156">
        <v>454</v>
      </c>
      <c r="P26" s="114">
        <v>0</v>
      </c>
      <c r="Q26" s="115">
        <v>0</v>
      </c>
      <c r="R26" s="157">
        <v>0</v>
      </c>
      <c r="S26" s="117">
        <v>0</v>
      </c>
      <c r="T26" s="118">
        <v>0</v>
      </c>
      <c r="U26" s="158">
        <v>573</v>
      </c>
      <c r="V26" s="159">
        <v>106</v>
      </c>
      <c r="W26" s="121">
        <f t="shared" si="2"/>
        <v>6199</v>
      </c>
      <c r="X26" s="160">
        <v>2177</v>
      </c>
      <c r="Y26" s="161">
        <v>2822</v>
      </c>
      <c r="Z26" s="162">
        <v>1200</v>
      </c>
      <c r="AA26" s="125">
        <f t="shared" si="3"/>
        <v>1992</v>
      </c>
      <c r="AB26" s="126">
        <v>423</v>
      </c>
      <c r="AC26" s="127">
        <v>1569</v>
      </c>
      <c r="AD26" s="127">
        <v>0</v>
      </c>
      <c r="AE26" s="128">
        <f t="shared" si="4"/>
        <v>1294</v>
      </c>
      <c r="AF26" s="129">
        <v>457</v>
      </c>
      <c r="AG26" s="129">
        <v>424</v>
      </c>
      <c r="AH26" s="163">
        <v>413</v>
      </c>
      <c r="AI26" s="164">
        <v>4531</v>
      </c>
      <c r="AJ26" s="165">
        <v>2945</v>
      </c>
      <c r="AK26" s="133">
        <f t="shared" si="5"/>
        <v>1</v>
      </c>
      <c r="AL26" s="134">
        <v>0</v>
      </c>
      <c r="AM26" s="135">
        <v>1</v>
      </c>
      <c r="AN26" s="136">
        <v>0</v>
      </c>
      <c r="AO26" s="137">
        <f t="shared" si="6"/>
        <v>0</v>
      </c>
      <c r="AP26" s="138">
        <v>0</v>
      </c>
      <c r="AQ26" s="139">
        <v>0</v>
      </c>
      <c r="AR26" s="140">
        <v>0</v>
      </c>
      <c r="AS26" s="141">
        <f t="shared" si="7"/>
        <v>0</v>
      </c>
      <c r="AT26" s="142">
        <v>0</v>
      </c>
      <c r="AU26" s="143">
        <v>0</v>
      </c>
      <c r="AV26" s="144">
        <v>0</v>
      </c>
    </row>
    <row r="27" spans="1:48" ht="17.399999999999999" x14ac:dyDescent="0.35">
      <c r="A27" s="214" t="s">
        <v>71</v>
      </c>
      <c r="B27" s="146"/>
      <c r="C27" s="147"/>
      <c r="D27" s="148">
        <v>2013</v>
      </c>
      <c r="E27" s="226" t="s">
        <v>55</v>
      </c>
      <c r="F27" s="150"/>
      <c r="G27" s="105">
        <f t="shared" si="0"/>
        <v>11024</v>
      </c>
      <c r="H27" s="106">
        <f t="shared" si="1"/>
        <v>2245</v>
      </c>
      <c r="I27" s="107"/>
      <c r="J27" s="152"/>
      <c r="K27" s="109">
        <v>261</v>
      </c>
      <c r="L27" s="153">
        <v>4673</v>
      </c>
      <c r="M27" s="154">
        <v>4</v>
      </c>
      <c r="N27" s="155">
        <v>53</v>
      </c>
      <c r="O27" s="156">
        <v>877</v>
      </c>
      <c r="P27" s="114">
        <v>0</v>
      </c>
      <c r="Q27" s="115">
        <v>0</v>
      </c>
      <c r="R27" s="157">
        <v>0</v>
      </c>
      <c r="S27" s="117">
        <v>0</v>
      </c>
      <c r="T27" s="118">
        <v>0</v>
      </c>
      <c r="U27" s="158"/>
      <c r="V27" s="159"/>
      <c r="W27" s="121">
        <f t="shared" si="2"/>
        <v>3741</v>
      </c>
      <c r="X27" s="160">
        <v>1142</v>
      </c>
      <c r="Y27" s="161">
        <v>1401</v>
      </c>
      <c r="Z27" s="162">
        <v>1198</v>
      </c>
      <c r="AA27" s="125">
        <f t="shared" si="3"/>
        <v>1045</v>
      </c>
      <c r="AB27" s="126">
        <v>82</v>
      </c>
      <c r="AC27" s="127">
        <v>687</v>
      </c>
      <c r="AD27" s="127">
        <v>276</v>
      </c>
      <c r="AE27" s="128">
        <f t="shared" si="4"/>
        <v>270</v>
      </c>
      <c r="AF27" s="129">
        <v>0</v>
      </c>
      <c r="AG27" s="129">
        <v>0</v>
      </c>
      <c r="AH27" s="163">
        <v>270</v>
      </c>
      <c r="AI27" s="164">
        <v>2604</v>
      </c>
      <c r="AJ27" s="165">
        <v>123</v>
      </c>
      <c r="AK27" s="133">
        <f t="shared" si="5"/>
        <v>2</v>
      </c>
      <c r="AL27" s="134">
        <v>1</v>
      </c>
      <c r="AM27" s="135">
        <v>1</v>
      </c>
      <c r="AN27" s="136">
        <v>0</v>
      </c>
      <c r="AO27" s="137">
        <f t="shared" si="6"/>
        <v>0</v>
      </c>
      <c r="AP27" s="138">
        <v>0</v>
      </c>
      <c r="AQ27" s="139">
        <v>0</v>
      </c>
      <c r="AR27" s="140">
        <v>0</v>
      </c>
      <c r="AS27" s="141">
        <f t="shared" si="7"/>
        <v>0</v>
      </c>
      <c r="AT27" s="142">
        <v>0</v>
      </c>
      <c r="AU27" s="143">
        <v>0</v>
      </c>
      <c r="AV27" s="144">
        <v>0</v>
      </c>
    </row>
    <row r="28" spans="1:48" ht="18" thickBot="1" x14ac:dyDescent="0.4">
      <c r="A28" s="237" t="s">
        <v>72</v>
      </c>
      <c r="B28" s="171"/>
      <c r="C28" s="172"/>
      <c r="D28" s="173"/>
      <c r="E28" s="326" t="s">
        <v>45</v>
      </c>
      <c r="F28" s="175"/>
      <c r="G28" s="105">
        <f t="shared" si="0"/>
        <v>679</v>
      </c>
      <c r="H28" s="106">
        <f t="shared" si="1"/>
        <v>30</v>
      </c>
      <c r="I28" s="167"/>
      <c r="J28" s="327"/>
      <c r="K28" s="178">
        <v>7</v>
      </c>
      <c r="L28" s="179">
        <v>27</v>
      </c>
      <c r="M28" s="180">
        <v>0</v>
      </c>
      <c r="N28" s="181">
        <v>0</v>
      </c>
      <c r="O28" s="182">
        <v>19</v>
      </c>
      <c r="P28" s="183">
        <v>9</v>
      </c>
      <c r="Q28" s="184">
        <v>11</v>
      </c>
      <c r="R28" s="185">
        <v>0</v>
      </c>
      <c r="S28" s="186">
        <v>0</v>
      </c>
      <c r="T28" s="187">
        <v>10</v>
      </c>
      <c r="U28" s="188"/>
      <c r="V28" s="189"/>
      <c r="W28" s="328">
        <f t="shared" si="2"/>
        <v>14</v>
      </c>
      <c r="X28" s="190">
        <v>14</v>
      </c>
      <c r="Y28" s="191">
        <v>0</v>
      </c>
      <c r="Z28" s="192">
        <v>0</v>
      </c>
      <c r="AA28" s="252">
        <f t="shared" si="3"/>
        <v>1</v>
      </c>
      <c r="AB28" s="253">
        <v>1</v>
      </c>
      <c r="AC28" s="254">
        <v>0</v>
      </c>
      <c r="AD28" s="254">
        <v>0</v>
      </c>
      <c r="AE28" s="255">
        <f t="shared" si="4"/>
        <v>0</v>
      </c>
      <c r="AF28" s="256">
        <v>0</v>
      </c>
      <c r="AG28" s="256">
        <v>0</v>
      </c>
      <c r="AH28" s="257">
        <v>0</v>
      </c>
      <c r="AI28" s="193">
        <v>47</v>
      </c>
      <c r="AJ28" s="194">
        <v>0</v>
      </c>
      <c r="AK28" s="258">
        <f t="shared" si="5"/>
        <v>580</v>
      </c>
      <c r="AL28" s="195">
        <v>580</v>
      </c>
      <c r="AM28" s="196">
        <v>0</v>
      </c>
      <c r="AN28" s="197">
        <v>0</v>
      </c>
      <c r="AO28" s="259">
        <f t="shared" si="6"/>
        <v>0</v>
      </c>
      <c r="AP28" s="198">
        <v>0</v>
      </c>
      <c r="AQ28" s="199">
        <v>0</v>
      </c>
      <c r="AR28" s="200">
        <v>0</v>
      </c>
      <c r="AS28" s="260">
        <f t="shared" si="7"/>
        <v>0</v>
      </c>
      <c r="AT28" s="201">
        <v>0</v>
      </c>
      <c r="AU28" s="202">
        <v>0</v>
      </c>
      <c r="AV28" s="203">
        <v>0</v>
      </c>
    </row>
    <row r="29" spans="1:48" ht="17.399999999999999" x14ac:dyDescent="0.35">
      <c r="A29" s="204" t="s">
        <v>73</v>
      </c>
      <c r="B29" s="100"/>
      <c r="C29" s="101"/>
      <c r="D29" s="102"/>
      <c r="E29" s="329" t="s">
        <v>45</v>
      </c>
      <c r="F29" s="104"/>
      <c r="G29" s="105">
        <f t="shared" si="0"/>
        <v>655</v>
      </c>
      <c r="H29" s="106">
        <f t="shared" si="1"/>
        <v>206</v>
      </c>
      <c r="I29" s="262"/>
      <c r="J29" s="108"/>
      <c r="K29" s="207">
        <v>52</v>
      </c>
      <c r="L29" s="110">
        <v>601</v>
      </c>
      <c r="M29" s="111">
        <v>4</v>
      </c>
      <c r="N29" s="112">
        <v>0</v>
      </c>
      <c r="O29" s="113">
        <v>163</v>
      </c>
      <c r="P29" s="208">
        <v>0</v>
      </c>
      <c r="Q29" s="209">
        <v>0</v>
      </c>
      <c r="R29" s="210">
        <v>0</v>
      </c>
      <c r="S29" s="211">
        <v>0</v>
      </c>
      <c r="T29" s="212">
        <v>0</v>
      </c>
      <c r="U29" s="119"/>
      <c r="V29" s="120"/>
      <c r="W29" s="121">
        <f t="shared" si="2"/>
        <v>49</v>
      </c>
      <c r="X29" s="122">
        <v>0</v>
      </c>
      <c r="Y29" s="123">
        <v>49</v>
      </c>
      <c r="Z29" s="124">
        <v>0</v>
      </c>
      <c r="AA29" s="125">
        <f t="shared" si="3"/>
        <v>43</v>
      </c>
      <c r="AB29" s="126">
        <v>0</v>
      </c>
      <c r="AC29" s="127">
        <v>43</v>
      </c>
      <c r="AD29" s="127">
        <v>0</v>
      </c>
      <c r="AE29" s="128">
        <f t="shared" si="4"/>
        <v>0</v>
      </c>
      <c r="AF29" s="129">
        <v>0</v>
      </c>
      <c r="AG29" s="129">
        <v>0</v>
      </c>
      <c r="AH29" s="163">
        <v>0</v>
      </c>
      <c r="AI29" s="131">
        <v>1</v>
      </c>
      <c r="AJ29" s="132">
        <v>0</v>
      </c>
      <c r="AK29" s="133">
        <f t="shared" si="5"/>
        <v>0</v>
      </c>
      <c r="AL29" s="134">
        <v>0</v>
      </c>
      <c r="AM29" s="135">
        <v>0</v>
      </c>
      <c r="AN29" s="136">
        <v>0</v>
      </c>
      <c r="AO29" s="137">
        <f t="shared" si="6"/>
        <v>0</v>
      </c>
      <c r="AP29" s="138">
        <v>0</v>
      </c>
      <c r="AQ29" s="139">
        <v>0</v>
      </c>
      <c r="AR29" s="140">
        <v>0</v>
      </c>
      <c r="AS29" s="141">
        <f t="shared" si="7"/>
        <v>0</v>
      </c>
      <c r="AT29" s="142">
        <v>0</v>
      </c>
      <c r="AU29" s="143">
        <v>0</v>
      </c>
      <c r="AV29" s="144">
        <v>0</v>
      </c>
    </row>
    <row r="30" spans="1:48" ht="17.399999999999999" x14ac:dyDescent="0.35">
      <c r="A30" s="145" t="s">
        <v>74</v>
      </c>
      <c r="B30" s="146"/>
      <c r="C30" s="147"/>
      <c r="D30" s="148">
        <v>2019</v>
      </c>
      <c r="E30" s="149" t="s">
        <v>43</v>
      </c>
      <c r="F30" s="150"/>
      <c r="G30" s="105">
        <f t="shared" si="0"/>
        <v>6727</v>
      </c>
      <c r="H30" s="106">
        <f t="shared" si="1"/>
        <v>9</v>
      </c>
      <c r="I30" s="169"/>
      <c r="J30" s="227" t="s">
        <v>56</v>
      </c>
      <c r="K30" s="109">
        <v>1</v>
      </c>
      <c r="L30" s="153">
        <v>1</v>
      </c>
      <c r="M30" s="154">
        <v>0</v>
      </c>
      <c r="N30" s="155">
        <v>0</v>
      </c>
      <c r="O30" s="156">
        <v>1</v>
      </c>
      <c r="P30" s="114">
        <v>0</v>
      </c>
      <c r="Q30" s="115">
        <v>0</v>
      </c>
      <c r="R30" s="157">
        <v>0</v>
      </c>
      <c r="S30" s="117">
        <v>0</v>
      </c>
      <c r="T30" s="118">
        <v>0</v>
      </c>
      <c r="U30" s="158"/>
      <c r="V30" s="159"/>
      <c r="W30" s="121">
        <f t="shared" si="2"/>
        <v>953</v>
      </c>
      <c r="X30" s="160">
        <v>946</v>
      </c>
      <c r="Y30" s="161">
        <v>7</v>
      </c>
      <c r="Z30" s="162">
        <v>0</v>
      </c>
      <c r="AA30" s="125">
        <f t="shared" si="3"/>
        <v>4</v>
      </c>
      <c r="AB30" s="126">
        <v>3</v>
      </c>
      <c r="AC30" s="127">
        <v>1</v>
      </c>
      <c r="AD30" s="127">
        <v>0</v>
      </c>
      <c r="AE30" s="128">
        <f t="shared" si="4"/>
        <v>2</v>
      </c>
      <c r="AF30" s="129">
        <v>2</v>
      </c>
      <c r="AG30" s="129">
        <v>0</v>
      </c>
      <c r="AH30" s="163">
        <v>0</v>
      </c>
      <c r="AI30" s="164">
        <v>992</v>
      </c>
      <c r="AJ30" s="165">
        <v>0</v>
      </c>
      <c r="AK30" s="133">
        <f t="shared" si="5"/>
        <v>4781</v>
      </c>
      <c r="AL30" s="134">
        <v>4774</v>
      </c>
      <c r="AM30" s="135">
        <v>7</v>
      </c>
      <c r="AN30" s="136">
        <v>0</v>
      </c>
      <c r="AO30" s="137">
        <f t="shared" si="6"/>
        <v>2</v>
      </c>
      <c r="AP30" s="138">
        <v>1</v>
      </c>
      <c r="AQ30" s="139">
        <v>1</v>
      </c>
      <c r="AR30" s="140">
        <v>0</v>
      </c>
      <c r="AS30" s="141">
        <f t="shared" si="7"/>
        <v>0</v>
      </c>
      <c r="AT30" s="142">
        <v>0</v>
      </c>
      <c r="AU30" s="143">
        <v>0</v>
      </c>
      <c r="AV30" s="144">
        <v>0</v>
      </c>
    </row>
    <row r="31" spans="1:48" ht="17.399999999999999" x14ac:dyDescent="0.35">
      <c r="A31" s="145" t="s">
        <v>75</v>
      </c>
      <c r="B31" s="146"/>
      <c r="C31" s="147"/>
      <c r="D31" s="148"/>
      <c r="E31" s="166" t="s">
        <v>45</v>
      </c>
      <c r="F31" s="150"/>
      <c r="G31" s="105">
        <f t="shared" si="0"/>
        <v>655</v>
      </c>
      <c r="H31" s="106">
        <f t="shared" si="1"/>
        <v>0</v>
      </c>
      <c r="I31" s="330"/>
      <c r="J31" s="227" t="s">
        <v>56</v>
      </c>
      <c r="K31" s="109">
        <v>0</v>
      </c>
      <c r="L31" s="153">
        <v>0</v>
      </c>
      <c r="M31" s="154">
        <v>0</v>
      </c>
      <c r="N31" s="155">
        <v>0</v>
      </c>
      <c r="O31" s="156">
        <v>0</v>
      </c>
      <c r="P31" s="114">
        <v>0</v>
      </c>
      <c r="Q31" s="115">
        <v>0</v>
      </c>
      <c r="R31" s="157">
        <v>0</v>
      </c>
      <c r="S31" s="117">
        <v>0</v>
      </c>
      <c r="T31" s="118">
        <v>0</v>
      </c>
      <c r="U31" s="158"/>
      <c r="V31" s="159"/>
      <c r="W31" s="121">
        <f t="shared" si="2"/>
        <v>220</v>
      </c>
      <c r="X31" s="160">
        <v>187</v>
      </c>
      <c r="Y31" s="161">
        <v>33</v>
      </c>
      <c r="Z31" s="162">
        <v>0</v>
      </c>
      <c r="AA31" s="125">
        <f t="shared" si="3"/>
        <v>0</v>
      </c>
      <c r="AB31" s="126">
        <v>0</v>
      </c>
      <c r="AC31" s="127">
        <v>0</v>
      </c>
      <c r="AD31" s="127">
        <v>0</v>
      </c>
      <c r="AE31" s="128">
        <f t="shared" si="4"/>
        <v>0</v>
      </c>
      <c r="AF31" s="129">
        <v>0</v>
      </c>
      <c r="AG31" s="129">
        <v>0</v>
      </c>
      <c r="AH31" s="163">
        <v>0</v>
      </c>
      <c r="AI31" s="164">
        <v>161</v>
      </c>
      <c r="AJ31" s="165">
        <v>0</v>
      </c>
      <c r="AK31" s="133">
        <f t="shared" si="5"/>
        <v>274</v>
      </c>
      <c r="AL31" s="134">
        <v>267</v>
      </c>
      <c r="AM31" s="135">
        <v>6</v>
      </c>
      <c r="AN31" s="136">
        <v>1</v>
      </c>
      <c r="AO31" s="137">
        <f t="shared" si="6"/>
        <v>0</v>
      </c>
      <c r="AP31" s="138">
        <v>0</v>
      </c>
      <c r="AQ31" s="139">
        <v>0</v>
      </c>
      <c r="AR31" s="140">
        <v>0</v>
      </c>
      <c r="AS31" s="141">
        <f t="shared" si="7"/>
        <v>0</v>
      </c>
      <c r="AT31" s="142">
        <v>0</v>
      </c>
      <c r="AU31" s="143">
        <v>0</v>
      </c>
      <c r="AV31" s="144">
        <v>0</v>
      </c>
    </row>
    <row r="32" spans="1:48" ht="17.399999999999999" x14ac:dyDescent="0.35">
      <c r="A32" s="145" t="s">
        <v>76</v>
      </c>
      <c r="B32" s="146"/>
      <c r="C32" s="147"/>
      <c r="D32" s="148">
        <v>2011</v>
      </c>
      <c r="E32" s="149" t="s">
        <v>43</v>
      </c>
      <c r="F32" s="150"/>
      <c r="G32" s="105">
        <f t="shared" si="0"/>
        <v>2349</v>
      </c>
      <c r="H32" s="106">
        <f t="shared" si="1"/>
        <v>561</v>
      </c>
      <c r="I32" s="167"/>
      <c r="J32" s="152"/>
      <c r="K32" s="109">
        <v>34</v>
      </c>
      <c r="L32" s="153">
        <v>431</v>
      </c>
      <c r="M32" s="154">
        <v>14</v>
      </c>
      <c r="N32" s="155">
        <v>41</v>
      </c>
      <c r="O32" s="156">
        <v>209</v>
      </c>
      <c r="P32" s="114">
        <v>59</v>
      </c>
      <c r="Q32" s="115">
        <v>275</v>
      </c>
      <c r="R32" s="157">
        <v>2</v>
      </c>
      <c r="S32" s="117">
        <v>53</v>
      </c>
      <c r="T32" s="118">
        <v>218</v>
      </c>
      <c r="U32" s="158">
        <v>175</v>
      </c>
      <c r="V32" s="159">
        <v>175</v>
      </c>
      <c r="W32" s="331">
        <f t="shared" si="2"/>
        <v>188</v>
      </c>
      <c r="X32" s="160">
        <v>164</v>
      </c>
      <c r="Y32" s="161">
        <v>24</v>
      </c>
      <c r="Z32" s="162">
        <v>0</v>
      </c>
      <c r="AA32" s="332">
        <f t="shared" si="3"/>
        <v>40</v>
      </c>
      <c r="AB32" s="333">
        <v>16</v>
      </c>
      <c r="AC32" s="334">
        <v>24</v>
      </c>
      <c r="AD32" s="334">
        <v>0</v>
      </c>
      <c r="AE32" s="335">
        <f t="shared" si="4"/>
        <v>0</v>
      </c>
      <c r="AF32" s="336">
        <v>0</v>
      </c>
      <c r="AG32" s="336">
        <v>0</v>
      </c>
      <c r="AH32" s="337">
        <v>0</v>
      </c>
      <c r="AI32" s="164">
        <v>510</v>
      </c>
      <c r="AJ32" s="165">
        <v>0</v>
      </c>
      <c r="AK32" s="338">
        <f t="shared" si="5"/>
        <v>929</v>
      </c>
      <c r="AL32" s="339">
        <v>928</v>
      </c>
      <c r="AM32" s="340">
        <v>1</v>
      </c>
      <c r="AN32" s="341">
        <v>0</v>
      </c>
      <c r="AO32" s="342">
        <f t="shared" si="6"/>
        <v>0</v>
      </c>
      <c r="AP32" s="343">
        <v>0</v>
      </c>
      <c r="AQ32" s="344">
        <v>0</v>
      </c>
      <c r="AR32" s="345">
        <v>0</v>
      </c>
      <c r="AS32" s="346">
        <f t="shared" si="7"/>
        <v>0</v>
      </c>
      <c r="AT32" s="347">
        <v>0</v>
      </c>
      <c r="AU32" s="348">
        <v>0</v>
      </c>
      <c r="AV32" s="349">
        <v>0</v>
      </c>
    </row>
    <row r="33" spans="1:48" ht="18" thickBot="1" x14ac:dyDescent="0.4">
      <c r="A33" s="237" t="s">
        <v>77</v>
      </c>
      <c r="B33" s="171"/>
      <c r="C33" s="172"/>
      <c r="D33" s="173">
        <v>2009</v>
      </c>
      <c r="E33" s="174" t="s">
        <v>43</v>
      </c>
      <c r="F33" s="175"/>
      <c r="G33" s="105">
        <f t="shared" si="0"/>
        <v>3541</v>
      </c>
      <c r="H33" s="106">
        <f t="shared" si="1"/>
        <v>988</v>
      </c>
      <c r="I33" s="176"/>
      <c r="J33" s="327"/>
      <c r="K33" s="178">
        <v>163</v>
      </c>
      <c r="L33" s="179">
        <v>2264</v>
      </c>
      <c r="M33" s="180">
        <v>52</v>
      </c>
      <c r="N33" s="181">
        <v>201</v>
      </c>
      <c r="O33" s="182">
        <v>442</v>
      </c>
      <c r="P33" s="183">
        <v>21</v>
      </c>
      <c r="Q33" s="184">
        <v>43</v>
      </c>
      <c r="R33" s="185">
        <v>0</v>
      </c>
      <c r="S33" s="186">
        <v>0</v>
      </c>
      <c r="T33" s="187">
        <v>42</v>
      </c>
      <c r="U33" s="188">
        <v>73</v>
      </c>
      <c r="V33" s="350">
        <v>73</v>
      </c>
      <c r="W33" s="121">
        <f t="shared" si="2"/>
        <v>678</v>
      </c>
      <c r="X33" s="122">
        <v>120</v>
      </c>
      <c r="Y33" s="123">
        <v>312</v>
      </c>
      <c r="Z33" s="124">
        <v>246</v>
      </c>
      <c r="AA33" s="125">
        <f t="shared" si="3"/>
        <v>299</v>
      </c>
      <c r="AB33" s="126">
        <v>17</v>
      </c>
      <c r="AC33" s="127">
        <v>282</v>
      </c>
      <c r="AD33" s="127">
        <v>0</v>
      </c>
      <c r="AE33" s="128">
        <f t="shared" si="4"/>
        <v>0</v>
      </c>
      <c r="AF33" s="129">
        <v>0</v>
      </c>
      <c r="AG33" s="129">
        <v>0</v>
      </c>
      <c r="AH33" s="163">
        <v>0</v>
      </c>
      <c r="AI33" s="131">
        <v>367</v>
      </c>
      <c r="AJ33" s="132">
        <v>0</v>
      </c>
      <c r="AK33" s="133">
        <f t="shared" si="5"/>
        <v>137</v>
      </c>
      <c r="AL33" s="134">
        <v>113</v>
      </c>
      <c r="AM33" s="135">
        <v>18</v>
      </c>
      <c r="AN33" s="136">
        <v>6</v>
      </c>
      <c r="AO33" s="137">
        <f t="shared" si="6"/>
        <v>4</v>
      </c>
      <c r="AP33" s="138">
        <v>0</v>
      </c>
      <c r="AQ33" s="139">
        <v>0</v>
      </c>
      <c r="AR33" s="140">
        <v>4</v>
      </c>
      <c r="AS33" s="141">
        <f t="shared" si="7"/>
        <v>0</v>
      </c>
      <c r="AT33" s="142">
        <v>0</v>
      </c>
      <c r="AU33" s="143">
        <v>0</v>
      </c>
      <c r="AV33" s="351">
        <v>0</v>
      </c>
    </row>
    <row r="34" spans="1:48" ht="17.399999999999999" x14ac:dyDescent="0.35">
      <c r="A34" s="204" t="s">
        <v>78</v>
      </c>
      <c r="B34" s="100"/>
      <c r="C34" s="101"/>
      <c r="D34" s="102"/>
      <c r="E34" s="329" t="s">
        <v>45</v>
      </c>
      <c r="F34" s="104"/>
      <c r="G34" s="105">
        <f t="shared" si="0"/>
        <v>773</v>
      </c>
      <c r="H34" s="106">
        <f t="shared" si="1"/>
        <v>21</v>
      </c>
      <c r="I34" s="352"/>
      <c r="J34" s="108"/>
      <c r="K34" s="207">
        <v>1</v>
      </c>
      <c r="L34" s="110">
        <v>17</v>
      </c>
      <c r="M34" s="111">
        <v>0</v>
      </c>
      <c r="N34" s="112">
        <v>0</v>
      </c>
      <c r="O34" s="113">
        <v>10</v>
      </c>
      <c r="P34" s="208">
        <v>6</v>
      </c>
      <c r="Q34" s="209">
        <v>12</v>
      </c>
      <c r="R34" s="210">
        <v>0</v>
      </c>
      <c r="S34" s="211">
        <v>0</v>
      </c>
      <c r="T34" s="212">
        <v>11</v>
      </c>
      <c r="U34" s="119"/>
      <c r="V34" s="353"/>
      <c r="W34" s="121">
        <f t="shared" si="2"/>
        <v>3</v>
      </c>
      <c r="X34" s="160">
        <v>3</v>
      </c>
      <c r="Y34" s="161">
        <v>0</v>
      </c>
      <c r="Z34" s="162">
        <v>0</v>
      </c>
      <c r="AA34" s="125">
        <f t="shared" si="3"/>
        <v>0</v>
      </c>
      <c r="AB34" s="126">
        <v>0</v>
      </c>
      <c r="AC34" s="127">
        <v>0</v>
      </c>
      <c r="AD34" s="127">
        <v>0</v>
      </c>
      <c r="AE34" s="128">
        <f t="shared" si="4"/>
        <v>0</v>
      </c>
      <c r="AF34" s="129">
        <v>0</v>
      </c>
      <c r="AG34" s="129">
        <v>0</v>
      </c>
      <c r="AH34" s="163">
        <v>0</v>
      </c>
      <c r="AI34" s="164">
        <v>2</v>
      </c>
      <c r="AJ34" s="165">
        <v>0</v>
      </c>
      <c r="AK34" s="133">
        <f t="shared" si="5"/>
        <v>739</v>
      </c>
      <c r="AL34" s="134">
        <v>739</v>
      </c>
      <c r="AM34" s="135">
        <v>0</v>
      </c>
      <c r="AN34" s="136">
        <v>0</v>
      </c>
      <c r="AO34" s="137">
        <f t="shared" si="6"/>
        <v>0</v>
      </c>
      <c r="AP34" s="138">
        <v>0</v>
      </c>
      <c r="AQ34" s="139">
        <v>0</v>
      </c>
      <c r="AR34" s="140">
        <v>0</v>
      </c>
      <c r="AS34" s="141">
        <f t="shared" si="7"/>
        <v>0</v>
      </c>
      <c r="AT34" s="142">
        <v>0</v>
      </c>
      <c r="AU34" s="143">
        <v>0</v>
      </c>
      <c r="AV34" s="351">
        <v>0</v>
      </c>
    </row>
    <row r="35" spans="1:48" ht="18" thickBot="1" x14ac:dyDescent="0.4">
      <c r="A35" s="145" t="s">
        <v>79</v>
      </c>
      <c r="B35" s="146"/>
      <c r="C35" s="147"/>
      <c r="D35" s="148">
        <v>2015</v>
      </c>
      <c r="E35" s="149" t="s">
        <v>43</v>
      </c>
      <c r="F35" s="213" t="s">
        <v>12</v>
      </c>
      <c r="G35" s="105">
        <f t="shared" si="0"/>
        <v>4626</v>
      </c>
      <c r="H35" s="106">
        <f t="shared" si="1"/>
        <v>500</v>
      </c>
      <c r="I35" s="151"/>
      <c r="J35" s="152"/>
      <c r="K35" s="109">
        <v>11</v>
      </c>
      <c r="L35" s="153">
        <v>47</v>
      </c>
      <c r="M35" s="154">
        <v>0</v>
      </c>
      <c r="N35" s="155">
        <v>0</v>
      </c>
      <c r="O35" s="156">
        <v>36</v>
      </c>
      <c r="P35" s="114">
        <v>0</v>
      </c>
      <c r="Q35" s="115">
        <v>0</v>
      </c>
      <c r="R35" s="157">
        <v>0</v>
      </c>
      <c r="S35" s="117">
        <v>0</v>
      </c>
      <c r="T35" s="118">
        <v>0</v>
      </c>
      <c r="U35" s="158">
        <v>8</v>
      </c>
      <c r="V35" s="354">
        <v>8</v>
      </c>
      <c r="W35" s="355">
        <f t="shared" si="2"/>
        <v>1892</v>
      </c>
      <c r="X35" s="190">
        <v>88</v>
      </c>
      <c r="Y35" s="191">
        <v>1804</v>
      </c>
      <c r="Z35" s="192">
        <v>0</v>
      </c>
      <c r="AA35" s="356">
        <f t="shared" si="3"/>
        <v>28</v>
      </c>
      <c r="AB35" s="357">
        <v>0</v>
      </c>
      <c r="AC35" s="358">
        <v>28</v>
      </c>
      <c r="AD35" s="358">
        <v>0</v>
      </c>
      <c r="AE35" s="359">
        <f t="shared" si="4"/>
        <v>14</v>
      </c>
      <c r="AF35" s="360">
        <v>0</v>
      </c>
      <c r="AG35" s="360">
        <v>14</v>
      </c>
      <c r="AH35" s="361">
        <v>0</v>
      </c>
      <c r="AI35" s="193">
        <v>236</v>
      </c>
      <c r="AJ35" s="194">
        <v>0</v>
      </c>
      <c r="AK35" s="362">
        <f t="shared" si="5"/>
        <v>2451</v>
      </c>
      <c r="AL35" s="363">
        <v>545</v>
      </c>
      <c r="AM35" s="364">
        <v>1632</v>
      </c>
      <c r="AN35" s="365">
        <v>274</v>
      </c>
      <c r="AO35" s="366">
        <f t="shared" si="6"/>
        <v>206</v>
      </c>
      <c r="AP35" s="367">
        <v>0</v>
      </c>
      <c r="AQ35" s="368">
        <v>154</v>
      </c>
      <c r="AR35" s="369">
        <v>52</v>
      </c>
      <c r="AS35" s="370">
        <f t="shared" si="7"/>
        <v>216</v>
      </c>
      <c r="AT35" s="371">
        <v>0</v>
      </c>
      <c r="AU35" s="372">
        <v>147</v>
      </c>
      <c r="AV35" s="373">
        <v>69</v>
      </c>
    </row>
    <row r="36" spans="1:48" ht="17.399999999999999" x14ac:dyDescent="0.35">
      <c r="A36" s="145" t="s">
        <v>80</v>
      </c>
      <c r="B36" s="146"/>
      <c r="C36" s="147"/>
      <c r="D36" s="148"/>
      <c r="E36" s="166" t="s">
        <v>45</v>
      </c>
      <c r="F36" s="150"/>
      <c r="G36" s="105">
        <f t="shared" si="0"/>
        <v>766</v>
      </c>
      <c r="H36" s="106">
        <f t="shared" si="1"/>
        <v>0</v>
      </c>
      <c r="I36" s="330"/>
      <c r="J36" s="152"/>
      <c r="K36" s="109">
        <v>0</v>
      </c>
      <c r="L36" s="153">
        <v>0</v>
      </c>
      <c r="M36" s="154">
        <v>0</v>
      </c>
      <c r="N36" s="155">
        <v>0</v>
      </c>
      <c r="O36" s="156">
        <v>0</v>
      </c>
      <c r="P36" s="114">
        <v>0</v>
      </c>
      <c r="Q36" s="115">
        <v>0</v>
      </c>
      <c r="R36" s="157">
        <v>0</v>
      </c>
      <c r="S36" s="117">
        <v>0</v>
      </c>
      <c r="T36" s="118">
        <v>0</v>
      </c>
      <c r="U36" s="158"/>
      <c r="V36" s="159"/>
      <c r="W36" s="121">
        <f t="shared" si="2"/>
        <v>31</v>
      </c>
      <c r="X36" s="122">
        <v>31</v>
      </c>
      <c r="Y36" s="123">
        <v>0</v>
      </c>
      <c r="Z36" s="124">
        <v>0</v>
      </c>
      <c r="AA36" s="125">
        <f t="shared" si="3"/>
        <v>0</v>
      </c>
      <c r="AB36" s="126">
        <v>0</v>
      </c>
      <c r="AC36" s="127">
        <v>0</v>
      </c>
      <c r="AD36" s="127">
        <v>0</v>
      </c>
      <c r="AE36" s="128">
        <f t="shared" si="4"/>
        <v>0</v>
      </c>
      <c r="AF36" s="129">
        <v>0</v>
      </c>
      <c r="AG36" s="129">
        <v>0</v>
      </c>
      <c r="AH36" s="163">
        <v>0</v>
      </c>
      <c r="AI36" s="131">
        <v>44</v>
      </c>
      <c r="AJ36" s="132">
        <v>0</v>
      </c>
      <c r="AK36" s="133">
        <f t="shared" si="5"/>
        <v>691</v>
      </c>
      <c r="AL36" s="134">
        <v>691</v>
      </c>
      <c r="AM36" s="135">
        <v>0</v>
      </c>
      <c r="AN36" s="136">
        <v>0</v>
      </c>
      <c r="AO36" s="137">
        <f t="shared" si="6"/>
        <v>0</v>
      </c>
      <c r="AP36" s="138">
        <v>0</v>
      </c>
      <c r="AQ36" s="139">
        <v>0</v>
      </c>
      <c r="AR36" s="140">
        <v>0</v>
      </c>
      <c r="AS36" s="141">
        <f t="shared" si="7"/>
        <v>0</v>
      </c>
      <c r="AT36" s="142">
        <v>0</v>
      </c>
      <c r="AU36" s="143">
        <v>0</v>
      </c>
      <c r="AV36" s="144">
        <v>0</v>
      </c>
    </row>
    <row r="37" spans="1:48" ht="17.399999999999999" x14ac:dyDescent="0.35">
      <c r="A37" s="145" t="s">
        <v>81</v>
      </c>
      <c r="B37" s="146"/>
      <c r="C37" s="147"/>
      <c r="D37" s="148"/>
      <c r="E37" s="166" t="s">
        <v>45</v>
      </c>
      <c r="F37" s="150"/>
      <c r="G37" s="105">
        <f t="shared" si="0"/>
        <v>110</v>
      </c>
      <c r="H37" s="106">
        <f t="shared" si="1"/>
        <v>0</v>
      </c>
      <c r="I37" s="330"/>
      <c r="J37" s="152"/>
      <c r="K37" s="109">
        <v>0</v>
      </c>
      <c r="L37" s="153">
        <v>0</v>
      </c>
      <c r="M37" s="154">
        <v>0</v>
      </c>
      <c r="N37" s="155">
        <v>0</v>
      </c>
      <c r="O37" s="156">
        <v>0</v>
      </c>
      <c r="P37" s="114">
        <v>0</v>
      </c>
      <c r="Q37" s="115">
        <v>0</v>
      </c>
      <c r="R37" s="157">
        <v>0</v>
      </c>
      <c r="S37" s="117">
        <v>0</v>
      </c>
      <c r="T37" s="118">
        <v>0</v>
      </c>
      <c r="U37" s="158"/>
      <c r="V37" s="159"/>
      <c r="W37" s="121">
        <f t="shared" si="2"/>
        <v>0</v>
      </c>
      <c r="X37" s="160">
        <v>0</v>
      </c>
      <c r="Y37" s="161">
        <v>0</v>
      </c>
      <c r="Z37" s="162">
        <v>0</v>
      </c>
      <c r="AA37" s="125">
        <f t="shared" si="3"/>
        <v>0</v>
      </c>
      <c r="AB37" s="126">
        <v>0</v>
      </c>
      <c r="AC37" s="127">
        <v>0</v>
      </c>
      <c r="AD37" s="127">
        <v>0</v>
      </c>
      <c r="AE37" s="128">
        <f t="shared" si="4"/>
        <v>0</v>
      </c>
      <c r="AF37" s="129">
        <v>0</v>
      </c>
      <c r="AG37" s="129">
        <v>0</v>
      </c>
      <c r="AH37" s="163">
        <v>0</v>
      </c>
      <c r="AI37" s="164">
        <v>0</v>
      </c>
      <c r="AJ37" s="165">
        <v>0</v>
      </c>
      <c r="AK37" s="133">
        <f t="shared" si="5"/>
        <v>110</v>
      </c>
      <c r="AL37" s="134">
        <v>110</v>
      </c>
      <c r="AM37" s="135">
        <v>0</v>
      </c>
      <c r="AN37" s="136">
        <v>0</v>
      </c>
      <c r="AO37" s="137">
        <f t="shared" si="6"/>
        <v>0</v>
      </c>
      <c r="AP37" s="138">
        <v>0</v>
      </c>
      <c r="AQ37" s="139">
        <v>0</v>
      </c>
      <c r="AR37" s="140">
        <v>0</v>
      </c>
      <c r="AS37" s="141">
        <f t="shared" si="7"/>
        <v>0</v>
      </c>
      <c r="AT37" s="142">
        <v>0</v>
      </c>
      <c r="AU37" s="143">
        <v>0</v>
      </c>
      <c r="AV37" s="144">
        <v>0</v>
      </c>
    </row>
    <row r="38" spans="1:48" ht="18" thickBot="1" x14ac:dyDescent="0.4">
      <c r="A38" s="214" t="s">
        <v>82</v>
      </c>
      <c r="B38" s="146"/>
      <c r="C38" s="147"/>
      <c r="D38" s="148">
        <v>2021</v>
      </c>
      <c r="E38" s="149" t="s">
        <v>43</v>
      </c>
      <c r="F38" s="213"/>
      <c r="G38" s="105">
        <f t="shared" si="0"/>
        <v>18638</v>
      </c>
      <c r="H38" s="106">
        <f t="shared" si="1"/>
        <v>3034</v>
      </c>
      <c r="I38" s="107"/>
      <c r="J38" s="152"/>
      <c r="K38" s="109">
        <v>210</v>
      </c>
      <c r="L38" s="153">
        <v>1401</v>
      </c>
      <c r="M38" s="154">
        <v>90</v>
      </c>
      <c r="N38" s="155">
        <v>533</v>
      </c>
      <c r="O38" s="156">
        <v>265</v>
      </c>
      <c r="P38" s="114">
        <v>28</v>
      </c>
      <c r="Q38" s="115">
        <v>42</v>
      </c>
      <c r="R38" s="157">
        <v>13</v>
      </c>
      <c r="S38" s="117">
        <v>0</v>
      </c>
      <c r="T38" s="118">
        <v>3</v>
      </c>
      <c r="U38" s="224">
        <v>1325</v>
      </c>
      <c r="V38" s="269">
        <v>760</v>
      </c>
      <c r="W38" s="374">
        <f t="shared" si="2"/>
        <v>2487</v>
      </c>
      <c r="X38" s="271">
        <v>507</v>
      </c>
      <c r="Y38" s="272">
        <v>1500</v>
      </c>
      <c r="Z38" s="273">
        <v>480</v>
      </c>
      <c r="AA38" s="375">
        <f t="shared" si="3"/>
        <v>81</v>
      </c>
      <c r="AB38" s="376">
        <v>6</v>
      </c>
      <c r="AC38" s="377">
        <v>75</v>
      </c>
      <c r="AD38" s="377">
        <v>0</v>
      </c>
      <c r="AE38" s="378">
        <f t="shared" si="4"/>
        <v>312</v>
      </c>
      <c r="AF38" s="379">
        <v>34</v>
      </c>
      <c r="AG38" s="379">
        <v>259</v>
      </c>
      <c r="AH38" s="380">
        <v>19</v>
      </c>
      <c r="AI38" s="280">
        <v>2109</v>
      </c>
      <c r="AJ38" s="281">
        <v>371</v>
      </c>
      <c r="AK38" s="381">
        <f t="shared" si="5"/>
        <v>12496</v>
      </c>
      <c r="AL38" s="382">
        <v>4820</v>
      </c>
      <c r="AM38" s="383">
        <v>6222</v>
      </c>
      <c r="AN38" s="384">
        <v>1454</v>
      </c>
      <c r="AO38" s="385">
        <f t="shared" si="6"/>
        <v>683</v>
      </c>
      <c r="AP38" s="386">
        <v>17</v>
      </c>
      <c r="AQ38" s="387">
        <v>539</v>
      </c>
      <c r="AR38" s="388">
        <v>127</v>
      </c>
      <c r="AS38" s="389">
        <f t="shared" si="7"/>
        <v>1157</v>
      </c>
      <c r="AT38" s="390">
        <v>0</v>
      </c>
      <c r="AU38" s="391">
        <v>378</v>
      </c>
      <c r="AV38" s="392">
        <v>779</v>
      </c>
    </row>
    <row r="39" spans="1:48" ht="18" thickBot="1" x14ac:dyDescent="0.4">
      <c r="A39" s="393" t="s">
        <v>83</v>
      </c>
      <c r="B39" s="171"/>
      <c r="C39" s="172"/>
      <c r="D39" s="173">
        <v>2019</v>
      </c>
      <c r="E39" s="174" t="s">
        <v>43</v>
      </c>
      <c r="F39" s="238"/>
      <c r="G39" s="105">
        <f t="shared" si="0"/>
        <v>4952</v>
      </c>
      <c r="H39" s="106">
        <f t="shared" si="1"/>
        <v>392</v>
      </c>
      <c r="I39" s="394"/>
      <c r="J39" s="327" t="s">
        <v>70</v>
      </c>
      <c r="K39" s="178">
        <v>378</v>
      </c>
      <c r="L39" s="179">
        <v>3263</v>
      </c>
      <c r="M39" s="180">
        <v>3</v>
      </c>
      <c r="N39" s="181">
        <v>38</v>
      </c>
      <c r="O39" s="182">
        <v>97</v>
      </c>
      <c r="P39" s="183">
        <v>0</v>
      </c>
      <c r="Q39" s="184">
        <v>0</v>
      </c>
      <c r="R39" s="185">
        <v>0</v>
      </c>
      <c r="S39" s="186">
        <v>0</v>
      </c>
      <c r="T39" s="187">
        <v>0</v>
      </c>
      <c r="U39" s="395">
        <v>508</v>
      </c>
      <c r="V39" s="396">
        <v>508</v>
      </c>
      <c r="W39" s="397">
        <f t="shared" si="2"/>
        <v>1614</v>
      </c>
      <c r="X39" s="398">
        <v>480</v>
      </c>
      <c r="Y39" s="399">
        <v>774</v>
      </c>
      <c r="Z39" s="400">
        <v>360</v>
      </c>
      <c r="AA39" s="401">
        <f t="shared" si="3"/>
        <v>257</v>
      </c>
      <c r="AB39" s="402">
        <v>0</v>
      </c>
      <c r="AC39" s="403">
        <v>257</v>
      </c>
      <c r="AD39" s="403">
        <v>0</v>
      </c>
      <c r="AE39" s="404">
        <f t="shared" si="4"/>
        <v>0</v>
      </c>
      <c r="AF39" s="405">
        <v>0</v>
      </c>
      <c r="AG39" s="405">
        <v>0</v>
      </c>
      <c r="AH39" s="130">
        <v>0</v>
      </c>
      <c r="AI39" s="406">
        <v>71</v>
      </c>
      <c r="AJ39" s="407">
        <v>0</v>
      </c>
      <c r="AK39" s="408">
        <f t="shared" si="5"/>
        <v>1</v>
      </c>
      <c r="AL39" s="409">
        <v>0</v>
      </c>
      <c r="AM39" s="410">
        <v>1</v>
      </c>
      <c r="AN39" s="411">
        <v>0</v>
      </c>
      <c r="AO39" s="412">
        <f t="shared" si="6"/>
        <v>0</v>
      </c>
      <c r="AP39" s="413">
        <v>0</v>
      </c>
      <c r="AQ39" s="414">
        <v>0</v>
      </c>
      <c r="AR39" s="415">
        <v>0</v>
      </c>
      <c r="AS39" s="416">
        <f t="shared" si="7"/>
        <v>0</v>
      </c>
      <c r="AT39" s="417">
        <v>0</v>
      </c>
      <c r="AU39" s="418">
        <v>0</v>
      </c>
      <c r="AV39" s="419">
        <v>0</v>
      </c>
    </row>
    <row r="40" spans="1:48" ht="17.399999999999999" x14ac:dyDescent="0.35">
      <c r="A40" s="99" t="s">
        <v>84</v>
      </c>
      <c r="B40" s="100"/>
      <c r="C40" s="101"/>
      <c r="D40" s="102">
        <v>2013</v>
      </c>
      <c r="E40" s="261" t="s">
        <v>43</v>
      </c>
      <c r="F40" s="104"/>
      <c r="G40" s="105">
        <f t="shared" si="0"/>
        <v>15002</v>
      </c>
      <c r="H40" s="106">
        <f t="shared" si="1"/>
        <v>1862</v>
      </c>
      <c r="I40" s="420"/>
      <c r="J40" s="108"/>
      <c r="K40" s="207">
        <v>224</v>
      </c>
      <c r="L40" s="110">
        <v>3632</v>
      </c>
      <c r="M40" s="111">
        <v>2531</v>
      </c>
      <c r="N40" s="112">
        <v>0</v>
      </c>
      <c r="O40" s="113">
        <v>814</v>
      </c>
      <c r="P40" s="208">
        <v>0</v>
      </c>
      <c r="Q40" s="209">
        <v>0</v>
      </c>
      <c r="R40" s="210">
        <v>0</v>
      </c>
      <c r="S40" s="211">
        <v>0</v>
      </c>
      <c r="T40" s="212">
        <v>0</v>
      </c>
      <c r="U40" s="119">
        <v>31</v>
      </c>
      <c r="V40" s="120">
        <v>0</v>
      </c>
      <c r="W40" s="121">
        <f t="shared" si="2"/>
        <v>5296</v>
      </c>
      <c r="X40" s="122">
        <v>3654</v>
      </c>
      <c r="Y40" s="123">
        <v>1351</v>
      </c>
      <c r="Z40" s="124">
        <v>291</v>
      </c>
      <c r="AA40" s="125">
        <f t="shared" si="3"/>
        <v>1048</v>
      </c>
      <c r="AB40" s="126">
        <v>3</v>
      </c>
      <c r="AC40" s="127">
        <v>1045</v>
      </c>
      <c r="AD40" s="127">
        <v>0</v>
      </c>
      <c r="AE40" s="128">
        <f t="shared" si="4"/>
        <v>0</v>
      </c>
      <c r="AF40" s="129">
        <v>0</v>
      </c>
      <c r="AG40" s="129">
        <v>0</v>
      </c>
      <c r="AH40" s="163">
        <v>0</v>
      </c>
      <c r="AI40" s="131">
        <v>3543</v>
      </c>
      <c r="AJ40" s="132">
        <v>1</v>
      </c>
      <c r="AK40" s="133">
        <f t="shared" si="5"/>
        <v>0</v>
      </c>
      <c r="AL40" s="134">
        <v>0</v>
      </c>
      <c r="AM40" s="135">
        <v>0</v>
      </c>
      <c r="AN40" s="136">
        <v>0</v>
      </c>
      <c r="AO40" s="137">
        <f t="shared" si="6"/>
        <v>0</v>
      </c>
      <c r="AP40" s="138">
        <v>0</v>
      </c>
      <c r="AQ40" s="139">
        <v>0</v>
      </c>
      <c r="AR40" s="140">
        <v>0</v>
      </c>
      <c r="AS40" s="141">
        <f t="shared" si="7"/>
        <v>0</v>
      </c>
      <c r="AT40" s="142">
        <v>0</v>
      </c>
      <c r="AU40" s="143">
        <v>0</v>
      </c>
      <c r="AV40" s="144">
        <v>0</v>
      </c>
    </row>
    <row r="41" spans="1:48" ht="17.399999999999999" x14ac:dyDescent="0.35">
      <c r="A41" s="145" t="s">
        <v>85</v>
      </c>
      <c r="B41" s="146"/>
      <c r="C41" s="147"/>
      <c r="D41" s="148"/>
      <c r="E41" s="166" t="s">
        <v>45</v>
      </c>
      <c r="F41" s="150"/>
      <c r="G41" s="105">
        <f t="shared" si="0"/>
        <v>2086</v>
      </c>
      <c r="H41" s="106">
        <f t="shared" si="1"/>
        <v>42</v>
      </c>
      <c r="I41" s="330"/>
      <c r="J41" s="152"/>
      <c r="K41" s="109">
        <v>0</v>
      </c>
      <c r="L41" s="153">
        <v>0</v>
      </c>
      <c r="M41" s="154">
        <v>0</v>
      </c>
      <c r="N41" s="155">
        <v>0</v>
      </c>
      <c r="O41" s="156">
        <v>0</v>
      </c>
      <c r="P41" s="114">
        <v>12</v>
      </c>
      <c r="Q41" s="115">
        <v>34</v>
      </c>
      <c r="R41" s="157">
        <v>0</v>
      </c>
      <c r="S41" s="117">
        <v>0</v>
      </c>
      <c r="T41" s="118">
        <v>32</v>
      </c>
      <c r="U41" s="158">
        <v>1</v>
      </c>
      <c r="V41" s="159">
        <v>1</v>
      </c>
      <c r="W41" s="121">
        <f t="shared" si="2"/>
        <v>15</v>
      </c>
      <c r="X41" s="160">
        <v>15</v>
      </c>
      <c r="Y41" s="161">
        <v>0</v>
      </c>
      <c r="Z41" s="162">
        <v>0</v>
      </c>
      <c r="AA41" s="125">
        <f t="shared" si="3"/>
        <v>3</v>
      </c>
      <c r="AB41" s="126">
        <v>3</v>
      </c>
      <c r="AC41" s="127">
        <v>0</v>
      </c>
      <c r="AD41" s="127">
        <v>0</v>
      </c>
      <c r="AE41" s="128">
        <f t="shared" si="4"/>
        <v>0</v>
      </c>
      <c r="AF41" s="129">
        <v>0</v>
      </c>
      <c r="AG41" s="129">
        <v>0</v>
      </c>
      <c r="AH41" s="163">
        <v>0</v>
      </c>
      <c r="AI41" s="164">
        <v>79</v>
      </c>
      <c r="AJ41" s="165">
        <v>0</v>
      </c>
      <c r="AK41" s="133">
        <f t="shared" si="5"/>
        <v>1958</v>
      </c>
      <c r="AL41" s="134">
        <v>1956</v>
      </c>
      <c r="AM41" s="135">
        <v>2</v>
      </c>
      <c r="AN41" s="136">
        <v>0</v>
      </c>
      <c r="AO41" s="137">
        <f t="shared" si="6"/>
        <v>7</v>
      </c>
      <c r="AP41" s="138">
        <v>7</v>
      </c>
      <c r="AQ41" s="139">
        <v>0</v>
      </c>
      <c r="AR41" s="140">
        <v>0</v>
      </c>
      <c r="AS41" s="141">
        <f t="shared" si="7"/>
        <v>0</v>
      </c>
      <c r="AT41" s="142">
        <v>0</v>
      </c>
      <c r="AU41" s="143">
        <v>0</v>
      </c>
      <c r="AV41" s="144">
        <v>0</v>
      </c>
    </row>
    <row r="42" spans="1:48" ht="17.399999999999999" x14ac:dyDescent="0.35">
      <c r="A42" s="214" t="s">
        <v>86</v>
      </c>
      <c r="B42" s="146"/>
      <c r="C42" s="147"/>
      <c r="D42" s="148"/>
      <c r="E42" s="166"/>
      <c r="F42" s="150"/>
      <c r="G42" s="105">
        <f t="shared" si="0"/>
        <v>3407</v>
      </c>
      <c r="H42" s="106">
        <f t="shared" si="1"/>
        <v>307</v>
      </c>
      <c r="I42" s="167"/>
      <c r="J42" s="152" t="s">
        <v>70</v>
      </c>
      <c r="K42" s="109">
        <v>31</v>
      </c>
      <c r="L42" s="153">
        <v>226</v>
      </c>
      <c r="M42" s="154">
        <v>1</v>
      </c>
      <c r="N42" s="155">
        <v>0</v>
      </c>
      <c r="O42" s="156">
        <v>74</v>
      </c>
      <c r="P42" s="114">
        <v>0</v>
      </c>
      <c r="Q42" s="115">
        <v>0</v>
      </c>
      <c r="R42" s="157">
        <v>0</v>
      </c>
      <c r="S42" s="117">
        <v>0</v>
      </c>
      <c r="T42" s="118">
        <v>0</v>
      </c>
      <c r="U42" s="158">
        <v>51</v>
      </c>
      <c r="V42" s="159">
        <v>0</v>
      </c>
      <c r="W42" s="121">
        <f t="shared" si="2"/>
        <v>965</v>
      </c>
      <c r="X42" s="160">
        <v>1</v>
      </c>
      <c r="Y42" s="161">
        <v>192</v>
      </c>
      <c r="Z42" s="162">
        <v>772</v>
      </c>
      <c r="AA42" s="125">
        <f t="shared" si="3"/>
        <v>182</v>
      </c>
      <c r="AB42" s="126">
        <v>0</v>
      </c>
      <c r="AC42" s="127">
        <v>182</v>
      </c>
      <c r="AD42" s="127">
        <v>0</v>
      </c>
      <c r="AE42" s="128">
        <f t="shared" si="4"/>
        <v>47</v>
      </c>
      <c r="AF42" s="129">
        <v>0</v>
      </c>
      <c r="AG42" s="129">
        <v>0</v>
      </c>
      <c r="AH42" s="163">
        <v>47</v>
      </c>
      <c r="AI42" s="164">
        <v>2195</v>
      </c>
      <c r="AJ42" s="165">
        <v>0</v>
      </c>
      <c r="AK42" s="133">
        <f t="shared" si="5"/>
        <v>20</v>
      </c>
      <c r="AL42" s="134">
        <v>0</v>
      </c>
      <c r="AM42" s="135">
        <v>3</v>
      </c>
      <c r="AN42" s="136">
        <v>17</v>
      </c>
      <c r="AO42" s="137">
        <f t="shared" si="6"/>
        <v>4</v>
      </c>
      <c r="AP42" s="138">
        <v>0</v>
      </c>
      <c r="AQ42" s="139">
        <v>0</v>
      </c>
      <c r="AR42" s="140">
        <v>4</v>
      </c>
      <c r="AS42" s="141">
        <f t="shared" si="7"/>
        <v>0</v>
      </c>
      <c r="AT42" s="142">
        <v>0</v>
      </c>
      <c r="AU42" s="143">
        <v>0</v>
      </c>
      <c r="AV42" s="144">
        <v>0</v>
      </c>
    </row>
    <row r="43" spans="1:48" ht="17.399999999999999" x14ac:dyDescent="0.35">
      <c r="A43" s="214" t="s">
        <v>87</v>
      </c>
      <c r="B43" s="146"/>
      <c r="C43" s="147"/>
      <c r="D43" s="148">
        <v>2017</v>
      </c>
      <c r="E43" s="149" t="s">
        <v>43</v>
      </c>
      <c r="F43" s="150"/>
      <c r="G43" s="105">
        <f t="shared" si="0"/>
        <v>5390</v>
      </c>
      <c r="H43" s="106">
        <f t="shared" si="1"/>
        <v>2285</v>
      </c>
      <c r="I43" s="151"/>
      <c r="J43" s="152"/>
      <c r="K43" s="109">
        <v>45</v>
      </c>
      <c r="L43" s="153">
        <v>796</v>
      </c>
      <c r="M43" s="154">
        <v>17</v>
      </c>
      <c r="N43" s="155">
        <v>346</v>
      </c>
      <c r="O43" s="156">
        <v>161</v>
      </c>
      <c r="P43" s="114">
        <v>0</v>
      </c>
      <c r="Q43" s="115">
        <v>0</v>
      </c>
      <c r="R43" s="157">
        <v>0</v>
      </c>
      <c r="S43" s="117">
        <v>0</v>
      </c>
      <c r="T43" s="118">
        <v>0</v>
      </c>
      <c r="U43" s="158">
        <v>583</v>
      </c>
      <c r="V43" s="159">
        <v>583</v>
      </c>
      <c r="W43" s="121">
        <f t="shared" si="2"/>
        <v>2186</v>
      </c>
      <c r="X43" s="160">
        <v>39</v>
      </c>
      <c r="Y43" s="161">
        <v>1556</v>
      </c>
      <c r="Z43" s="273">
        <v>591</v>
      </c>
      <c r="AA43" s="125">
        <f t="shared" si="3"/>
        <v>864</v>
      </c>
      <c r="AB43" s="126">
        <v>22</v>
      </c>
      <c r="AC43" s="127">
        <v>832</v>
      </c>
      <c r="AD43" s="127">
        <v>10</v>
      </c>
      <c r="AE43" s="128">
        <f t="shared" si="4"/>
        <v>914</v>
      </c>
      <c r="AF43" s="129">
        <v>0</v>
      </c>
      <c r="AG43" s="129">
        <v>577</v>
      </c>
      <c r="AH43" s="163">
        <v>337</v>
      </c>
      <c r="AI43" s="164">
        <v>2390</v>
      </c>
      <c r="AJ43" s="165">
        <v>798</v>
      </c>
      <c r="AK43" s="133">
        <f t="shared" si="5"/>
        <v>1</v>
      </c>
      <c r="AL43" s="134">
        <v>0</v>
      </c>
      <c r="AM43" s="135">
        <v>0</v>
      </c>
      <c r="AN43" s="136">
        <v>1</v>
      </c>
      <c r="AO43" s="137">
        <f t="shared" si="6"/>
        <v>0</v>
      </c>
      <c r="AP43" s="138">
        <v>0</v>
      </c>
      <c r="AQ43" s="139">
        <v>0</v>
      </c>
      <c r="AR43" s="140">
        <v>0</v>
      </c>
      <c r="AS43" s="141">
        <f t="shared" si="7"/>
        <v>0</v>
      </c>
      <c r="AT43" s="142">
        <v>0</v>
      </c>
      <c r="AU43" s="143">
        <v>0</v>
      </c>
      <c r="AV43" s="144">
        <v>0</v>
      </c>
    </row>
    <row r="44" spans="1:48" ht="17.399999999999999" x14ac:dyDescent="0.35">
      <c r="A44" s="145" t="s">
        <v>88</v>
      </c>
      <c r="B44" s="146"/>
      <c r="C44" s="147"/>
      <c r="D44" s="148"/>
      <c r="E44" s="166" t="s">
        <v>45</v>
      </c>
      <c r="F44" s="150"/>
      <c r="G44" s="105">
        <f t="shared" si="0"/>
        <v>9235</v>
      </c>
      <c r="H44" s="106">
        <f t="shared" si="1"/>
        <v>1498</v>
      </c>
      <c r="I44" s="169"/>
      <c r="J44" s="152" t="s">
        <v>89</v>
      </c>
      <c r="K44" s="109">
        <v>204</v>
      </c>
      <c r="L44" s="153">
        <v>4853</v>
      </c>
      <c r="M44" s="154">
        <v>27</v>
      </c>
      <c r="N44" s="155">
        <v>470</v>
      </c>
      <c r="O44" s="156">
        <v>310</v>
      </c>
      <c r="P44" s="114">
        <v>0</v>
      </c>
      <c r="Q44" s="115">
        <v>0</v>
      </c>
      <c r="R44" s="157">
        <v>0</v>
      </c>
      <c r="S44" s="117">
        <v>0</v>
      </c>
      <c r="T44" s="118">
        <v>0</v>
      </c>
      <c r="U44" s="158"/>
      <c r="V44" s="159"/>
      <c r="W44" s="121">
        <f t="shared" si="2"/>
        <v>1796</v>
      </c>
      <c r="X44" s="421">
        <v>1156</v>
      </c>
      <c r="Y44" s="422">
        <v>640</v>
      </c>
      <c r="Z44" s="162">
        <v>0</v>
      </c>
      <c r="AA44" s="125">
        <f t="shared" si="3"/>
        <v>718</v>
      </c>
      <c r="AB44" s="126">
        <v>128</v>
      </c>
      <c r="AC44" s="127">
        <v>590</v>
      </c>
      <c r="AD44" s="127">
        <v>0</v>
      </c>
      <c r="AE44" s="128">
        <f t="shared" si="4"/>
        <v>0</v>
      </c>
      <c r="AF44" s="129">
        <v>0</v>
      </c>
      <c r="AG44" s="129">
        <v>0</v>
      </c>
      <c r="AH44" s="163">
        <v>0</v>
      </c>
      <c r="AI44" s="164">
        <v>112</v>
      </c>
      <c r="AJ44" s="165">
        <v>8</v>
      </c>
      <c r="AK44" s="133">
        <f t="shared" si="5"/>
        <v>2447</v>
      </c>
      <c r="AL44" s="134">
        <v>2368</v>
      </c>
      <c r="AM44" s="135">
        <v>79</v>
      </c>
      <c r="AN44" s="136">
        <v>0</v>
      </c>
      <c r="AO44" s="137">
        <f t="shared" si="6"/>
        <v>0</v>
      </c>
      <c r="AP44" s="138">
        <v>0</v>
      </c>
      <c r="AQ44" s="139">
        <v>0</v>
      </c>
      <c r="AR44" s="140">
        <v>0</v>
      </c>
      <c r="AS44" s="141">
        <f t="shared" si="7"/>
        <v>0</v>
      </c>
      <c r="AT44" s="142">
        <v>0</v>
      </c>
      <c r="AU44" s="143">
        <v>0</v>
      </c>
      <c r="AV44" s="144">
        <v>0</v>
      </c>
    </row>
    <row r="45" spans="1:48" ht="17.399999999999999" x14ac:dyDescent="0.35">
      <c r="A45" s="145" t="s">
        <v>90</v>
      </c>
      <c r="B45" s="146"/>
      <c r="C45" s="147"/>
      <c r="D45" s="148">
        <v>2021</v>
      </c>
      <c r="E45" s="149" t="s">
        <v>43</v>
      </c>
      <c r="F45" s="150"/>
      <c r="G45" s="105">
        <f t="shared" si="0"/>
        <v>2690</v>
      </c>
      <c r="H45" s="106">
        <f t="shared" si="1"/>
        <v>730</v>
      </c>
      <c r="I45" s="167"/>
      <c r="J45" s="152"/>
      <c r="K45" s="109">
        <v>171</v>
      </c>
      <c r="L45" s="153">
        <v>1815</v>
      </c>
      <c r="M45" s="154">
        <v>4</v>
      </c>
      <c r="N45" s="155">
        <v>35</v>
      </c>
      <c r="O45" s="156">
        <v>524</v>
      </c>
      <c r="P45" s="114">
        <v>0</v>
      </c>
      <c r="Q45" s="115">
        <v>0</v>
      </c>
      <c r="R45" s="157">
        <v>0</v>
      </c>
      <c r="S45" s="117">
        <v>0</v>
      </c>
      <c r="T45" s="118">
        <v>0</v>
      </c>
      <c r="U45" s="158"/>
      <c r="V45" s="159"/>
      <c r="W45" s="121">
        <f t="shared" si="2"/>
        <v>768</v>
      </c>
      <c r="X45" s="160">
        <v>16</v>
      </c>
      <c r="Y45" s="161">
        <v>142</v>
      </c>
      <c r="Z45" s="124">
        <v>610</v>
      </c>
      <c r="AA45" s="125">
        <f t="shared" si="3"/>
        <v>23</v>
      </c>
      <c r="AB45" s="126">
        <v>0</v>
      </c>
      <c r="AC45" s="127">
        <v>23</v>
      </c>
      <c r="AD45" s="127">
        <v>0</v>
      </c>
      <c r="AE45" s="128">
        <f t="shared" si="4"/>
        <v>148</v>
      </c>
      <c r="AF45" s="129">
        <v>0</v>
      </c>
      <c r="AG45" s="129">
        <v>0</v>
      </c>
      <c r="AH45" s="163">
        <v>148</v>
      </c>
      <c r="AI45" s="164">
        <v>43</v>
      </c>
      <c r="AJ45" s="165">
        <v>0</v>
      </c>
      <c r="AK45" s="133">
        <f t="shared" si="5"/>
        <v>60</v>
      </c>
      <c r="AL45" s="134">
        <v>57</v>
      </c>
      <c r="AM45" s="135">
        <v>3</v>
      </c>
      <c r="AN45" s="136">
        <v>0</v>
      </c>
      <c r="AO45" s="137">
        <f t="shared" si="6"/>
        <v>0</v>
      </c>
      <c r="AP45" s="138">
        <v>0</v>
      </c>
      <c r="AQ45" s="139">
        <v>0</v>
      </c>
      <c r="AR45" s="140">
        <v>0</v>
      </c>
      <c r="AS45" s="141">
        <f t="shared" si="7"/>
        <v>0</v>
      </c>
      <c r="AT45" s="142">
        <v>0</v>
      </c>
      <c r="AU45" s="143">
        <v>0</v>
      </c>
      <c r="AV45" s="144">
        <v>0</v>
      </c>
    </row>
    <row r="46" spans="1:48" ht="17.399999999999999" x14ac:dyDescent="0.35">
      <c r="A46" s="214" t="s">
        <v>91</v>
      </c>
      <c r="B46" s="146"/>
      <c r="C46" s="147"/>
      <c r="D46" s="148">
        <v>2019</v>
      </c>
      <c r="E46" s="215" t="s">
        <v>41</v>
      </c>
      <c r="F46" s="213" t="s">
        <v>12</v>
      </c>
      <c r="G46" s="105">
        <f t="shared" si="0"/>
        <v>10997</v>
      </c>
      <c r="H46" s="106">
        <f t="shared" si="1"/>
        <v>3868</v>
      </c>
      <c r="I46" s="107"/>
      <c r="J46" s="152" t="s">
        <v>70</v>
      </c>
      <c r="K46" s="109">
        <v>270</v>
      </c>
      <c r="L46" s="153">
        <v>4030</v>
      </c>
      <c r="M46" s="154">
        <v>5</v>
      </c>
      <c r="N46" s="155">
        <v>738</v>
      </c>
      <c r="O46" s="156">
        <v>430</v>
      </c>
      <c r="P46" s="114">
        <v>0</v>
      </c>
      <c r="Q46" s="115">
        <v>0</v>
      </c>
      <c r="R46" s="157">
        <v>0</v>
      </c>
      <c r="S46" s="117">
        <v>0</v>
      </c>
      <c r="T46" s="118">
        <v>0</v>
      </c>
      <c r="U46" s="158">
        <v>545</v>
      </c>
      <c r="V46" s="159">
        <v>394</v>
      </c>
      <c r="W46" s="121">
        <f t="shared" si="2"/>
        <v>6024</v>
      </c>
      <c r="X46" s="160">
        <v>2724</v>
      </c>
      <c r="Y46" s="161">
        <v>1999</v>
      </c>
      <c r="Z46" s="162">
        <v>1301</v>
      </c>
      <c r="AA46" s="125">
        <f t="shared" si="3"/>
        <v>1912</v>
      </c>
      <c r="AB46" s="126">
        <v>130</v>
      </c>
      <c r="AC46" s="127">
        <v>1326</v>
      </c>
      <c r="AD46" s="127">
        <v>456</v>
      </c>
      <c r="AE46" s="128">
        <f t="shared" si="4"/>
        <v>787</v>
      </c>
      <c r="AF46" s="129">
        <v>108</v>
      </c>
      <c r="AG46" s="129">
        <v>367</v>
      </c>
      <c r="AH46" s="163">
        <v>312</v>
      </c>
      <c r="AI46" s="164">
        <v>751</v>
      </c>
      <c r="AJ46" s="165">
        <v>135</v>
      </c>
      <c r="AK46" s="133">
        <f t="shared" si="5"/>
        <v>187</v>
      </c>
      <c r="AL46" s="134">
        <v>79</v>
      </c>
      <c r="AM46" s="135">
        <v>106</v>
      </c>
      <c r="AN46" s="136">
        <v>2</v>
      </c>
      <c r="AO46" s="137">
        <f t="shared" si="6"/>
        <v>0</v>
      </c>
      <c r="AP46" s="138">
        <v>0</v>
      </c>
      <c r="AQ46" s="139">
        <v>0</v>
      </c>
      <c r="AR46" s="140">
        <v>0</v>
      </c>
      <c r="AS46" s="141">
        <f t="shared" si="7"/>
        <v>1</v>
      </c>
      <c r="AT46" s="142">
        <v>0</v>
      </c>
      <c r="AU46" s="143">
        <v>0</v>
      </c>
      <c r="AV46" s="144">
        <v>1</v>
      </c>
    </row>
    <row r="47" spans="1:48" ht="17.399999999999999" x14ac:dyDescent="0.35">
      <c r="A47" s="145" t="s">
        <v>92</v>
      </c>
      <c r="B47" s="146"/>
      <c r="C47" s="147"/>
      <c r="D47" s="148">
        <v>2021</v>
      </c>
      <c r="E47" s="226" t="s">
        <v>55</v>
      </c>
      <c r="F47" s="150"/>
      <c r="G47" s="105">
        <f t="shared" si="0"/>
        <v>1809</v>
      </c>
      <c r="H47" s="106">
        <f t="shared" si="1"/>
        <v>423</v>
      </c>
      <c r="I47" s="330"/>
      <c r="J47" s="227" t="s">
        <v>49</v>
      </c>
      <c r="K47" s="109">
        <v>4</v>
      </c>
      <c r="L47" s="153">
        <v>13</v>
      </c>
      <c r="M47" s="154">
        <v>0</v>
      </c>
      <c r="N47" s="155">
        <v>10</v>
      </c>
      <c r="O47" s="156">
        <v>0</v>
      </c>
      <c r="P47" s="114">
        <v>0</v>
      </c>
      <c r="Q47" s="115">
        <v>0</v>
      </c>
      <c r="R47" s="157">
        <v>0</v>
      </c>
      <c r="S47" s="117">
        <v>0</v>
      </c>
      <c r="T47" s="118">
        <v>0</v>
      </c>
      <c r="U47" s="158"/>
      <c r="V47" s="159"/>
      <c r="W47" s="121">
        <f t="shared" si="2"/>
        <v>201</v>
      </c>
      <c r="X47" s="160">
        <v>50</v>
      </c>
      <c r="Y47" s="161">
        <v>142</v>
      </c>
      <c r="Z47" s="162">
        <v>9</v>
      </c>
      <c r="AA47" s="125">
        <f t="shared" si="3"/>
        <v>56</v>
      </c>
      <c r="AB47" s="126">
        <v>2</v>
      </c>
      <c r="AC47" s="127">
        <v>54</v>
      </c>
      <c r="AD47" s="127">
        <v>0</v>
      </c>
      <c r="AE47" s="128">
        <f t="shared" si="4"/>
        <v>9</v>
      </c>
      <c r="AF47" s="129">
        <v>0</v>
      </c>
      <c r="AG47" s="129">
        <v>7</v>
      </c>
      <c r="AH47" s="163">
        <v>2</v>
      </c>
      <c r="AI47" s="164">
        <v>121</v>
      </c>
      <c r="AJ47" s="165">
        <v>0</v>
      </c>
      <c r="AK47" s="133">
        <f t="shared" si="5"/>
        <v>1474</v>
      </c>
      <c r="AL47" s="134">
        <v>266</v>
      </c>
      <c r="AM47" s="135">
        <v>967</v>
      </c>
      <c r="AN47" s="136">
        <v>241</v>
      </c>
      <c r="AO47" s="137">
        <f t="shared" si="6"/>
        <v>196</v>
      </c>
      <c r="AP47" s="138">
        <v>2</v>
      </c>
      <c r="AQ47" s="139">
        <v>176</v>
      </c>
      <c r="AR47" s="140">
        <v>18</v>
      </c>
      <c r="AS47" s="141">
        <f t="shared" si="7"/>
        <v>152</v>
      </c>
      <c r="AT47" s="142">
        <v>0</v>
      </c>
      <c r="AU47" s="143">
        <v>41</v>
      </c>
      <c r="AV47" s="144">
        <v>111</v>
      </c>
    </row>
    <row r="48" spans="1:48" ht="17.399999999999999" x14ac:dyDescent="0.35">
      <c r="A48" s="145" t="s">
        <v>93</v>
      </c>
      <c r="B48" s="146"/>
      <c r="C48" s="147"/>
      <c r="D48" s="148"/>
      <c r="E48" s="166" t="s">
        <v>45</v>
      </c>
      <c r="F48" s="150"/>
      <c r="G48" s="105">
        <f t="shared" si="0"/>
        <v>1785</v>
      </c>
      <c r="H48" s="106">
        <f t="shared" si="1"/>
        <v>800</v>
      </c>
      <c r="I48" s="151"/>
      <c r="J48" s="152"/>
      <c r="K48" s="109">
        <v>51</v>
      </c>
      <c r="L48" s="153">
        <v>179</v>
      </c>
      <c r="M48" s="154">
        <v>5</v>
      </c>
      <c r="N48" s="155">
        <v>0</v>
      </c>
      <c r="O48" s="156">
        <v>172</v>
      </c>
      <c r="P48" s="114">
        <v>0</v>
      </c>
      <c r="Q48" s="115">
        <v>0</v>
      </c>
      <c r="R48" s="157">
        <v>0</v>
      </c>
      <c r="S48" s="117">
        <v>0</v>
      </c>
      <c r="T48" s="118">
        <v>0</v>
      </c>
      <c r="U48" s="158"/>
      <c r="V48" s="159"/>
      <c r="W48" s="121">
        <f t="shared" si="2"/>
        <v>1431</v>
      </c>
      <c r="X48" s="160">
        <v>238</v>
      </c>
      <c r="Y48" s="161">
        <v>568</v>
      </c>
      <c r="Z48" s="162">
        <v>625</v>
      </c>
      <c r="AA48" s="125">
        <f t="shared" si="3"/>
        <v>613</v>
      </c>
      <c r="AB48" s="126">
        <v>78</v>
      </c>
      <c r="AC48" s="127">
        <v>535</v>
      </c>
      <c r="AD48" s="127">
        <v>0</v>
      </c>
      <c r="AE48" s="128">
        <f t="shared" si="4"/>
        <v>14</v>
      </c>
      <c r="AF48" s="129">
        <v>0</v>
      </c>
      <c r="AG48" s="129">
        <v>14</v>
      </c>
      <c r="AH48" s="163">
        <v>0</v>
      </c>
      <c r="AI48" s="164">
        <v>166</v>
      </c>
      <c r="AJ48" s="165">
        <v>0</v>
      </c>
      <c r="AK48" s="133">
        <f t="shared" si="5"/>
        <v>4</v>
      </c>
      <c r="AL48" s="134">
        <v>0</v>
      </c>
      <c r="AM48" s="135">
        <v>2</v>
      </c>
      <c r="AN48" s="136">
        <v>2</v>
      </c>
      <c r="AO48" s="137">
        <f t="shared" si="6"/>
        <v>1</v>
      </c>
      <c r="AP48" s="138">
        <v>0</v>
      </c>
      <c r="AQ48" s="139">
        <v>0</v>
      </c>
      <c r="AR48" s="140">
        <v>1</v>
      </c>
      <c r="AS48" s="141">
        <f t="shared" si="7"/>
        <v>0</v>
      </c>
      <c r="AT48" s="142">
        <v>0</v>
      </c>
      <c r="AU48" s="143">
        <v>0</v>
      </c>
      <c r="AV48" s="144">
        <v>0</v>
      </c>
    </row>
    <row r="49" spans="1:48" ht="17.399999999999999" x14ac:dyDescent="0.35">
      <c r="A49" s="145" t="s">
        <v>94</v>
      </c>
      <c r="B49" s="146"/>
      <c r="C49" s="147"/>
      <c r="D49" s="148"/>
      <c r="E49" s="166" t="s">
        <v>45</v>
      </c>
      <c r="F49" s="150"/>
      <c r="G49" s="105">
        <f t="shared" si="0"/>
        <v>9</v>
      </c>
      <c r="H49" s="106">
        <f t="shared" si="1"/>
        <v>0</v>
      </c>
      <c r="I49" s="330"/>
      <c r="J49" s="152"/>
      <c r="K49" s="109">
        <v>0</v>
      </c>
      <c r="L49" s="153">
        <v>0</v>
      </c>
      <c r="M49" s="154">
        <v>0</v>
      </c>
      <c r="N49" s="155">
        <v>0</v>
      </c>
      <c r="O49" s="156">
        <v>0</v>
      </c>
      <c r="P49" s="114">
        <v>0</v>
      </c>
      <c r="Q49" s="115">
        <v>0</v>
      </c>
      <c r="R49" s="157">
        <v>0</v>
      </c>
      <c r="S49" s="117">
        <v>0</v>
      </c>
      <c r="T49" s="118">
        <v>0</v>
      </c>
      <c r="U49" s="158"/>
      <c r="V49" s="159"/>
      <c r="W49" s="121">
        <f t="shared" si="2"/>
        <v>0</v>
      </c>
      <c r="X49" s="160">
        <v>0</v>
      </c>
      <c r="Y49" s="161">
        <v>0</v>
      </c>
      <c r="Z49" s="162">
        <v>0</v>
      </c>
      <c r="AA49" s="125">
        <f t="shared" si="3"/>
        <v>0</v>
      </c>
      <c r="AB49" s="126">
        <v>0</v>
      </c>
      <c r="AC49" s="127">
        <v>0</v>
      </c>
      <c r="AD49" s="127">
        <v>0</v>
      </c>
      <c r="AE49" s="128">
        <f t="shared" si="4"/>
        <v>0</v>
      </c>
      <c r="AF49" s="129">
        <v>0</v>
      </c>
      <c r="AG49" s="129">
        <v>0</v>
      </c>
      <c r="AH49" s="163">
        <v>0</v>
      </c>
      <c r="AI49" s="164">
        <v>0</v>
      </c>
      <c r="AJ49" s="165">
        <v>0</v>
      </c>
      <c r="AK49" s="133">
        <f t="shared" si="5"/>
        <v>9</v>
      </c>
      <c r="AL49" s="134">
        <v>0</v>
      </c>
      <c r="AM49" s="135">
        <v>9</v>
      </c>
      <c r="AN49" s="136">
        <v>0</v>
      </c>
      <c r="AO49" s="137">
        <f t="shared" si="6"/>
        <v>0</v>
      </c>
      <c r="AP49" s="138">
        <v>0</v>
      </c>
      <c r="AQ49" s="139">
        <v>0</v>
      </c>
      <c r="AR49" s="140">
        <v>0</v>
      </c>
      <c r="AS49" s="141">
        <f t="shared" si="7"/>
        <v>0</v>
      </c>
      <c r="AT49" s="142">
        <v>0</v>
      </c>
      <c r="AU49" s="143">
        <v>0</v>
      </c>
      <c r="AV49" s="144">
        <v>0</v>
      </c>
    </row>
    <row r="50" spans="1:48" ht="17.399999999999999" x14ac:dyDescent="0.35">
      <c r="A50" s="145" t="s">
        <v>95</v>
      </c>
      <c r="B50" s="146"/>
      <c r="C50" s="147"/>
      <c r="D50" s="148">
        <v>2013</v>
      </c>
      <c r="E50" s="226" t="s">
        <v>55</v>
      </c>
      <c r="F50" s="150"/>
      <c r="G50" s="105">
        <f t="shared" si="0"/>
        <v>10408</v>
      </c>
      <c r="H50" s="106">
        <f t="shared" si="1"/>
        <v>1551</v>
      </c>
      <c r="I50" s="107"/>
      <c r="J50" s="152"/>
      <c r="K50" s="109">
        <v>380</v>
      </c>
      <c r="L50" s="153">
        <v>7889</v>
      </c>
      <c r="M50" s="154">
        <v>25</v>
      </c>
      <c r="N50" s="155">
        <v>0</v>
      </c>
      <c r="O50" s="156">
        <v>595</v>
      </c>
      <c r="P50" s="114">
        <v>0</v>
      </c>
      <c r="Q50" s="115">
        <v>0</v>
      </c>
      <c r="R50" s="157">
        <v>0</v>
      </c>
      <c r="S50" s="117">
        <v>0</v>
      </c>
      <c r="T50" s="118">
        <v>0</v>
      </c>
      <c r="U50" s="158"/>
      <c r="V50" s="159"/>
      <c r="W50" s="121">
        <f t="shared" si="2"/>
        <v>2494</v>
      </c>
      <c r="X50" s="160">
        <v>1334</v>
      </c>
      <c r="Y50" s="161">
        <v>1094</v>
      </c>
      <c r="Z50" s="162">
        <v>66</v>
      </c>
      <c r="AA50" s="125">
        <f t="shared" si="3"/>
        <v>956</v>
      </c>
      <c r="AB50" s="126">
        <v>58</v>
      </c>
      <c r="AC50" s="127">
        <v>898</v>
      </c>
      <c r="AD50" s="127">
        <v>0</v>
      </c>
      <c r="AE50" s="128">
        <f t="shared" si="4"/>
        <v>0</v>
      </c>
      <c r="AF50" s="129">
        <v>0</v>
      </c>
      <c r="AG50" s="129">
        <v>0</v>
      </c>
      <c r="AH50" s="163">
        <v>0</v>
      </c>
      <c r="AI50" s="164">
        <v>0</v>
      </c>
      <c r="AJ50" s="165">
        <v>0</v>
      </c>
      <c r="AK50" s="133">
        <f t="shared" si="5"/>
        <v>0</v>
      </c>
      <c r="AL50" s="134">
        <v>0</v>
      </c>
      <c r="AM50" s="135">
        <v>0</v>
      </c>
      <c r="AN50" s="136">
        <v>0</v>
      </c>
      <c r="AO50" s="137">
        <f t="shared" si="6"/>
        <v>0</v>
      </c>
      <c r="AP50" s="138">
        <v>0</v>
      </c>
      <c r="AQ50" s="139">
        <v>0</v>
      </c>
      <c r="AR50" s="140">
        <v>0</v>
      </c>
      <c r="AS50" s="141">
        <f t="shared" si="7"/>
        <v>0</v>
      </c>
      <c r="AT50" s="142">
        <v>0</v>
      </c>
      <c r="AU50" s="143">
        <v>0</v>
      </c>
      <c r="AV50" s="144">
        <v>0</v>
      </c>
    </row>
    <row r="51" spans="1:48" ht="17.399999999999999" x14ac:dyDescent="0.35">
      <c r="A51" s="145" t="s">
        <v>96</v>
      </c>
      <c r="B51" s="146"/>
      <c r="C51" s="147"/>
      <c r="D51" s="148"/>
      <c r="E51" s="166" t="s">
        <v>45</v>
      </c>
      <c r="F51" s="150"/>
      <c r="G51" s="105">
        <f t="shared" si="0"/>
        <v>159</v>
      </c>
      <c r="H51" s="106">
        <f t="shared" si="1"/>
        <v>41</v>
      </c>
      <c r="I51" s="330"/>
      <c r="J51" s="152"/>
      <c r="K51" s="109">
        <v>0</v>
      </c>
      <c r="L51" s="153">
        <v>0</v>
      </c>
      <c r="M51" s="154">
        <v>0</v>
      </c>
      <c r="N51" s="155">
        <v>0</v>
      </c>
      <c r="O51" s="156">
        <v>0</v>
      </c>
      <c r="P51" s="114">
        <v>0</v>
      </c>
      <c r="Q51" s="115">
        <v>0</v>
      </c>
      <c r="R51" s="157">
        <v>0</v>
      </c>
      <c r="S51" s="117">
        <v>0</v>
      </c>
      <c r="T51" s="118">
        <v>0</v>
      </c>
      <c r="U51" s="158"/>
      <c r="V51" s="159"/>
      <c r="W51" s="121">
        <f t="shared" si="2"/>
        <v>89</v>
      </c>
      <c r="X51" s="160">
        <v>53</v>
      </c>
      <c r="Y51" s="161">
        <v>36</v>
      </c>
      <c r="Z51" s="162">
        <v>0</v>
      </c>
      <c r="AA51" s="125">
        <f t="shared" si="3"/>
        <v>40</v>
      </c>
      <c r="AB51" s="126">
        <v>5</v>
      </c>
      <c r="AC51" s="127">
        <v>35</v>
      </c>
      <c r="AD51" s="127">
        <v>0</v>
      </c>
      <c r="AE51" s="128">
        <f t="shared" si="4"/>
        <v>0</v>
      </c>
      <c r="AF51" s="129">
        <v>0</v>
      </c>
      <c r="AG51" s="129">
        <v>0</v>
      </c>
      <c r="AH51" s="163">
        <v>0</v>
      </c>
      <c r="AI51" s="164">
        <v>22</v>
      </c>
      <c r="AJ51" s="165">
        <v>0</v>
      </c>
      <c r="AK51" s="133">
        <f t="shared" si="5"/>
        <v>48</v>
      </c>
      <c r="AL51" s="134">
        <v>44</v>
      </c>
      <c r="AM51" s="135">
        <v>3</v>
      </c>
      <c r="AN51" s="136">
        <v>1</v>
      </c>
      <c r="AO51" s="137">
        <f t="shared" si="6"/>
        <v>1</v>
      </c>
      <c r="AP51" s="138">
        <v>0</v>
      </c>
      <c r="AQ51" s="139">
        <v>0</v>
      </c>
      <c r="AR51" s="140">
        <v>1</v>
      </c>
      <c r="AS51" s="141">
        <f t="shared" si="7"/>
        <v>0</v>
      </c>
      <c r="AT51" s="142">
        <v>0</v>
      </c>
      <c r="AU51" s="143">
        <v>0</v>
      </c>
      <c r="AV51" s="144">
        <v>0</v>
      </c>
    </row>
    <row r="52" spans="1:48" ht="17.399999999999999" x14ac:dyDescent="0.35">
      <c r="A52" s="145" t="s">
        <v>97</v>
      </c>
      <c r="B52" s="146"/>
      <c r="C52" s="147"/>
      <c r="D52" s="148"/>
      <c r="E52" s="166" t="s">
        <v>45</v>
      </c>
      <c r="F52" s="150"/>
      <c r="G52" s="105">
        <f t="shared" si="0"/>
        <v>1278</v>
      </c>
      <c r="H52" s="106">
        <f t="shared" si="1"/>
        <v>510</v>
      </c>
      <c r="I52" s="330"/>
      <c r="J52" s="152"/>
      <c r="K52" s="109">
        <v>49</v>
      </c>
      <c r="L52" s="153">
        <v>1013</v>
      </c>
      <c r="M52" s="154">
        <v>16</v>
      </c>
      <c r="N52" s="155">
        <v>0</v>
      </c>
      <c r="O52" s="156">
        <v>411</v>
      </c>
      <c r="P52" s="114">
        <v>0</v>
      </c>
      <c r="Q52" s="115">
        <v>2</v>
      </c>
      <c r="R52" s="157">
        <v>0</v>
      </c>
      <c r="S52" s="117">
        <v>0</v>
      </c>
      <c r="T52" s="118">
        <v>2</v>
      </c>
      <c r="U52" s="158"/>
      <c r="V52" s="159"/>
      <c r="W52" s="121">
        <f t="shared" si="2"/>
        <v>169</v>
      </c>
      <c r="X52" s="160">
        <v>10</v>
      </c>
      <c r="Y52" s="161">
        <v>96</v>
      </c>
      <c r="Z52" s="162">
        <v>63</v>
      </c>
      <c r="AA52" s="125">
        <f t="shared" si="3"/>
        <v>97</v>
      </c>
      <c r="AB52" s="126">
        <v>3</v>
      </c>
      <c r="AC52" s="127">
        <v>94</v>
      </c>
      <c r="AD52" s="127">
        <v>0</v>
      </c>
      <c r="AE52" s="128">
        <f t="shared" si="4"/>
        <v>0</v>
      </c>
      <c r="AF52" s="129">
        <v>0</v>
      </c>
      <c r="AG52" s="129">
        <v>0</v>
      </c>
      <c r="AH52" s="163">
        <v>0</v>
      </c>
      <c r="AI52" s="164">
        <v>59</v>
      </c>
      <c r="AJ52" s="165">
        <v>0</v>
      </c>
      <c r="AK52" s="133">
        <f t="shared" si="5"/>
        <v>19</v>
      </c>
      <c r="AL52" s="134">
        <v>1</v>
      </c>
      <c r="AM52" s="135">
        <v>18</v>
      </c>
      <c r="AN52" s="136">
        <v>0</v>
      </c>
      <c r="AO52" s="137">
        <f t="shared" si="6"/>
        <v>0</v>
      </c>
      <c r="AP52" s="138">
        <v>0</v>
      </c>
      <c r="AQ52" s="139">
        <v>0</v>
      </c>
      <c r="AR52" s="140">
        <v>0</v>
      </c>
      <c r="AS52" s="141">
        <f t="shared" si="7"/>
        <v>0</v>
      </c>
      <c r="AT52" s="142">
        <v>0</v>
      </c>
      <c r="AU52" s="143">
        <v>0</v>
      </c>
      <c r="AV52" s="144">
        <v>0</v>
      </c>
    </row>
    <row r="53" spans="1:48" ht="17.399999999999999" x14ac:dyDescent="0.35">
      <c r="A53" s="145" t="s">
        <v>98</v>
      </c>
      <c r="B53" s="146"/>
      <c r="C53" s="147"/>
      <c r="D53" s="148"/>
      <c r="E53" s="166" t="s">
        <v>45</v>
      </c>
      <c r="F53" s="150"/>
      <c r="G53" s="105">
        <f t="shared" si="0"/>
        <v>1179</v>
      </c>
      <c r="H53" s="106">
        <f t="shared" si="1"/>
        <v>53</v>
      </c>
      <c r="I53" s="330"/>
      <c r="J53" s="152"/>
      <c r="K53" s="109">
        <v>2</v>
      </c>
      <c r="L53" s="153">
        <v>18</v>
      </c>
      <c r="M53" s="154">
        <v>2</v>
      </c>
      <c r="N53" s="155">
        <v>0</v>
      </c>
      <c r="O53" s="156">
        <v>9</v>
      </c>
      <c r="P53" s="114">
        <v>19</v>
      </c>
      <c r="Q53" s="115">
        <v>47</v>
      </c>
      <c r="R53" s="157">
        <v>1</v>
      </c>
      <c r="S53" s="117">
        <v>0</v>
      </c>
      <c r="T53" s="118">
        <v>44</v>
      </c>
      <c r="U53" s="158">
        <v>59</v>
      </c>
      <c r="V53" s="159">
        <v>39</v>
      </c>
      <c r="W53" s="121">
        <f t="shared" si="2"/>
        <v>16</v>
      </c>
      <c r="X53" s="160">
        <v>14</v>
      </c>
      <c r="Y53" s="161">
        <v>2</v>
      </c>
      <c r="Z53" s="162">
        <v>0</v>
      </c>
      <c r="AA53" s="125">
        <f t="shared" si="3"/>
        <v>0</v>
      </c>
      <c r="AB53" s="126">
        <v>0</v>
      </c>
      <c r="AC53" s="127">
        <v>0</v>
      </c>
      <c r="AD53" s="127">
        <v>0</v>
      </c>
      <c r="AE53" s="128">
        <f t="shared" si="4"/>
        <v>0</v>
      </c>
      <c r="AF53" s="129">
        <v>0</v>
      </c>
      <c r="AG53" s="129">
        <v>0</v>
      </c>
      <c r="AH53" s="163">
        <v>0</v>
      </c>
      <c r="AI53" s="164">
        <v>99</v>
      </c>
      <c r="AJ53" s="165">
        <v>0</v>
      </c>
      <c r="AK53" s="133">
        <f t="shared" si="5"/>
        <v>996</v>
      </c>
      <c r="AL53" s="134">
        <v>992</v>
      </c>
      <c r="AM53" s="135">
        <v>4</v>
      </c>
      <c r="AN53" s="136">
        <v>0</v>
      </c>
      <c r="AO53" s="137">
        <f t="shared" si="6"/>
        <v>0</v>
      </c>
      <c r="AP53" s="138">
        <v>0</v>
      </c>
      <c r="AQ53" s="139">
        <v>0</v>
      </c>
      <c r="AR53" s="140">
        <v>0</v>
      </c>
      <c r="AS53" s="141">
        <f t="shared" si="7"/>
        <v>0</v>
      </c>
      <c r="AT53" s="142">
        <v>0</v>
      </c>
      <c r="AU53" s="143">
        <v>0</v>
      </c>
      <c r="AV53" s="144">
        <v>0</v>
      </c>
    </row>
    <row r="54" spans="1:48" ht="17.399999999999999" x14ac:dyDescent="0.35">
      <c r="A54" s="145" t="s">
        <v>99</v>
      </c>
      <c r="B54" s="146"/>
      <c r="C54" s="147"/>
      <c r="D54" s="148">
        <v>2013</v>
      </c>
      <c r="E54" s="149" t="s">
        <v>43</v>
      </c>
      <c r="F54" s="150"/>
      <c r="G54" s="105">
        <f t="shared" si="0"/>
        <v>2566</v>
      </c>
      <c r="H54" s="106">
        <f t="shared" si="1"/>
        <v>970</v>
      </c>
      <c r="I54" s="167"/>
      <c r="J54" s="152"/>
      <c r="K54" s="109">
        <v>28</v>
      </c>
      <c r="L54" s="153">
        <v>114</v>
      </c>
      <c r="M54" s="154">
        <v>1</v>
      </c>
      <c r="N54" s="155">
        <v>57</v>
      </c>
      <c r="O54" s="156">
        <v>40</v>
      </c>
      <c r="P54" s="114">
        <v>0</v>
      </c>
      <c r="Q54" s="115">
        <v>0</v>
      </c>
      <c r="R54" s="157">
        <v>0</v>
      </c>
      <c r="S54" s="117">
        <v>0</v>
      </c>
      <c r="T54" s="118">
        <v>0</v>
      </c>
      <c r="U54" s="158">
        <v>90</v>
      </c>
      <c r="V54" s="159">
        <v>86</v>
      </c>
      <c r="W54" s="121">
        <f t="shared" si="2"/>
        <v>2196</v>
      </c>
      <c r="X54" s="160">
        <v>50</v>
      </c>
      <c r="Y54" s="161">
        <v>808</v>
      </c>
      <c r="Z54" s="162">
        <v>1338</v>
      </c>
      <c r="AA54" s="125">
        <f t="shared" si="3"/>
        <v>749</v>
      </c>
      <c r="AB54" s="126">
        <v>19</v>
      </c>
      <c r="AC54" s="127">
        <v>730</v>
      </c>
      <c r="AD54" s="127">
        <v>0</v>
      </c>
      <c r="AE54" s="128">
        <f t="shared" si="4"/>
        <v>124</v>
      </c>
      <c r="AF54" s="129">
        <v>0</v>
      </c>
      <c r="AG54" s="129">
        <v>36</v>
      </c>
      <c r="AH54" s="163">
        <v>88</v>
      </c>
      <c r="AI54" s="164">
        <v>255</v>
      </c>
      <c r="AJ54" s="165">
        <v>0</v>
      </c>
      <c r="AK54" s="133">
        <f t="shared" si="5"/>
        <v>0</v>
      </c>
      <c r="AL54" s="134">
        <v>0</v>
      </c>
      <c r="AM54" s="135">
        <v>0</v>
      </c>
      <c r="AN54" s="136">
        <v>0</v>
      </c>
      <c r="AO54" s="137">
        <f t="shared" si="6"/>
        <v>0</v>
      </c>
      <c r="AP54" s="138">
        <v>0</v>
      </c>
      <c r="AQ54" s="139">
        <v>0</v>
      </c>
      <c r="AR54" s="140">
        <v>0</v>
      </c>
      <c r="AS54" s="141">
        <f t="shared" si="7"/>
        <v>0</v>
      </c>
      <c r="AT54" s="142">
        <v>0</v>
      </c>
      <c r="AU54" s="143">
        <v>0</v>
      </c>
      <c r="AV54" s="144">
        <v>0</v>
      </c>
    </row>
    <row r="55" spans="1:48" ht="17.399999999999999" x14ac:dyDescent="0.35">
      <c r="A55" s="423" t="s">
        <v>100</v>
      </c>
      <c r="B55" s="146"/>
      <c r="C55" s="147"/>
      <c r="D55" s="148">
        <v>2021</v>
      </c>
      <c r="E55" s="215" t="s">
        <v>41</v>
      </c>
      <c r="F55" s="150"/>
      <c r="G55" s="105">
        <f t="shared" si="0"/>
        <v>21516</v>
      </c>
      <c r="H55" s="106">
        <f t="shared" si="1"/>
        <v>5874</v>
      </c>
      <c r="I55" s="107"/>
      <c r="J55" s="152" t="s">
        <v>70</v>
      </c>
      <c r="K55" s="109">
        <v>408</v>
      </c>
      <c r="L55" s="153">
        <v>4339</v>
      </c>
      <c r="M55" s="154">
        <v>83</v>
      </c>
      <c r="N55" s="155">
        <v>1222</v>
      </c>
      <c r="O55" s="156">
        <v>660</v>
      </c>
      <c r="P55" s="114">
        <v>0</v>
      </c>
      <c r="Q55" s="115">
        <v>0</v>
      </c>
      <c r="R55" s="157">
        <v>0</v>
      </c>
      <c r="S55" s="117">
        <v>0</v>
      </c>
      <c r="T55" s="118">
        <v>0</v>
      </c>
      <c r="U55" s="158">
        <v>978</v>
      </c>
      <c r="V55" s="159">
        <v>876</v>
      </c>
      <c r="W55" s="121">
        <f t="shared" si="2"/>
        <v>10762</v>
      </c>
      <c r="X55" s="160">
        <v>4393</v>
      </c>
      <c r="Y55" s="161">
        <v>3546</v>
      </c>
      <c r="Z55" s="162">
        <v>2823</v>
      </c>
      <c r="AA55" s="125">
        <f t="shared" si="3"/>
        <v>2827</v>
      </c>
      <c r="AB55" s="126">
        <v>0</v>
      </c>
      <c r="AC55" s="127">
        <v>2780</v>
      </c>
      <c r="AD55" s="127">
        <v>47</v>
      </c>
      <c r="AE55" s="128">
        <f t="shared" si="4"/>
        <v>1153</v>
      </c>
      <c r="AF55" s="129">
        <v>355</v>
      </c>
      <c r="AG55" s="129">
        <v>630</v>
      </c>
      <c r="AH55" s="163">
        <v>168</v>
      </c>
      <c r="AI55" s="164">
        <v>6209</v>
      </c>
      <c r="AJ55" s="165">
        <v>934</v>
      </c>
      <c r="AK55" s="133">
        <f t="shared" si="5"/>
        <v>123</v>
      </c>
      <c r="AL55" s="134">
        <v>3</v>
      </c>
      <c r="AM55" s="135">
        <v>97</v>
      </c>
      <c r="AN55" s="136">
        <v>23</v>
      </c>
      <c r="AO55" s="137">
        <f t="shared" si="6"/>
        <v>12</v>
      </c>
      <c r="AP55" s="138">
        <v>0</v>
      </c>
      <c r="AQ55" s="139">
        <v>0</v>
      </c>
      <c r="AR55" s="140">
        <v>12</v>
      </c>
      <c r="AS55" s="141">
        <f t="shared" si="7"/>
        <v>0</v>
      </c>
      <c r="AT55" s="142">
        <v>0</v>
      </c>
      <c r="AU55" s="143">
        <v>0</v>
      </c>
      <c r="AV55" s="144">
        <v>0</v>
      </c>
    </row>
    <row r="56" spans="1:48" ht="17.399999999999999" x14ac:dyDescent="0.35">
      <c r="A56" s="145" t="s">
        <v>101</v>
      </c>
      <c r="B56" s="146"/>
      <c r="C56" s="147"/>
      <c r="D56" s="148"/>
      <c r="E56" s="166" t="s">
        <v>45</v>
      </c>
      <c r="F56" s="150"/>
      <c r="G56" s="105">
        <f t="shared" si="0"/>
        <v>528</v>
      </c>
      <c r="H56" s="106">
        <f t="shared" si="1"/>
        <v>194</v>
      </c>
      <c r="I56" s="330"/>
      <c r="J56" s="152"/>
      <c r="K56" s="109">
        <v>9</v>
      </c>
      <c r="L56" s="153">
        <v>53</v>
      </c>
      <c r="M56" s="154">
        <v>0</v>
      </c>
      <c r="N56" s="155">
        <v>0</v>
      </c>
      <c r="O56" s="156">
        <v>28</v>
      </c>
      <c r="P56" s="114">
        <v>0</v>
      </c>
      <c r="Q56" s="115">
        <v>0</v>
      </c>
      <c r="R56" s="157">
        <v>0</v>
      </c>
      <c r="S56" s="117">
        <v>0</v>
      </c>
      <c r="T56" s="118">
        <v>0</v>
      </c>
      <c r="U56" s="158"/>
      <c r="V56" s="159"/>
      <c r="W56" s="121">
        <f t="shared" si="2"/>
        <v>396</v>
      </c>
      <c r="X56" s="160">
        <v>220</v>
      </c>
      <c r="Y56" s="161">
        <v>176</v>
      </c>
      <c r="Z56" s="162">
        <v>0</v>
      </c>
      <c r="AA56" s="125">
        <f t="shared" si="3"/>
        <v>166</v>
      </c>
      <c r="AB56" s="126">
        <v>2</v>
      </c>
      <c r="AC56" s="424">
        <v>164</v>
      </c>
      <c r="AD56" s="424">
        <v>0</v>
      </c>
      <c r="AE56" s="128">
        <f t="shared" si="4"/>
        <v>0</v>
      </c>
      <c r="AF56" s="129">
        <v>0</v>
      </c>
      <c r="AG56" s="129">
        <v>0</v>
      </c>
      <c r="AH56" s="163">
        <v>0</v>
      </c>
      <c r="AI56" s="164">
        <v>5</v>
      </c>
      <c r="AJ56" s="165">
        <v>0</v>
      </c>
      <c r="AK56" s="133">
        <f t="shared" si="5"/>
        <v>74</v>
      </c>
      <c r="AL56" s="134">
        <v>31</v>
      </c>
      <c r="AM56" s="135">
        <v>43</v>
      </c>
      <c r="AN56" s="136">
        <v>0</v>
      </c>
      <c r="AO56" s="137">
        <f t="shared" si="6"/>
        <v>0</v>
      </c>
      <c r="AP56" s="138">
        <v>0</v>
      </c>
      <c r="AQ56" s="139">
        <v>0</v>
      </c>
      <c r="AR56" s="140">
        <v>0</v>
      </c>
      <c r="AS56" s="141">
        <f t="shared" si="7"/>
        <v>0</v>
      </c>
      <c r="AT56" s="142">
        <v>0</v>
      </c>
      <c r="AU56" s="143">
        <v>0</v>
      </c>
      <c r="AV56" s="144">
        <v>0</v>
      </c>
    </row>
    <row r="57" spans="1:48" ht="17.399999999999999" x14ac:dyDescent="0.35">
      <c r="A57" s="145" t="s">
        <v>102</v>
      </c>
      <c r="B57" s="146"/>
      <c r="C57" s="147"/>
      <c r="D57" s="148">
        <v>2013</v>
      </c>
      <c r="E57" s="226" t="s">
        <v>55</v>
      </c>
      <c r="F57" s="150"/>
      <c r="G57" s="105">
        <f t="shared" si="0"/>
        <v>1577</v>
      </c>
      <c r="H57" s="106">
        <f t="shared" si="1"/>
        <v>520</v>
      </c>
      <c r="I57" s="151"/>
      <c r="J57" s="152"/>
      <c r="K57" s="109">
        <v>43</v>
      </c>
      <c r="L57" s="153">
        <v>1026</v>
      </c>
      <c r="M57" s="154">
        <v>12</v>
      </c>
      <c r="N57" s="155">
        <v>0</v>
      </c>
      <c r="O57" s="156">
        <v>430</v>
      </c>
      <c r="P57" s="114">
        <v>0</v>
      </c>
      <c r="Q57" s="115">
        <v>1</v>
      </c>
      <c r="R57" s="157">
        <v>0</v>
      </c>
      <c r="S57" s="117">
        <v>0</v>
      </c>
      <c r="T57" s="118">
        <v>1</v>
      </c>
      <c r="U57" s="158"/>
      <c r="V57" s="159"/>
      <c r="W57" s="121">
        <f t="shared" si="2"/>
        <v>193</v>
      </c>
      <c r="X57" s="160">
        <v>7</v>
      </c>
      <c r="Y57" s="161">
        <v>90</v>
      </c>
      <c r="Z57" s="162">
        <v>96</v>
      </c>
      <c r="AA57" s="125">
        <f t="shared" si="3"/>
        <v>89</v>
      </c>
      <c r="AB57" s="126">
        <v>2</v>
      </c>
      <c r="AC57" s="127">
        <v>87</v>
      </c>
      <c r="AD57" s="127">
        <v>0</v>
      </c>
      <c r="AE57" s="128">
        <f t="shared" si="4"/>
        <v>0</v>
      </c>
      <c r="AF57" s="129">
        <v>0</v>
      </c>
      <c r="AG57" s="129">
        <v>0</v>
      </c>
      <c r="AH57" s="163">
        <v>0</v>
      </c>
      <c r="AI57" s="164">
        <v>345</v>
      </c>
      <c r="AJ57" s="165">
        <v>0</v>
      </c>
      <c r="AK57" s="133">
        <f t="shared" si="5"/>
        <v>0</v>
      </c>
      <c r="AL57" s="134">
        <v>0</v>
      </c>
      <c r="AM57" s="135">
        <v>0</v>
      </c>
      <c r="AN57" s="136">
        <v>0</v>
      </c>
      <c r="AO57" s="137">
        <f t="shared" si="6"/>
        <v>0</v>
      </c>
      <c r="AP57" s="138">
        <v>0</v>
      </c>
      <c r="AQ57" s="139">
        <v>0</v>
      </c>
      <c r="AR57" s="140">
        <v>0</v>
      </c>
      <c r="AS57" s="141">
        <f t="shared" si="7"/>
        <v>0</v>
      </c>
      <c r="AT57" s="142">
        <v>0</v>
      </c>
      <c r="AU57" s="143">
        <v>0</v>
      </c>
      <c r="AV57" s="144">
        <v>0</v>
      </c>
    </row>
    <row r="58" spans="1:48" ht="17.399999999999999" x14ac:dyDescent="0.35">
      <c r="A58" s="145" t="s">
        <v>103</v>
      </c>
      <c r="B58" s="146"/>
      <c r="C58" s="147"/>
      <c r="D58" s="148"/>
      <c r="E58" s="166" t="s">
        <v>45</v>
      </c>
      <c r="F58" s="150"/>
      <c r="G58" s="105">
        <f t="shared" si="0"/>
        <v>314</v>
      </c>
      <c r="H58" s="106">
        <f t="shared" si="1"/>
        <v>144</v>
      </c>
      <c r="I58" s="330"/>
      <c r="J58" s="152" t="s">
        <v>104</v>
      </c>
      <c r="K58" s="109">
        <v>1</v>
      </c>
      <c r="L58" s="153">
        <v>3</v>
      </c>
      <c r="M58" s="154">
        <v>0</v>
      </c>
      <c r="N58" s="155">
        <v>0</v>
      </c>
      <c r="O58" s="156">
        <v>2</v>
      </c>
      <c r="P58" s="114">
        <v>0</v>
      </c>
      <c r="Q58" s="115">
        <v>0</v>
      </c>
      <c r="R58" s="157">
        <v>0</v>
      </c>
      <c r="S58" s="117">
        <v>0</v>
      </c>
      <c r="T58" s="118">
        <v>0</v>
      </c>
      <c r="U58" s="158"/>
      <c r="V58" s="159"/>
      <c r="W58" s="121">
        <f t="shared" si="2"/>
        <v>271</v>
      </c>
      <c r="X58" s="160">
        <v>3</v>
      </c>
      <c r="Y58" s="161">
        <v>142</v>
      </c>
      <c r="Z58" s="162">
        <v>126</v>
      </c>
      <c r="AA58" s="125">
        <f t="shared" si="3"/>
        <v>141</v>
      </c>
      <c r="AB58" s="126">
        <v>1</v>
      </c>
      <c r="AC58" s="127">
        <v>140</v>
      </c>
      <c r="AD58" s="127">
        <v>0</v>
      </c>
      <c r="AE58" s="128">
        <f t="shared" si="4"/>
        <v>1</v>
      </c>
      <c r="AF58" s="129">
        <v>0</v>
      </c>
      <c r="AG58" s="129">
        <v>1</v>
      </c>
      <c r="AH58" s="163">
        <v>0</v>
      </c>
      <c r="AI58" s="164">
        <v>40</v>
      </c>
      <c r="AJ58" s="165">
        <v>0</v>
      </c>
      <c r="AK58" s="133">
        <f t="shared" si="5"/>
        <v>0</v>
      </c>
      <c r="AL58" s="134">
        <v>0</v>
      </c>
      <c r="AM58" s="135">
        <v>0</v>
      </c>
      <c r="AN58" s="136">
        <v>0</v>
      </c>
      <c r="AO58" s="137">
        <f t="shared" si="6"/>
        <v>0</v>
      </c>
      <c r="AP58" s="138">
        <v>0</v>
      </c>
      <c r="AQ58" s="139">
        <v>0</v>
      </c>
      <c r="AR58" s="140">
        <v>0</v>
      </c>
      <c r="AS58" s="141">
        <f t="shared" si="7"/>
        <v>0</v>
      </c>
      <c r="AT58" s="142">
        <v>0</v>
      </c>
      <c r="AU58" s="143">
        <v>0</v>
      </c>
      <c r="AV58" s="144">
        <v>0</v>
      </c>
    </row>
    <row r="59" spans="1:48" ht="17.399999999999999" x14ac:dyDescent="0.35">
      <c r="A59" s="214" t="s">
        <v>105</v>
      </c>
      <c r="B59" s="146"/>
      <c r="C59" s="147"/>
      <c r="D59" s="148">
        <v>2013</v>
      </c>
      <c r="E59" s="149" t="s">
        <v>43</v>
      </c>
      <c r="F59" s="150"/>
      <c r="G59" s="105">
        <f t="shared" si="0"/>
        <v>12227</v>
      </c>
      <c r="H59" s="106">
        <f t="shared" si="1"/>
        <v>2391</v>
      </c>
      <c r="I59" s="107"/>
      <c r="J59" s="152"/>
      <c r="K59" s="109">
        <v>321</v>
      </c>
      <c r="L59" s="153">
        <v>3676</v>
      </c>
      <c r="M59" s="154">
        <v>1338</v>
      </c>
      <c r="N59" s="155">
        <v>0</v>
      </c>
      <c r="O59" s="156">
        <v>1151</v>
      </c>
      <c r="P59" s="114">
        <v>0</v>
      </c>
      <c r="Q59" s="115">
        <v>0</v>
      </c>
      <c r="R59" s="157">
        <v>0</v>
      </c>
      <c r="S59" s="117">
        <v>0</v>
      </c>
      <c r="T59" s="118">
        <v>0</v>
      </c>
      <c r="U59" s="158">
        <v>1350</v>
      </c>
      <c r="V59" s="159">
        <v>591</v>
      </c>
      <c r="W59" s="121">
        <f t="shared" si="2"/>
        <v>5499</v>
      </c>
      <c r="X59" s="160">
        <v>3009</v>
      </c>
      <c r="Y59" s="161">
        <v>1609</v>
      </c>
      <c r="Z59" s="162">
        <v>881</v>
      </c>
      <c r="AA59" s="125">
        <f t="shared" si="3"/>
        <v>1240</v>
      </c>
      <c r="AB59" s="126">
        <v>0</v>
      </c>
      <c r="AC59" s="127">
        <v>1240</v>
      </c>
      <c r="AD59" s="127">
        <v>0</v>
      </c>
      <c r="AE59" s="128">
        <f t="shared" si="4"/>
        <v>0</v>
      </c>
      <c r="AF59" s="129">
        <v>0</v>
      </c>
      <c r="AG59" s="129">
        <v>0</v>
      </c>
      <c r="AH59" s="163">
        <v>0</v>
      </c>
      <c r="AI59" s="164">
        <v>1714</v>
      </c>
      <c r="AJ59" s="165">
        <v>0</v>
      </c>
      <c r="AK59" s="133">
        <f t="shared" si="5"/>
        <v>0</v>
      </c>
      <c r="AL59" s="134">
        <v>0</v>
      </c>
      <c r="AM59" s="135">
        <v>0</v>
      </c>
      <c r="AN59" s="136">
        <v>0</v>
      </c>
      <c r="AO59" s="137">
        <f t="shared" si="6"/>
        <v>0</v>
      </c>
      <c r="AP59" s="138">
        <v>0</v>
      </c>
      <c r="AQ59" s="139">
        <v>0</v>
      </c>
      <c r="AR59" s="140">
        <v>0</v>
      </c>
      <c r="AS59" s="141">
        <f t="shared" si="7"/>
        <v>0</v>
      </c>
      <c r="AT59" s="142">
        <v>0</v>
      </c>
      <c r="AU59" s="143">
        <v>0</v>
      </c>
      <c r="AV59" s="144">
        <v>0</v>
      </c>
    </row>
    <row r="60" spans="1:48" ht="17.399999999999999" x14ac:dyDescent="0.35">
      <c r="A60" s="214" t="s">
        <v>106</v>
      </c>
      <c r="B60" s="146"/>
      <c r="C60" s="147"/>
      <c r="D60" s="148"/>
      <c r="E60" s="166" t="s">
        <v>45</v>
      </c>
      <c r="F60" s="150"/>
      <c r="G60" s="105">
        <f t="shared" si="0"/>
        <v>402</v>
      </c>
      <c r="H60" s="106">
        <f t="shared" si="1"/>
        <v>145</v>
      </c>
      <c r="I60" s="330"/>
      <c r="J60" s="152"/>
      <c r="K60" s="109">
        <v>7</v>
      </c>
      <c r="L60" s="153">
        <v>44</v>
      </c>
      <c r="M60" s="154">
        <v>0</v>
      </c>
      <c r="N60" s="155">
        <v>0</v>
      </c>
      <c r="O60" s="156">
        <v>38</v>
      </c>
      <c r="P60" s="114">
        <v>0</v>
      </c>
      <c r="Q60" s="115">
        <v>0</v>
      </c>
      <c r="R60" s="157">
        <v>0</v>
      </c>
      <c r="S60" s="117">
        <v>0</v>
      </c>
      <c r="T60" s="118">
        <v>0</v>
      </c>
      <c r="U60" s="158"/>
      <c r="V60" s="159"/>
      <c r="W60" s="121">
        <f t="shared" si="2"/>
        <v>162</v>
      </c>
      <c r="X60" s="160">
        <v>1</v>
      </c>
      <c r="Y60" s="161">
        <v>106</v>
      </c>
      <c r="Z60" s="162">
        <v>55</v>
      </c>
      <c r="AA60" s="125">
        <f t="shared" si="3"/>
        <v>103</v>
      </c>
      <c r="AB60" s="126">
        <v>0</v>
      </c>
      <c r="AC60" s="127">
        <v>103</v>
      </c>
      <c r="AD60" s="127">
        <v>0</v>
      </c>
      <c r="AE60" s="128">
        <f t="shared" si="4"/>
        <v>0</v>
      </c>
      <c r="AF60" s="129">
        <v>0</v>
      </c>
      <c r="AG60" s="129">
        <v>0</v>
      </c>
      <c r="AH60" s="163">
        <v>0</v>
      </c>
      <c r="AI60" s="164">
        <v>174</v>
      </c>
      <c r="AJ60" s="165">
        <v>0</v>
      </c>
      <c r="AK60" s="133">
        <f t="shared" si="5"/>
        <v>22</v>
      </c>
      <c r="AL60" s="134">
        <v>0</v>
      </c>
      <c r="AM60" s="135">
        <v>17</v>
      </c>
      <c r="AN60" s="136">
        <v>5</v>
      </c>
      <c r="AO60" s="137">
        <f t="shared" si="6"/>
        <v>4</v>
      </c>
      <c r="AP60" s="138">
        <v>0</v>
      </c>
      <c r="AQ60" s="139">
        <v>0</v>
      </c>
      <c r="AR60" s="140">
        <v>4</v>
      </c>
      <c r="AS60" s="141">
        <f t="shared" si="7"/>
        <v>0</v>
      </c>
      <c r="AT60" s="142">
        <v>0</v>
      </c>
      <c r="AU60" s="143">
        <v>0</v>
      </c>
      <c r="AV60" s="144">
        <v>0</v>
      </c>
    </row>
    <row r="61" spans="1:48" ht="17.399999999999999" x14ac:dyDescent="0.35">
      <c r="A61" s="145" t="s">
        <v>107</v>
      </c>
      <c r="B61" s="146"/>
      <c r="C61" s="147"/>
      <c r="D61" s="148"/>
      <c r="E61" s="166" t="s">
        <v>45</v>
      </c>
      <c r="F61" s="150"/>
      <c r="G61" s="105">
        <f t="shared" si="0"/>
        <v>887</v>
      </c>
      <c r="H61" s="106">
        <f t="shared" si="1"/>
        <v>216</v>
      </c>
      <c r="I61" s="330"/>
      <c r="J61" s="152"/>
      <c r="K61" s="109">
        <v>2</v>
      </c>
      <c r="L61" s="153">
        <v>15</v>
      </c>
      <c r="M61" s="154">
        <v>0</v>
      </c>
      <c r="N61" s="155">
        <v>0</v>
      </c>
      <c r="O61" s="156">
        <v>7</v>
      </c>
      <c r="P61" s="114">
        <v>44</v>
      </c>
      <c r="Q61" s="115">
        <v>216</v>
      </c>
      <c r="R61" s="157">
        <v>1</v>
      </c>
      <c r="S61" s="117">
        <v>0</v>
      </c>
      <c r="T61" s="118">
        <v>209</v>
      </c>
      <c r="U61" s="158">
        <v>401</v>
      </c>
      <c r="V61" s="159">
        <v>301</v>
      </c>
      <c r="W61" s="121">
        <f t="shared" si="2"/>
        <v>18</v>
      </c>
      <c r="X61" s="160">
        <v>18</v>
      </c>
      <c r="Y61" s="161">
        <v>0</v>
      </c>
      <c r="Z61" s="162">
        <v>0</v>
      </c>
      <c r="AA61" s="125">
        <f t="shared" si="3"/>
        <v>0</v>
      </c>
      <c r="AB61" s="126">
        <v>0</v>
      </c>
      <c r="AC61" s="127">
        <v>0</v>
      </c>
      <c r="AD61" s="127">
        <v>0</v>
      </c>
      <c r="AE61" s="128">
        <f t="shared" si="4"/>
        <v>0</v>
      </c>
      <c r="AF61" s="129">
        <v>0</v>
      </c>
      <c r="AG61" s="129">
        <v>0</v>
      </c>
      <c r="AH61" s="163">
        <v>0</v>
      </c>
      <c r="AI61" s="164">
        <v>126</v>
      </c>
      <c r="AJ61" s="165">
        <v>0</v>
      </c>
      <c r="AK61" s="133">
        <f t="shared" si="5"/>
        <v>511</v>
      </c>
      <c r="AL61" s="134">
        <v>511</v>
      </c>
      <c r="AM61" s="135">
        <v>0</v>
      </c>
      <c r="AN61" s="136">
        <v>0</v>
      </c>
      <c r="AO61" s="137">
        <f t="shared" si="6"/>
        <v>0</v>
      </c>
      <c r="AP61" s="138">
        <v>0</v>
      </c>
      <c r="AQ61" s="139">
        <v>0</v>
      </c>
      <c r="AR61" s="140">
        <v>0</v>
      </c>
      <c r="AS61" s="141">
        <f t="shared" si="7"/>
        <v>0</v>
      </c>
      <c r="AT61" s="142">
        <v>0</v>
      </c>
      <c r="AU61" s="143">
        <v>0</v>
      </c>
      <c r="AV61" s="144">
        <v>0</v>
      </c>
    </row>
    <row r="62" spans="1:48" ht="17.399999999999999" x14ac:dyDescent="0.35">
      <c r="A62" s="145" t="s">
        <v>108</v>
      </c>
      <c r="B62" s="146"/>
      <c r="C62" s="147"/>
      <c r="D62" s="148">
        <v>2009</v>
      </c>
      <c r="E62" s="149" t="s">
        <v>43</v>
      </c>
      <c r="F62" s="150"/>
      <c r="G62" s="105">
        <f t="shared" si="0"/>
        <v>5933</v>
      </c>
      <c r="H62" s="106">
        <f t="shared" si="1"/>
        <v>1364</v>
      </c>
      <c r="I62" s="169"/>
      <c r="J62" s="152"/>
      <c r="K62" s="109">
        <v>129</v>
      </c>
      <c r="L62" s="153">
        <v>2429</v>
      </c>
      <c r="M62" s="154">
        <v>344</v>
      </c>
      <c r="N62" s="155">
        <v>171</v>
      </c>
      <c r="O62" s="156">
        <v>500</v>
      </c>
      <c r="P62" s="114">
        <v>0</v>
      </c>
      <c r="Q62" s="115">
        <v>0</v>
      </c>
      <c r="R62" s="157">
        <v>0</v>
      </c>
      <c r="S62" s="117">
        <v>0</v>
      </c>
      <c r="T62" s="118">
        <v>0</v>
      </c>
      <c r="U62" s="158"/>
      <c r="V62" s="159"/>
      <c r="W62" s="121">
        <f t="shared" si="2"/>
        <v>1496</v>
      </c>
      <c r="X62" s="160">
        <v>809</v>
      </c>
      <c r="Y62" s="161">
        <v>550</v>
      </c>
      <c r="Z62" s="162">
        <v>137</v>
      </c>
      <c r="AA62" s="125">
        <f t="shared" si="3"/>
        <v>693</v>
      </c>
      <c r="AB62" s="126">
        <v>155</v>
      </c>
      <c r="AC62" s="127">
        <v>538</v>
      </c>
      <c r="AD62" s="127">
        <v>0</v>
      </c>
      <c r="AE62" s="128">
        <f t="shared" si="4"/>
        <v>0</v>
      </c>
      <c r="AF62" s="129">
        <v>0</v>
      </c>
      <c r="AG62" s="129">
        <v>0</v>
      </c>
      <c r="AH62" s="163">
        <v>0</v>
      </c>
      <c r="AI62" s="164">
        <v>1664</v>
      </c>
      <c r="AJ62" s="165">
        <v>78</v>
      </c>
      <c r="AK62" s="133">
        <f t="shared" si="5"/>
        <v>0</v>
      </c>
      <c r="AL62" s="134">
        <v>0</v>
      </c>
      <c r="AM62" s="135">
        <v>0</v>
      </c>
      <c r="AN62" s="136">
        <v>0</v>
      </c>
      <c r="AO62" s="137">
        <f t="shared" si="6"/>
        <v>0</v>
      </c>
      <c r="AP62" s="138">
        <v>0</v>
      </c>
      <c r="AQ62" s="139">
        <v>0</v>
      </c>
      <c r="AR62" s="140">
        <v>0</v>
      </c>
      <c r="AS62" s="141">
        <f t="shared" si="7"/>
        <v>0</v>
      </c>
      <c r="AT62" s="142">
        <v>0</v>
      </c>
      <c r="AU62" s="143">
        <v>0</v>
      </c>
      <c r="AV62" s="144">
        <v>0</v>
      </c>
    </row>
    <row r="63" spans="1:48" ht="17.399999999999999" x14ac:dyDescent="0.35">
      <c r="A63" s="145" t="s">
        <v>109</v>
      </c>
      <c r="B63" s="146"/>
      <c r="C63" s="147"/>
      <c r="D63" s="148">
        <v>2021</v>
      </c>
      <c r="E63" s="226" t="s">
        <v>55</v>
      </c>
      <c r="F63" s="150"/>
      <c r="G63" s="105">
        <f t="shared" si="0"/>
        <v>1171</v>
      </c>
      <c r="H63" s="106">
        <f t="shared" si="1"/>
        <v>161</v>
      </c>
      <c r="I63" s="167"/>
      <c r="J63" s="152"/>
      <c r="K63" s="109">
        <v>10</v>
      </c>
      <c r="L63" s="153">
        <v>203</v>
      </c>
      <c r="M63" s="154">
        <v>40</v>
      </c>
      <c r="N63" s="155">
        <v>24</v>
      </c>
      <c r="O63" s="156">
        <v>48</v>
      </c>
      <c r="P63" s="114">
        <v>25</v>
      </c>
      <c r="Q63" s="115">
        <v>92</v>
      </c>
      <c r="R63" s="157">
        <v>1</v>
      </c>
      <c r="S63" s="117">
        <v>22</v>
      </c>
      <c r="T63" s="118">
        <v>67</v>
      </c>
      <c r="U63" s="158">
        <v>118</v>
      </c>
      <c r="V63" s="159">
        <v>118</v>
      </c>
      <c r="W63" s="121">
        <f t="shared" si="2"/>
        <v>6</v>
      </c>
      <c r="X63" s="160">
        <v>6</v>
      </c>
      <c r="Y63" s="161">
        <v>0</v>
      </c>
      <c r="Z63" s="162">
        <v>0</v>
      </c>
      <c r="AA63" s="125">
        <f t="shared" si="3"/>
        <v>0</v>
      </c>
      <c r="AB63" s="126">
        <v>0</v>
      </c>
      <c r="AC63" s="127">
        <v>0</v>
      </c>
      <c r="AD63" s="127">
        <v>0</v>
      </c>
      <c r="AE63" s="128">
        <f t="shared" si="4"/>
        <v>0</v>
      </c>
      <c r="AF63" s="129">
        <v>0</v>
      </c>
      <c r="AG63" s="129">
        <v>0</v>
      </c>
      <c r="AH63" s="163">
        <v>0</v>
      </c>
      <c r="AI63" s="164">
        <v>2</v>
      </c>
      <c r="AJ63" s="165">
        <v>0</v>
      </c>
      <c r="AK63" s="133">
        <f t="shared" si="5"/>
        <v>827</v>
      </c>
      <c r="AL63" s="134">
        <v>827</v>
      </c>
      <c r="AM63" s="135">
        <v>0</v>
      </c>
      <c r="AN63" s="136">
        <v>0</v>
      </c>
      <c r="AO63" s="137">
        <f t="shared" si="6"/>
        <v>0</v>
      </c>
      <c r="AP63" s="138">
        <v>0</v>
      </c>
      <c r="AQ63" s="139">
        <v>0</v>
      </c>
      <c r="AR63" s="140">
        <v>0</v>
      </c>
      <c r="AS63" s="141">
        <f t="shared" si="7"/>
        <v>0</v>
      </c>
      <c r="AT63" s="142">
        <v>0</v>
      </c>
      <c r="AU63" s="143">
        <v>0</v>
      </c>
      <c r="AV63" s="144">
        <v>0</v>
      </c>
    </row>
    <row r="64" spans="1:48" ht="17.399999999999999" x14ac:dyDescent="0.35">
      <c r="A64" s="214" t="s">
        <v>110</v>
      </c>
      <c r="B64" s="146"/>
      <c r="C64" s="147"/>
      <c r="D64" s="148"/>
      <c r="E64" s="166" t="s">
        <v>45</v>
      </c>
      <c r="F64" s="150"/>
      <c r="G64" s="105">
        <f t="shared" si="0"/>
        <v>510</v>
      </c>
      <c r="H64" s="106">
        <f t="shared" si="1"/>
        <v>166</v>
      </c>
      <c r="I64" s="167"/>
      <c r="J64" s="152"/>
      <c r="K64" s="109">
        <v>9</v>
      </c>
      <c r="L64" s="153">
        <v>27</v>
      </c>
      <c r="M64" s="154">
        <v>0</v>
      </c>
      <c r="N64" s="155">
        <v>0</v>
      </c>
      <c r="O64" s="156">
        <v>24</v>
      </c>
      <c r="P64" s="114">
        <v>0</v>
      </c>
      <c r="Q64" s="115">
        <v>0</v>
      </c>
      <c r="R64" s="157">
        <v>0</v>
      </c>
      <c r="S64" s="117">
        <v>0</v>
      </c>
      <c r="T64" s="118">
        <v>0</v>
      </c>
      <c r="U64" s="158"/>
      <c r="V64" s="159"/>
      <c r="W64" s="121">
        <f t="shared" si="2"/>
        <v>342</v>
      </c>
      <c r="X64" s="160">
        <v>196</v>
      </c>
      <c r="Y64" s="161">
        <v>146</v>
      </c>
      <c r="Z64" s="162">
        <v>0</v>
      </c>
      <c r="AA64" s="125">
        <f t="shared" si="3"/>
        <v>142</v>
      </c>
      <c r="AB64" s="126">
        <v>4</v>
      </c>
      <c r="AC64" s="127">
        <v>138</v>
      </c>
      <c r="AD64" s="127">
        <v>0</v>
      </c>
      <c r="AE64" s="128">
        <f t="shared" si="4"/>
        <v>0</v>
      </c>
      <c r="AF64" s="129">
        <v>0</v>
      </c>
      <c r="AG64" s="129">
        <v>0</v>
      </c>
      <c r="AH64" s="163">
        <v>0</v>
      </c>
      <c r="AI64" s="164">
        <v>90</v>
      </c>
      <c r="AJ64" s="165">
        <v>0</v>
      </c>
      <c r="AK64" s="133">
        <f t="shared" si="5"/>
        <v>51</v>
      </c>
      <c r="AL64" s="134">
        <v>34</v>
      </c>
      <c r="AM64" s="135">
        <v>13</v>
      </c>
      <c r="AN64" s="136">
        <v>4</v>
      </c>
      <c r="AO64" s="137">
        <f t="shared" si="6"/>
        <v>0</v>
      </c>
      <c r="AP64" s="138">
        <v>0</v>
      </c>
      <c r="AQ64" s="139">
        <v>0</v>
      </c>
      <c r="AR64" s="140">
        <v>0</v>
      </c>
      <c r="AS64" s="141">
        <f t="shared" si="7"/>
        <v>0</v>
      </c>
      <c r="AT64" s="142">
        <v>0</v>
      </c>
      <c r="AU64" s="143">
        <v>0</v>
      </c>
      <c r="AV64" s="144">
        <v>0</v>
      </c>
    </row>
    <row r="65" spans="1:48" ht="17.399999999999999" x14ac:dyDescent="0.35">
      <c r="A65" s="145" t="s">
        <v>111</v>
      </c>
      <c r="B65" s="146"/>
      <c r="C65" s="147"/>
      <c r="D65" s="148"/>
      <c r="E65" s="166" t="s">
        <v>45</v>
      </c>
      <c r="F65" s="150"/>
      <c r="G65" s="105">
        <f t="shared" si="0"/>
        <v>1978</v>
      </c>
      <c r="H65" s="106">
        <f t="shared" si="1"/>
        <v>114</v>
      </c>
      <c r="I65" s="330"/>
      <c r="J65" s="152"/>
      <c r="K65" s="109">
        <v>2</v>
      </c>
      <c r="L65" s="153">
        <v>5</v>
      </c>
      <c r="M65" s="154">
        <v>0</v>
      </c>
      <c r="N65" s="155">
        <v>0</v>
      </c>
      <c r="O65" s="156">
        <v>4</v>
      </c>
      <c r="P65" s="114">
        <v>42</v>
      </c>
      <c r="Q65" s="115">
        <v>112</v>
      </c>
      <c r="R65" s="157">
        <v>1</v>
      </c>
      <c r="S65" s="117">
        <v>0</v>
      </c>
      <c r="T65" s="118">
        <v>108</v>
      </c>
      <c r="U65" s="158"/>
      <c r="V65" s="159"/>
      <c r="W65" s="121">
        <f t="shared" si="2"/>
        <v>30</v>
      </c>
      <c r="X65" s="160">
        <v>30</v>
      </c>
      <c r="Y65" s="161">
        <v>0</v>
      </c>
      <c r="Z65" s="162">
        <v>0</v>
      </c>
      <c r="AA65" s="125">
        <f t="shared" si="3"/>
        <v>0</v>
      </c>
      <c r="AB65" s="126">
        <v>0</v>
      </c>
      <c r="AC65" s="127">
        <v>0</v>
      </c>
      <c r="AD65" s="127">
        <v>0</v>
      </c>
      <c r="AE65" s="128">
        <f t="shared" si="4"/>
        <v>0</v>
      </c>
      <c r="AF65" s="129">
        <v>0</v>
      </c>
      <c r="AG65" s="129">
        <v>0</v>
      </c>
      <c r="AH65" s="163">
        <v>0</v>
      </c>
      <c r="AI65" s="164">
        <v>206</v>
      </c>
      <c r="AJ65" s="165">
        <v>0</v>
      </c>
      <c r="AK65" s="133">
        <f t="shared" si="5"/>
        <v>1624</v>
      </c>
      <c r="AL65" s="134">
        <v>1624</v>
      </c>
      <c r="AM65" s="135">
        <v>0</v>
      </c>
      <c r="AN65" s="136">
        <v>0</v>
      </c>
      <c r="AO65" s="137">
        <f t="shared" si="6"/>
        <v>2</v>
      </c>
      <c r="AP65" s="138">
        <v>2</v>
      </c>
      <c r="AQ65" s="139">
        <v>0</v>
      </c>
      <c r="AR65" s="140">
        <v>0</v>
      </c>
      <c r="AS65" s="141">
        <f t="shared" si="7"/>
        <v>0</v>
      </c>
      <c r="AT65" s="142">
        <v>0</v>
      </c>
      <c r="AU65" s="143">
        <v>0</v>
      </c>
      <c r="AV65" s="144">
        <v>0</v>
      </c>
    </row>
    <row r="66" spans="1:48" ht="17.399999999999999" x14ac:dyDescent="0.35">
      <c r="A66" s="145" t="s">
        <v>112</v>
      </c>
      <c r="B66" s="146"/>
      <c r="C66" s="147"/>
      <c r="D66" s="148"/>
      <c r="E66" s="166" t="s">
        <v>45</v>
      </c>
      <c r="F66" s="150"/>
      <c r="G66" s="105">
        <f t="shared" si="0"/>
        <v>4</v>
      </c>
      <c r="H66" s="106">
        <f t="shared" si="1"/>
        <v>0</v>
      </c>
      <c r="I66" s="330"/>
      <c r="J66" s="152"/>
      <c r="K66" s="109">
        <v>0</v>
      </c>
      <c r="L66" s="153">
        <v>0</v>
      </c>
      <c r="M66" s="154">
        <v>0</v>
      </c>
      <c r="N66" s="155">
        <v>0</v>
      </c>
      <c r="O66" s="156">
        <v>0</v>
      </c>
      <c r="P66" s="114">
        <v>0</v>
      </c>
      <c r="Q66" s="115">
        <v>0</v>
      </c>
      <c r="R66" s="157">
        <v>0</v>
      </c>
      <c r="S66" s="117">
        <v>0</v>
      </c>
      <c r="T66" s="118">
        <v>0</v>
      </c>
      <c r="U66" s="158">
        <v>67</v>
      </c>
      <c r="V66" s="159">
        <v>67</v>
      </c>
      <c r="W66" s="121">
        <f t="shared" si="2"/>
        <v>0</v>
      </c>
      <c r="X66" s="160">
        <v>0</v>
      </c>
      <c r="Y66" s="161">
        <v>0</v>
      </c>
      <c r="Z66" s="162">
        <v>0</v>
      </c>
      <c r="AA66" s="125">
        <f t="shared" si="3"/>
        <v>0</v>
      </c>
      <c r="AB66" s="126">
        <v>0</v>
      </c>
      <c r="AC66" s="127">
        <v>0</v>
      </c>
      <c r="AD66" s="127">
        <v>0</v>
      </c>
      <c r="AE66" s="128">
        <f t="shared" si="4"/>
        <v>0</v>
      </c>
      <c r="AF66" s="129">
        <v>0</v>
      </c>
      <c r="AG66" s="129">
        <v>0</v>
      </c>
      <c r="AH66" s="163">
        <v>0</v>
      </c>
      <c r="AI66" s="164">
        <v>0</v>
      </c>
      <c r="AJ66" s="165">
        <v>0</v>
      </c>
      <c r="AK66" s="133">
        <f t="shared" si="5"/>
        <v>4</v>
      </c>
      <c r="AL66" s="134">
        <v>4</v>
      </c>
      <c r="AM66" s="135">
        <v>0</v>
      </c>
      <c r="AN66" s="136">
        <v>0</v>
      </c>
      <c r="AO66" s="137">
        <f t="shared" si="6"/>
        <v>0</v>
      </c>
      <c r="AP66" s="138">
        <v>0</v>
      </c>
      <c r="AQ66" s="139">
        <v>0</v>
      </c>
      <c r="AR66" s="140">
        <v>0</v>
      </c>
      <c r="AS66" s="141">
        <f t="shared" si="7"/>
        <v>0</v>
      </c>
      <c r="AT66" s="142">
        <v>0</v>
      </c>
      <c r="AU66" s="143">
        <v>0</v>
      </c>
      <c r="AV66" s="144">
        <v>0</v>
      </c>
    </row>
    <row r="67" spans="1:48" ht="17.399999999999999" x14ac:dyDescent="0.35">
      <c r="A67" s="145" t="s">
        <v>113</v>
      </c>
      <c r="B67" s="146"/>
      <c r="C67" s="147"/>
      <c r="D67" s="148"/>
      <c r="E67" s="166" t="s">
        <v>45</v>
      </c>
      <c r="F67" s="150"/>
      <c r="G67" s="105">
        <f t="shared" si="0"/>
        <v>599</v>
      </c>
      <c r="H67" s="106">
        <f t="shared" si="1"/>
        <v>0</v>
      </c>
      <c r="I67" s="330"/>
      <c r="J67" s="227" t="s">
        <v>56</v>
      </c>
      <c r="K67" s="109">
        <v>0</v>
      </c>
      <c r="L67" s="153">
        <v>0</v>
      </c>
      <c r="M67" s="154">
        <v>0</v>
      </c>
      <c r="N67" s="155">
        <v>0</v>
      </c>
      <c r="O67" s="156">
        <v>0</v>
      </c>
      <c r="P67" s="114">
        <v>0</v>
      </c>
      <c r="Q67" s="115">
        <v>0</v>
      </c>
      <c r="R67" s="157">
        <v>0</v>
      </c>
      <c r="S67" s="117">
        <v>0</v>
      </c>
      <c r="T67" s="118">
        <v>0</v>
      </c>
      <c r="U67" s="158"/>
      <c r="V67" s="159"/>
      <c r="W67" s="121">
        <f t="shared" si="2"/>
        <v>37</v>
      </c>
      <c r="X67" s="160">
        <v>37</v>
      </c>
      <c r="Y67" s="161">
        <v>0</v>
      </c>
      <c r="Z67" s="162">
        <v>0</v>
      </c>
      <c r="AA67" s="125">
        <f t="shared" si="3"/>
        <v>0</v>
      </c>
      <c r="AB67" s="126">
        <v>0</v>
      </c>
      <c r="AC67" s="127">
        <v>0</v>
      </c>
      <c r="AD67" s="127">
        <v>0</v>
      </c>
      <c r="AE67" s="128">
        <f t="shared" si="4"/>
        <v>0</v>
      </c>
      <c r="AF67" s="129">
        <v>0</v>
      </c>
      <c r="AG67" s="129">
        <v>0</v>
      </c>
      <c r="AH67" s="163">
        <v>0</v>
      </c>
      <c r="AI67" s="164">
        <v>16</v>
      </c>
      <c r="AJ67" s="165">
        <v>0</v>
      </c>
      <c r="AK67" s="133">
        <f t="shared" si="5"/>
        <v>546</v>
      </c>
      <c r="AL67" s="134">
        <v>546</v>
      </c>
      <c r="AM67" s="135">
        <v>0</v>
      </c>
      <c r="AN67" s="136">
        <v>0</v>
      </c>
      <c r="AO67" s="137">
        <f t="shared" si="6"/>
        <v>0</v>
      </c>
      <c r="AP67" s="138">
        <v>0</v>
      </c>
      <c r="AQ67" s="139">
        <v>0</v>
      </c>
      <c r="AR67" s="140">
        <v>0</v>
      </c>
      <c r="AS67" s="141">
        <f t="shared" si="7"/>
        <v>0</v>
      </c>
      <c r="AT67" s="142">
        <v>0</v>
      </c>
      <c r="AU67" s="143">
        <v>0</v>
      </c>
      <c r="AV67" s="144">
        <v>0</v>
      </c>
    </row>
    <row r="68" spans="1:48" ht="17.399999999999999" x14ac:dyDescent="0.35">
      <c r="A68" s="145" t="s">
        <v>114</v>
      </c>
      <c r="B68" s="146"/>
      <c r="C68" s="147"/>
      <c r="D68" s="148">
        <v>2021</v>
      </c>
      <c r="E68" s="149" t="s">
        <v>43</v>
      </c>
      <c r="F68" s="150"/>
      <c r="G68" s="105">
        <f t="shared" si="0"/>
        <v>10244</v>
      </c>
      <c r="H68" s="106">
        <f t="shared" si="1"/>
        <v>1547</v>
      </c>
      <c r="I68" s="151"/>
      <c r="J68" s="152" t="s">
        <v>115</v>
      </c>
      <c r="K68" s="425">
        <v>11</v>
      </c>
      <c r="L68" s="426">
        <v>143</v>
      </c>
      <c r="M68" s="427">
        <v>7</v>
      </c>
      <c r="N68" s="428">
        <v>46</v>
      </c>
      <c r="O68" s="429">
        <v>58</v>
      </c>
      <c r="P68" s="114">
        <v>101</v>
      </c>
      <c r="Q68" s="115">
        <v>1431</v>
      </c>
      <c r="R68" s="157">
        <v>13</v>
      </c>
      <c r="S68" s="117">
        <v>160</v>
      </c>
      <c r="T68" s="118">
        <v>979</v>
      </c>
      <c r="U68" s="158">
        <v>1481</v>
      </c>
      <c r="V68" s="159">
        <v>1139</v>
      </c>
      <c r="W68" s="121">
        <f t="shared" si="2"/>
        <v>443</v>
      </c>
      <c r="X68" s="160">
        <v>330</v>
      </c>
      <c r="Y68" s="161">
        <v>113</v>
      </c>
      <c r="Z68" s="162">
        <v>0</v>
      </c>
      <c r="AA68" s="125">
        <f t="shared" si="3"/>
        <v>69</v>
      </c>
      <c r="AB68" s="126">
        <v>25</v>
      </c>
      <c r="AC68" s="127">
        <v>44</v>
      </c>
      <c r="AD68" s="127">
        <v>0</v>
      </c>
      <c r="AE68" s="128">
        <f t="shared" si="4"/>
        <v>56</v>
      </c>
      <c r="AF68" s="129">
        <v>0</v>
      </c>
      <c r="AG68" s="129">
        <v>56</v>
      </c>
      <c r="AH68" s="163">
        <v>0</v>
      </c>
      <c r="AI68" s="164">
        <v>648</v>
      </c>
      <c r="AJ68" s="165">
        <v>5</v>
      </c>
      <c r="AK68" s="133">
        <f t="shared" si="5"/>
        <v>7559</v>
      </c>
      <c r="AL68" s="134">
        <v>6815</v>
      </c>
      <c r="AM68" s="135">
        <v>669</v>
      </c>
      <c r="AN68" s="136">
        <v>75</v>
      </c>
      <c r="AO68" s="137">
        <f t="shared" si="6"/>
        <v>63</v>
      </c>
      <c r="AP68" s="138">
        <v>6</v>
      </c>
      <c r="AQ68" s="139">
        <v>50</v>
      </c>
      <c r="AR68" s="140">
        <v>7</v>
      </c>
      <c r="AS68" s="141">
        <f t="shared" si="7"/>
        <v>116</v>
      </c>
      <c r="AT68" s="142">
        <v>0</v>
      </c>
      <c r="AU68" s="143">
        <v>76</v>
      </c>
      <c r="AV68" s="144">
        <v>40</v>
      </c>
    </row>
    <row r="69" spans="1:48" ht="17.399999999999999" x14ac:dyDescent="0.35">
      <c r="A69" s="214" t="s">
        <v>116</v>
      </c>
      <c r="B69" s="146"/>
      <c r="C69" s="147"/>
      <c r="D69" s="148">
        <v>2019</v>
      </c>
      <c r="E69" s="215" t="s">
        <v>41</v>
      </c>
      <c r="F69" s="213" t="s">
        <v>12</v>
      </c>
      <c r="G69" s="105">
        <f t="shared" si="0"/>
        <v>10840</v>
      </c>
      <c r="H69" s="106">
        <f t="shared" si="1"/>
        <v>2221</v>
      </c>
      <c r="I69" s="167"/>
      <c r="J69" s="152"/>
      <c r="K69" s="425">
        <v>26</v>
      </c>
      <c r="L69" s="426">
        <v>249</v>
      </c>
      <c r="M69" s="427">
        <v>0</v>
      </c>
      <c r="N69" s="428">
        <v>148</v>
      </c>
      <c r="O69" s="429">
        <v>11</v>
      </c>
      <c r="P69" s="114">
        <v>16</v>
      </c>
      <c r="Q69" s="115">
        <v>48</v>
      </c>
      <c r="R69" s="157">
        <v>1</v>
      </c>
      <c r="S69" s="117">
        <v>0</v>
      </c>
      <c r="T69" s="118">
        <v>48</v>
      </c>
      <c r="U69" s="158">
        <v>306</v>
      </c>
      <c r="V69" s="159">
        <v>50</v>
      </c>
      <c r="W69" s="121">
        <f t="shared" si="2"/>
        <v>2440</v>
      </c>
      <c r="X69" s="160">
        <v>351</v>
      </c>
      <c r="Y69" s="161">
        <v>1283</v>
      </c>
      <c r="Z69" s="162">
        <v>806</v>
      </c>
      <c r="AA69" s="125">
        <f t="shared" si="3"/>
        <v>914</v>
      </c>
      <c r="AB69" s="126">
        <v>135</v>
      </c>
      <c r="AC69" s="127">
        <v>700</v>
      </c>
      <c r="AD69" s="127">
        <v>79</v>
      </c>
      <c r="AE69" s="128">
        <f t="shared" si="4"/>
        <v>940</v>
      </c>
      <c r="AF69" s="129">
        <v>66</v>
      </c>
      <c r="AG69" s="129">
        <v>460</v>
      </c>
      <c r="AH69" s="163">
        <v>414</v>
      </c>
      <c r="AI69" s="164">
        <v>7299</v>
      </c>
      <c r="AJ69" s="165">
        <v>3351</v>
      </c>
      <c r="AK69" s="133">
        <f t="shared" si="5"/>
        <v>803</v>
      </c>
      <c r="AL69" s="134">
        <v>353</v>
      </c>
      <c r="AM69" s="135">
        <v>256</v>
      </c>
      <c r="AN69" s="136">
        <v>194</v>
      </c>
      <c r="AO69" s="137">
        <f t="shared" si="6"/>
        <v>37</v>
      </c>
      <c r="AP69" s="138">
        <v>1</v>
      </c>
      <c r="AQ69" s="139">
        <v>0</v>
      </c>
      <c r="AR69" s="140">
        <v>36</v>
      </c>
      <c r="AS69" s="141">
        <f t="shared" si="7"/>
        <v>123</v>
      </c>
      <c r="AT69" s="142">
        <v>0</v>
      </c>
      <c r="AU69" s="143">
        <v>0</v>
      </c>
      <c r="AV69" s="144">
        <v>123</v>
      </c>
    </row>
    <row r="70" spans="1:48" ht="17.399999999999999" x14ac:dyDescent="0.35">
      <c r="A70" s="214" t="s">
        <v>117</v>
      </c>
      <c r="B70" s="146"/>
      <c r="C70" s="147"/>
      <c r="D70" s="148">
        <v>2017</v>
      </c>
      <c r="E70" s="149" t="s">
        <v>43</v>
      </c>
      <c r="F70" s="213" t="s">
        <v>12</v>
      </c>
      <c r="G70" s="105">
        <f t="shared" si="0"/>
        <v>634</v>
      </c>
      <c r="H70" s="106">
        <f t="shared" si="1"/>
        <v>188</v>
      </c>
      <c r="I70" s="167"/>
      <c r="J70" s="152"/>
      <c r="K70" s="430">
        <v>15</v>
      </c>
      <c r="L70" s="431">
        <v>48</v>
      </c>
      <c r="M70" s="432">
        <v>0</v>
      </c>
      <c r="N70" s="433">
        <v>40</v>
      </c>
      <c r="O70" s="434">
        <v>8</v>
      </c>
      <c r="P70" s="266">
        <v>3</v>
      </c>
      <c r="Q70" s="267">
        <v>5</v>
      </c>
      <c r="R70" s="221">
        <v>0</v>
      </c>
      <c r="S70" s="222">
        <v>0</v>
      </c>
      <c r="T70" s="223">
        <v>5</v>
      </c>
      <c r="U70" s="268">
        <v>221</v>
      </c>
      <c r="V70" s="269">
        <v>97</v>
      </c>
      <c r="W70" s="121">
        <f t="shared" si="2"/>
        <v>153</v>
      </c>
      <c r="X70" s="160">
        <v>10</v>
      </c>
      <c r="Y70" s="161">
        <v>43</v>
      </c>
      <c r="Z70" s="162">
        <v>100</v>
      </c>
      <c r="AA70" s="125">
        <f t="shared" si="3"/>
        <v>11</v>
      </c>
      <c r="AB70" s="126">
        <v>1</v>
      </c>
      <c r="AC70" s="127">
        <v>10</v>
      </c>
      <c r="AD70" s="127">
        <v>0</v>
      </c>
      <c r="AE70" s="128">
        <f t="shared" si="4"/>
        <v>104</v>
      </c>
      <c r="AF70" s="129">
        <v>0</v>
      </c>
      <c r="AG70" s="129">
        <v>22</v>
      </c>
      <c r="AH70" s="163">
        <v>82</v>
      </c>
      <c r="AI70" s="164">
        <v>292</v>
      </c>
      <c r="AJ70" s="165">
        <v>1</v>
      </c>
      <c r="AK70" s="133">
        <f t="shared" si="5"/>
        <v>136</v>
      </c>
      <c r="AL70" s="134">
        <v>45</v>
      </c>
      <c r="AM70" s="135">
        <v>81</v>
      </c>
      <c r="AN70" s="136">
        <v>10</v>
      </c>
      <c r="AO70" s="137">
        <f t="shared" si="6"/>
        <v>17</v>
      </c>
      <c r="AP70" s="138">
        <v>11</v>
      </c>
      <c r="AQ70" s="139">
        <v>0</v>
      </c>
      <c r="AR70" s="140">
        <v>6</v>
      </c>
      <c r="AS70" s="141">
        <f t="shared" si="7"/>
        <v>3</v>
      </c>
      <c r="AT70" s="142">
        <v>0</v>
      </c>
      <c r="AU70" s="143">
        <v>0</v>
      </c>
      <c r="AV70" s="144">
        <v>3</v>
      </c>
    </row>
    <row r="71" spans="1:48" ht="17.399999999999999" x14ac:dyDescent="0.35">
      <c r="A71" s="435" t="s">
        <v>118</v>
      </c>
      <c r="B71" s="436"/>
      <c r="C71" s="437"/>
      <c r="D71" s="438"/>
      <c r="E71" s="166" t="s">
        <v>45</v>
      </c>
      <c r="F71" s="439"/>
      <c r="G71" s="105">
        <f t="shared" si="0"/>
        <v>231</v>
      </c>
      <c r="H71" s="106">
        <f t="shared" si="1"/>
        <v>124</v>
      </c>
      <c r="I71" s="440"/>
      <c r="J71" s="441"/>
      <c r="K71" s="425">
        <v>2</v>
      </c>
      <c r="L71" s="161">
        <v>30</v>
      </c>
      <c r="M71" s="427">
        <v>0</v>
      </c>
      <c r="N71" s="442">
        <v>0</v>
      </c>
      <c r="O71" s="429">
        <v>16</v>
      </c>
      <c r="P71" s="114">
        <v>0</v>
      </c>
      <c r="Q71" s="115">
        <v>0</v>
      </c>
      <c r="R71" s="157">
        <v>0</v>
      </c>
      <c r="S71" s="117">
        <v>0</v>
      </c>
      <c r="T71" s="118">
        <v>0</v>
      </c>
      <c r="U71" s="158"/>
      <c r="V71" s="225"/>
      <c r="W71" s="121">
        <f t="shared" si="2"/>
        <v>131</v>
      </c>
      <c r="X71" s="271">
        <v>1</v>
      </c>
      <c r="Y71" s="272">
        <v>109</v>
      </c>
      <c r="Z71" s="273">
        <v>21</v>
      </c>
      <c r="AA71" s="125">
        <f t="shared" si="3"/>
        <v>108</v>
      </c>
      <c r="AB71" s="126">
        <v>0</v>
      </c>
      <c r="AC71" s="127">
        <v>108</v>
      </c>
      <c r="AD71" s="127">
        <v>0</v>
      </c>
      <c r="AE71" s="128">
        <f t="shared" si="4"/>
        <v>0</v>
      </c>
      <c r="AF71" s="129">
        <v>0</v>
      </c>
      <c r="AG71" s="129">
        <v>0</v>
      </c>
      <c r="AH71" s="163">
        <v>0</v>
      </c>
      <c r="AI71" s="280">
        <v>70</v>
      </c>
      <c r="AJ71" s="281">
        <v>0</v>
      </c>
      <c r="AK71" s="133">
        <f t="shared" si="5"/>
        <v>0</v>
      </c>
      <c r="AL71" s="283">
        <v>0</v>
      </c>
      <c r="AM71" s="284">
        <v>0</v>
      </c>
      <c r="AN71" s="285">
        <v>0</v>
      </c>
      <c r="AO71" s="137">
        <f t="shared" si="6"/>
        <v>0</v>
      </c>
      <c r="AP71" s="287">
        <v>0</v>
      </c>
      <c r="AQ71" s="288">
        <v>0</v>
      </c>
      <c r="AR71" s="289">
        <v>0</v>
      </c>
      <c r="AS71" s="141">
        <f t="shared" si="7"/>
        <v>0</v>
      </c>
      <c r="AT71" s="443">
        <v>0</v>
      </c>
      <c r="AU71" s="444">
        <v>0</v>
      </c>
      <c r="AV71" s="445">
        <v>0</v>
      </c>
    </row>
    <row r="72" spans="1:48" ht="18" thickBot="1" x14ac:dyDescent="0.4">
      <c r="A72" s="170" t="s">
        <v>119</v>
      </c>
      <c r="B72" s="171"/>
      <c r="C72" s="172"/>
      <c r="D72" s="446">
        <v>2017</v>
      </c>
      <c r="E72" s="174" t="s">
        <v>43</v>
      </c>
      <c r="F72" s="447" t="s">
        <v>12</v>
      </c>
      <c r="G72" s="105">
        <f t="shared" ref="G72:G104" si="8">SUM(L72+M72+Q72+R72+W72+AI72+AK72)</f>
        <v>16372</v>
      </c>
      <c r="H72" s="106">
        <f t="shared" ref="H72:H104" si="9">SUM(N72+O72+S72+T72+AA72+AE72+AO72+AS72)</f>
        <v>3766</v>
      </c>
      <c r="I72" s="448"/>
      <c r="J72" s="449"/>
      <c r="K72" s="450">
        <v>47</v>
      </c>
      <c r="L72" s="451">
        <v>940</v>
      </c>
      <c r="M72" s="452">
        <v>3</v>
      </c>
      <c r="N72" s="453">
        <v>305</v>
      </c>
      <c r="O72" s="454">
        <v>175</v>
      </c>
      <c r="P72" s="455">
        <v>13</v>
      </c>
      <c r="Q72" s="245">
        <v>91</v>
      </c>
      <c r="R72" s="246">
        <v>9</v>
      </c>
      <c r="S72" s="247">
        <v>8</v>
      </c>
      <c r="T72" s="248">
        <v>74</v>
      </c>
      <c r="U72" s="249">
        <v>726</v>
      </c>
      <c r="V72" s="456">
        <v>468</v>
      </c>
      <c r="W72" s="121">
        <f t="shared" si="2"/>
        <v>3713</v>
      </c>
      <c r="X72" s="190">
        <v>197</v>
      </c>
      <c r="Y72" s="191">
        <v>1802</v>
      </c>
      <c r="Z72" s="192">
        <v>1714</v>
      </c>
      <c r="AA72" s="125">
        <f t="shared" si="3"/>
        <v>371</v>
      </c>
      <c r="AB72" s="126">
        <v>69</v>
      </c>
      <c r="AC72" s="127">
        <v>302</v>
      </c>
      <c r="AD72" s="127">
        <v>0</v>
      </c>
      <c r="AE72" s="128">
        <f t="shared" si="4"/>
        <v>2465</v>
      </c>
      <c r="AF72" s="129">
        <v>38</v>
      </c>
      <c r="AG72" s="129">
        <v>1159</v>
      </c>
      <c r="AH72" s="163">
        <v>1268</v>
      </c>
      <c r="AI72" s="193">
        <v>5949</v>
      </c>
      <c r="AJ72" s="194">
        <v>4277</v>
      </c>
      <c r="AK72" s="133">
        <f t="shared" si="5"/>
        <v>5667</v>
      </c>
      <c r="AL72" s="457">
        <v>3173</v>
      </c>
      <c r="AM72" s="196">
        <v>1819</v>
      </c>
      <c r="AN72" s="197">
        <v>675</v>
      </c>
      <c r="AO72" s="137">
        <f t="shared" si="6"/>
        <v>64</v>
      </c>
      <c r="AP72" s="198">
        <v>11</v>
      </c>
      <c r="AQ72" s="199">
        <v>0</v>
      </c>
      <c r="AR72" s="200">
        <v>53</v>
      </c>
      <c r="AS72" s="141">
        <f t="shared" si="7"/>
        <v>304</v>
      </c>
      <c r="AT72" s="201">
        <v>0</v>
      </c>
      <c r="AU72" s="202">
        <v>0</v>
      </c>
      <c r="AV72" s="203">
        <v>304</v>
      </c>
    </row>
    <row r="73" spans="1:48" x14ac:dyDescent="0.3">
      <c r="A73" s="4"/>
      <c r="B73" s="2"/>
      <c r="C73" s="3"/>
      <c r="D73" s="2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4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1:48" x14ac:dyDescent="0.3">
      <c r="A74" s="458"/>
      <c r="B74" s="2"/>
      <c r="C74" s="3"/>
      <c r="D74" s="2"/>
      <c r="E74" s="4"/>
      <c r="F74" s="5"/>
      <c r="G74" s="5"/>
      <c r="H74" s="5"/>
      <c r="I74" s="5"/>
      <c r="J74" s="5"/>
      <c r="K74" s="459"/>
      <c r="L74" s="5"/>
      <c r="M74" s="5"/>
      <c r="N74" s="460"/>
      <c r="O74" s="460"/>
      <c r="P74" s="5"/>
      <c r="Q74" s="5"/>
      <c r="R74" s="5"/>
      <c r="S74" s="5"/>
      <c r="T74" s="5"/>
      <c r="U74" s="460"/>
      <c r="V74" s="460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1:48" x14ac:dyDescent="0.3">
      <c r="A75" s="458"/>
      <c r="B75" s="2"/>
      <c r="C75" s="3"/>
      <c r="D75" s="2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1:48" x14ac:dyDescent="0.3">
      <c r="A76" s="461"/>
      <c r="B76" s="2"/>
      <c r="C76" s="3"/>
      <c r="D76" s="2"/>
      <c r="E76" s="4"/>
      <c r="F76" s="5"/>
      <c r="G76" s="5"/>
      <c r="H76" s="5"/>
      <c r="I76" s="5"/>
      <c r="J76" s="5"/>
      <c r="K76" s="5"/>
      <c r="L76" s="5"/>
      <c r="M76" s="5"/>
      <c r="N76" s="46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1:48" x14ac:dyDescent="0.3">
      <c r="A77" s="463"/>
      <c r="B77" s="2"/>
      <c r="C77" s="3"/>
      <c r="D77" s="46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1:48" x14ac:dyDescent="0.3">
      <c r="A78" s="4"/>
      <c r="B78" s="2"/>
      <c r="C78" s="3"/>
      <c r="D78" s="2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1:48" x14ac:dyDescent="0.3">
      <c r="A79" s="5"/>
      <c r="B79" s="5"/>
      <c r="C79" s="5"/>
      <c r="D79" s="5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1:48" x14ac:dyDescent="0.3">
      <c r="A80" s="5"/>
      <c r="B80" s="5"/>
      <c r="C80" s="5"/>
      <c r="D80" s="5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1:48" x14ac:dyDescent="0.3">
      <c r="A81" s="5"/>
      <c r="B81" s="5"/>
      <c r="C81" s="5"/>
      <c r="D81" s="5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spans="1:48" x14ac:dyDescent="0.3">
      <c r="A82" s="5"/>
      <c r="B82" s="5"/>
      <c r="C82" s="5"/>
      <c r="D82" s="5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spans="1:48" x14ac:dyDescent="0.3">
      <c r="A83" s="5"/>
      <c r="B83" s="5"/>
      <c r="C83" s="5"/>
      <c r="D83" s="5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spans="1:48" x14ac:dyDescent="0.3">
      <c r="A84" s="4"/>
      <c r="B84" s="2"/>
      <c r="C84" s="3"/>
      <c r="D84" s="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</sheetData>
  <mergeCells count="3">
    <mergeCell ref="W6:Z6"/>
    <mergeCell ref="AA6:AD6"/>
    <mergeCell ref="AE6:AH6"/>
  </mergeCells>
  <conditionalFormatting sqref="G8:H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Availability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Chantel.Wetzel</dc:creator>
  <cp:lastModifiedBy>Chantel.Wetzel</cp:lastModifiedBy>
  <dcterms:created xsi:type="dcterms:W3CDTF">2022-02-04T17:07:02Z</dcterms:created>
  <dcterms:modified xsi:type="dcterms:W3CDTF">2022-02-04T17:26:12Z</dcterms:modified>
</cp:coreProperties>
</file>