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fatir\Desktop\MSBA\MGT 506\"/>
    </mc:Choice>
  </mc:AlternateContent>
  <xr:revisionPtr revIDLastSave="0" documentId="13_ncr:1_{BAC1F0D2-6E34-4F6C-8E45-9F8DDE7A54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Answer Report 1" sheetId="6" r:id="rId2"/>
    <sheet name="Sensitivity Report 1" sheetId="7" r:id="rId3"/>
  </sheets>
  <definedNames>
    <definedName name="solver_adj" localSheetId="0" hidden="1">Sheet1!$B$13:$E$15,Sheet1!$B$32:$E$34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Sheet1!$B$16:$E$16</definedName>
    <definedName name="solver_lhs2" localSheetId="0" hidden="1">Sheet1!$B$16:$E$16</definedName>
    <definedName name="solver_lhs3" localSheetId="0" hidden="1">Sheet1!$F$13:$F$15</definedName>
    <definedName name="solver_lhs4" localSheetId="0" hidden="1">Sheet1!$F$32:$F$34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Sheet1!$B$39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1</definedName>
    <definedName name="solver_rel4" localSheetId="0" hidden="1">2</definedName>
    <definedName name="solver_rhs1" localSheetId="0" hidden="1">Sheet1!$J$17:$J$20</definedName>
    <definedName name="solver_rhs2" localSheetId="0" hidden="1">Sheet1!$B$35:$E$35</definedName>
    <definedName name="solver_rhs3" localSheetId="0" hidden="1">Sheet1!$J$14:$J$16</definedName>
    <definedName name="solver_rhs4" localSheetId="0" hidden="1">Sheet1!$I$9:$I$11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3" i="1"/>
  <c r="F33" i="1"/>
  <c r="F34" i="1"/>
  <c r="F32" i="1"/>
  <c r="C16" i="1"/>
  <c r="D16" i="1"/>
  <c r="E16" i="1"/>
  <c r="B16" i="1"/>
  <c r="C35" i="1"/>
  <c r="D35" i="1"/>
  <c r="E35" i="1"/>
  <c r="B35" i="1"/>
  <c r="M14" i="1"/>
  <c r="B37" i="1"/>
  <c r="B18" i="1"/>
  <c r="B39" i="1" l="1"/>
</calcChain>
</file>

<file path=xl/sharedStrings.xml><?xml version="1.0" encoding="utf-8"?>
<sst xmlns="http://schemas.openxmlformats.org/spreadsheetml/2006/main" count="356" uniqueCount="183">
  <si>
    <t>Vineyard</t>
  </si>
  <si>
    <t>New York</t>
  </si>
  <si>
    <t>Pennsylvania</t>
  </si>
  <si>
    <t>Ohio</t>
  </si>
  <si>
    <t>Plant</t>
  </si>
  <si>
    <t>Virginia</t>
  </si>
  <si>
    <t>Michigan</t>
  </si>
  <si>
    <t>Tennessee</t>
  </si>
  <si>
    <t>Indiania</t>
  </si>
  <si>
    <t>Processing Cost ($/ton)</t>
  </si>
  <si>
    <t>Transportation Cost ($/ton)</t>
  </si>
  <si>
    <t>Product</t>
  </si>
  <si>
    <t>Juice</t>
  </si>
  <si>
    <t>Concentrate</t>
  </si>
  <si>
    <t>Jelly</t>
  </si>
  <si>
    <t>Indiana</t>
  </si>
  <si>
    <t>Unprocessed Juice Available</t>
  </si>
  <si>
    <t>Processing Capacity</t>
  </si>
  <si>
    <t>Demand</t>
  </si>
  <si>
    <t>Optimal Transportation Plan</t>
  </si>
  <si>
    <t>Virginia (1)</t>
  </si>
  <si>
    <t>Michigan (2)</t>
  </si>
  <si>
    <t>Tennessee (3)</t>
  </si>
  <si>
    <t>Indiania (4)</t>
  </si>
  <si>
    <t>New York (A)</t>
  </si>
  <si>
    <t>Pennsylvania (B)</t>
  </si>
  <si>
    <t xml:space="preserve">Ohio (C) </t>
  </si>
  <si>
    <t>xA1 + xA2 + xA3 + xA4</t>
  </si>
  <si>
    <t>xB1 + xB2 + xB3 + xB4</t>
  </si>
  <si>
    <t>xC1 + xC2 + xC3 + xC4</t>
  </si>
  <si>
    <t>&lt;=</t>
  </si>
  <si>
    <t>xA1 + xB1 + xC1</t>
  </si>
  <si>
    <t>xA2 + xB2 + xC2</t>
  </si>
  <si>
    <t>xA3 + xB3 + xC3</t>
  </si>
  <si>
    <t>xA4 + xB4 + xC4</t>
  </si>
  <si>
    <t>Transportation Cost</t>
  </si>
  <si>
    <t>Transportation Constraints</t>
  </si>
  <si>
    <t>Optimal Processing Plan</t>
  </si>
  <si>
    <t>Juice required per ton</t>
  </si>
  <si>
    <t>Processing Cost</t>
  </si>
  <si>
    <t>TOTAL COST</t>
  </si>
  <si>
    <t>Total</t>
  </si>
  <si>
    <t>Juice required total</t>
  </si>
  <si>
    <t>Juice Required</t>
  </si>
  <si>
    <t>Microsoft Excel 16.0 Answer Report</t>
  </si>
  <si>
    <t>Worksheet: [Case 1.xlsx]Sheet1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</si>
  <si>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</si>
  <si>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</si>
  <si>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</si>
  <si>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</si>
  <si>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</si>
  <si>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</si>
  <si>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</si>
  <si>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</si>
  <si>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</si>
  <si>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</si>
  <si>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</si>
  <si>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</si>
  <si>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</si>
  <si>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</si>
  <si>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</si>
  <si>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</si>
  <si>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</si>
  <si>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</si>
  <si>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$B$39</t>
  </si>
  <si>
    <t>TOTAL COST Virginia</t>
  </si>
  <si>
    <t>$B$13</t>
  </si>
  <si>
    <t>New York Virginia</t>
  </si>
  <si>
    <t>Contin</t>
  </si>
  <si>
    <t>$C$13</t>
  </si>
  <si>
    <t>New York Michigan</t>
  </si>
  <si>
    <t>$D$13</t>
  </si>
  <si>
    <t>New York Tennessee</t>
  </si>
  <si>
    <t>$E$13</t>
  </si>
  <si>
    <t>New York Indiania</t>
  </si>
  <si>
    <t>$B$14</t>
  </si>
  <si>
    <t>Pennsylvania Virginia</t>
  </si>
  <si>
    <t>$C$14</t>
  </si>
  <si>
    <t>Pennsylvania Michigan</t>
  </si>
  <si>
    <t>$D$14</t>
  </si>
  <si>
    <t>Pennsylvania Tennessee</t>
  </si>
  <si>
    <t>$E$14</t>
  </si>
  <si>
    <t>Pennsylvania Indiania</t>
  </si>
  <si>
    <t>$B$15</t>
  </si>
  <si>
    <t>Ohio Virginia</t>
  </si>
  <si>
    <t>$C$15</t>
  </si>
  <si>
    <t>Ohio Michigan</t>
  </si>
  <si>
    <t>$D$15</t>
  </si>
  <si>
    <t>Ohio Tennessee</t>
  </si>
  <si>
    <t>$E$15</t>
  </si>
  <si>
    <t>Ohio Indiania</t>
  </si>
  <si>
    <t>$B$32</t>
  </si>
  <si>
    <t>Juice Virginia</t>
  </si>
  <si>
    <t>$C$32</t>
  </si>
  <si>
    <t>Juice Michigan</t>
  </si>
  <si>
    <t>$D$32</t>
  </si>
  <si>
    <t>Juice Tennessee</t>
  </si>
  <si>
    <t>$E$32</t>
  </si>
  <si>
    <t>Juice Indiania</t>
  </si>
  <si>
    <t>$B$33</t>
  </si>
  <si>
    <t>Concentrate Virginia</t>
  </si>
  <si>
    <t>$C$33</t>
  </si>
  <si>
    <t>Concentrate Michigan</t>
  </si>
  <si>
    <t>$D$33</t>
  </si>
  <si>
    <t>Concentrate Tennessee</t>
  </si>
  <si>
    <t>$E$33</t>
  </si>
  <si>
    <t>Concentrate Indiania</t>
  </si>
  <si>
    <t>$B$34</t>
  </si>
  <si>
    <t>Jelly Virginia</t>
  </si>
  <si>
    <t>$C$34</t>
  </si>
  <si>
    <t>Jelly Michigan</t>
  </si>
  <si>
    <t>$D$34</t>
  </si>
  <si>
    <t>Jelly Tennessee</t>
  </si>
  <si>
    <t>$E$34</t>
  </si>
  <si>
    <t>Jelly Indiania</t>
  </si>
  <si>
    <t>$B$16</t>
  </si>
  <si>
    <t>Total Virginia</t>
  </si>
  <si>
    <t>$B$16=$B$35</t>
  </si>
  <si>
    <t>Binding</t>
  </si>
  <si>
    <t>$C$16</t>
  </si>
  <si>
    <t>Total Michigan</t>
  </si>
  <si>
    <t>$C$16=$C$35</t>
  </si>
  <si>
    <t>$D$16</t>
  </si>
  <si>
    <t>Total Tennessee</t>
  </si>
  <si>
    <t>$D$16=$D$35</t>
  </si>
  <si>
    <t>$E$16</t>
  </si>
  <si>
    <t>Total Indiania</t>
  </si>
  <si>
    <t>$E$16=$E$35</t>
  </si>
  <si>
    <t>$F$13</t>
  </si>
  <si>
    <t>New York Total</t>
  </si>
  <si>
    <t>$F$14</t>
  </si>
  <si>
    <t>Pennsylvania Total</t>
  </si>
  <si>
    <t>Not Binding</t>
  </si>
  <si>
    <t>$F$15</t>
  </si>
  <si>
    <t>Ohio Total</t>
  </si>
  <si>
    <t>$F$32</t>
  </si>
  <si>
    <t>Juice Total</t>
  </si>
  <si>
    <t>$F$33</t>
  </si>
  <si>
    <t>Concentrate Total</t>
  </si>
  <si>
    <t>$F$34</t>
  </si>
  <si>
    <t>Jelly Total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</si>
  <si>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</si>
  <si>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</si>
  <si>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</si>
  <si>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</si>
  <si>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</si>
  <si>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</si>
  <si>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</si>
  <si>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</si>
  <si>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</si>
  <si>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</si>
  <si>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</si>
  <si>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</si>
  <si>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</si>
  <si>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</si>
  <si>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Objective Function</t>
  </si>
  <si>
    <t>Minimize Cost =</t>
  </si>
  <si>
    <t>Transportation Cost + Processing Cost</t>
  </si>
  <si>
    <t>Transportation Cost =</t>
  </si>
  <si>
    <t>850xA1 + 720xA2 + 910xA3 + 750xA4</t>
  </si>
  <si>
    <t>+ 970xB1 + 790xB2 + 1050xB3 + 880xB4</t>
  </si>
  <si>
    <t>+ 900xC1 + 830xC2 + 780xC3 + 820xC4</t>
  </si>
  <si>
    <t>Processing Cost =</t>
  </si>
  <si>
    <t>Juice (P)</t>
  </si>
  <si>
    <t>Concentrate (Q)</t>
  </si>
  <si>
    <t>Jelly (R)</t>
  </si>
  <si>
    <t>Juice Demand = Juice Supply</t>
  </si>
  <si>
    <t>Iterations: 26 Subproblems: 0</t>
  </si>
  <si>
    <t>$B$16&lt;=$J$17</t>
  </si>
  <si>
    <t>$C$16&lt;=$J$18</t>
  </si>
  <si>
    <t>$D$16&lt;=$J$19</t>
  </si>
  <si>
    <t>$E$16&lt;=$J$20</t>
  </si>
  <si>
    <t>$F$13&lt;=$J$14</t>
  </si>
  <si>
    <t>$F$14&lt;=$J$15</t>
  </si>
  <si>
    <t>$F$15&lt;=$J$16</t>
  </si>
  <si>
    <t>$F$32=$I$9</t>
  </si>
  <si>
    <t>$F$33=$I$10</t>
  </si>
  <si>
    <t>$F$34=$I$11</t>
  </si>
  <si>
    <t>Report Created: 10/10/2023 9:55:28 PM</t>
  </si>
  <si>
    <t>Solution Time: 0.047 Seconds.</t>
  </si>
  <si>
    <t xml:space="preserve">2100yP1 + 2350yP2 + 2200yP3 + 1900yP4 </t>
  </si>
  <si>
    <t>+ 4100yQ1 + 4300yQ2 + 3950yQ3 + 3900yQ4</t>
  </si>
  <si>
    <t>+ 2600yR1 + 2300yR2 + 2500yR3 + 2800yR4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</si>
</sst>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quotePrefix="1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6" xfId="0" quotePrefix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2" borderId="27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2" borderId="28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29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9" xfId="0" applyBorder="1"/>
    <xf numFmtId="0" fontId="2" fillId="0" borderId="18" xfId="0" applyFont="1" applyBorder="1" applyAlignment="1">
      <alignment horizontal="center"/>
    </xf>
    <xf numFmtId="0" fontId="0" fillId="0" borderId="20" xfId="0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1" xfId="0" applyFont="1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zoomScale="85" zoomScaleNormal="85" workbookViewId="0">
      <selection activeCell="L25" sqref="L25"/>
    </sheetView>
  </sheetViews>
  <sheetFormatPr defaultRowHeight="15" x14ac:dyDescent="0.25"/>
  <cols>
    <col min="1" max="1" width="22.7109375" customWidth="1"/>
    <col min="2" max="2" width="17.85546875" customWidth="1"/>
    <col min="3" max="3" width="14.5703125" customWidth="1"/>
    <col min="4" max="4" width="15.42578125" customWidth="1"/>
    <col min="5" max="5" width="15.7109375" customWidth="1"/>
    <col min="6" max="6" width="11.28515625" customWidth="1"/>
    <col min="7" max="7" width="16.7109375" customWidth="1"/>
    <col min="8" max="8" width="28.140625" bestFit="1" customWidth="1"/>
    <col min="9" max="9" width="10.42578125" customWidth="1"/>
    <col min="10" max="10" width="12.42578125" customWidth="1"/>
    <col min="11" max="11" width="16.7109375" customWidth="1"/>
    <col min="12" max="12" width="23.28515625" customWidth="1"/>
    <col min="15" max="15" width="21" bestFit="1" customWidth="1"/>
    <col min="16" max="16" width="44.28515625" bestFit="1" customWidth="1"/>
  </cols>
  <sheetData>
    <row r="1" spans="1:18" ht="15.75" thickBot="1" x14ac:dyDescent="0.3"/>
    <row r="2" spans="1:18" ht="16.5" thickBot="1" x14ac:dyDescent="0.3">
      <c r="A2" s="50" t="s">
        <v>10</v>
      </c>
      <c r="B2" s="51"/>
      <c r="C2" s="51"/>
      <c r="D2" s="51"/>
      <c r="E2" s="52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8" ht="16.5" thickBot="1" x14ac:dyDescent="0.3">
      <c r="A3" s="53" t="s">
        <v>0</v>
      </c>
      <c r="B3" s="50" t="s">
        <v>4</v>
      </c>
      <c r="C3" s="51"/>
      <c r="D3" s="51"/>
      <c r="E3" s="52"/>
      <c r="F3" s="9"/>
      <c r="G3" s="10"/>
      <c r="H3" s="50" t="s">
        <v>16</v>
      </c>
      <c r="I3" s="52"/>
      <c r="J3" s="10"/>
      <c r="K3" s="50" t="s">
        <v>17</v>
      </c>
      <c r="L3" s="52"/>
      <c r="M3" s="10"/>
      <c r="N3" s="10"/>
      <c r="O3" s="50" t="s">
        <v>155</v>
      </c>
      <c r="P3" s="52"/>
      <c r="Q3" s="1"/>
      <c r="R3" s="1"/>
    </row>
    <row r="4" spans="1:18" ht="16.5" thickBot="1" x14ac:dyDescent="0.3">
      <c r="A4" s="54"/>
      <c r="B4" s="13" t="s">
        <v>20</v>
      </c>
      <c r="C4" s="14" t="s">
        <v>21</v>
      </c>
      <c r="D4" s="14" t="s">
        <v>22</v>
      </c>
      <c r="E4" s="15" t="s">
        <v>23</v>
      </c>
      <c r="F4" s="9"/>
      <c r="G4" s="10"/>
      <c r="H4" s="16" t="s">
        <v>1</v>
      </c>
      <c r="I4" s="17">
        <v>1400</v>
      </c>
      <c r="J4" s="10"/>
      <c r="K4" s="16" t="s">
        <v>5</v>
      </c>
      <c r="L4" s="17">
        <v>1200</v>
      </c>
      <c r="M4" s="10"/>
      <c r="N4" s="10"/>
      <c r="O4" s="16" t="s">
        <v>156</v>
      </c>
      <c r="P4" s="18" t="s">
        <v>157</v>
      </c>
    </row>
    <row r="5" spans="1:18" ht="15.75" x14ac:dyDescent="0.25">
      <c r="A5" s="19" t="s">
        <v>24</v>
      </c>
      <c r="B5" s="9">
        <v>850</v>
      </c>
      <c r="C5" s="9">
        <v>720</v>
      </c>
      <c r="D5" s="9">
        <v>910</v>
      </c>
      <c r="E5" s="17">
        <v>750</v>
      </c>
      <c r="F5" s="9"/>
      <c r="G5" s="10"/>
      <c r="H5" s="16" t="s">
        <v>2</v>
      </c>
      <c r="I5" s="17">
        <v>1100</v>
      </c>
      <c r="J5" s="10"/>
      <c r="K5" s="16" t="s">
        <v>6</v>
      </c>
      <c r="L5" s="17">
        <v>1100</v>
      </c>
      <c r="M5" s="10"/>
      <c r="N5" s="10"/>
      <c r="O5" s="20"/>
      <c r="P5" s="18"/>
    </row>
    <row r="6" spans="1:18" ht="16.5" thickBot="1" x14ac:dyDescent="0.3">
      <c r="A6" s="19" t="s">
        <v>25</v>
      </c>
      <c r="B6" s="9">
        <v>970</v>
      </c>
      <c r="C6" s="9">
        <v>790</v>
      </c>
      <c r="D6" s="9">
        <v>1050</v>
      </c>
      <c r="E6" s="17">
        <v>880</v>
      </c>
      <c r="F6" s="9"/>
      <c r="G6" s="10"/>
      <c r="H6" s="13" t="s">
        <v>3</v>
      </c>
      <c r="I6" s="15">
        <v>1700</v>
      </c>
      <c r="J6" s="10"/>
      <c r="K6" s="16" t="s">
        <v>7</v>
      </c>
      <c r="L6" s="17">
        <v>1400</v>
      </c>
      <c r="M6" s="10"/>
      <c r="N6" s="10"/>
      <c r="O6" s="20" t="s">
        <v>158</v>
      </c>
      <c r="P6" s="17" t="s">
        <v>159</v>
      </c>
    </row>
    <row r="7" spans="1:18" ht="16.5" thickBot="1" x14ac:dyDescent="0.3">
      <c r="A7" s="12" t="s">
        <v>26</v>
      </c>
      <c r="B7" s="14">
        <v>900</v>
      </c>
      <c r="C7" s="14">
        <v>830</v>
      </c>
      <c r="D7" s="14">
        <v>780</v>
      </c>
      <c r="E7" s="15">
        <v>820</v>
      </c>
      <c r="F7" s="9"/>
      <c r="G7" s="10"/>
      <c r="H7" s="9"/>
      <c r="I7" s="9"/>
      <c r="J7" s="10"/>
      <c r="K7" s="13" t="s">
        <v>15</v>
      </c>
      <c r="L7" s="15">
        <v>1400</v>
      </c>
      <c r="M7" s="10"/>
      <c r="N7" s="10"/>
      <c r="O7" s="20"/>
      <c r="P7" s="21" t="s">
        <v>160</v>
      </c>
    </row>
    <row r="8" spans="1:18" ht="16.5" thickBot="1" x14ac:dyDescent="0.3">
      <c r="A8" s="9"/>
      <c r="B8" s="9"/>
      <c r="C8" s="9"/>
      <c r="D8" s="9"/>
      <c r="E8" s="9"/>
      <c r="F8" s="9"/>
      <c r="G8" s="10"/>
      <c r="H8" s="50" t="s">
        <v>18</v>
      </c>
      <c r="I8" s="52"/>
      <c r="J8" s="10"/>
      <c r="K8" s="10"/>
      <c r="L8" s="10"/>
      <c r="M8" s="10"/>
      <c r="N8" s="10"/>
      <c r="O8" s="20"/>
      <c r="P8" s="21" t="s">
        <v>161</v>
      </c>
    </row>
    <row r="9" spans="1:18" ht="16.5" thickBot="1" x14ac:dyDescent="0.3">
      <c r="A9" s="10"/>
      <c r="B9" s="10"/>
      <c r="C9" s="10"/>
      <c r="D9" s="10"/>
      <c r="E9" s="10"/>
      <c r="F9" s="10"/>
      <c r="G9" s="10"/>
      <c r="H9" s="16" t="s">
        <v>12</v>
      </c>
      <c r="I9" s="17">
        <v>1200</v>
      </c>
      <c r="J9" s="10"/>
      <c r="K9" s="10"/>
      <c r="L9" s="55" t="s">
        <v>38</v>
      </c>
      <c r="M9" s="56"/>
      <c r="N9" s="10"/>
      <c r="O9" s="20"/>
      <c r="P9" s="18"/>
    </row>
    <row r="10" spans="1:18" ht="16.5" thickBot="1" x14ac:dyDescent="0.3">
      <c r="A10" s="50" t="s">
        <v>19</v>
      </c>
      <c r="B10" s="51"/>
      <c r="C10" s="51"/>
      <c r="D10" s="51"/>
      <c r="E10" s="52"/>
      <c r="F10" s="9"/>
      <c r="G10" s="10"/>
      <c r="H10" s="16" t="s">
        <v>13</v>
      </c>
      <c r="I10" s="17">
        <v>900</v>
      </c>
      <c r="J10" s="10"/>
      <c r="K10" s="10"/>
      <c r="L10" s="16" t="s">
        <v>12</v>
      </c>
      <c r="M10" s="18">
        <v>1</v>
      </c>
      <c r="N10" s="10"/>
      <c r="O10" s="20" t="s">
        <v>162</v>
      </c>
      <c r="P10" s="18" t="s">
        <v>180</v>
      </c>
    </row>
    <row r="11" spans="1:18" ht="16.5" thickBot="1" x14ac:dyDescent="0.3">
      <c r="A11" s="53" t="s">
        <v>0</v>
      </c>
      <c r="B11" s="50" t="s">
        <v>4</v>
      </c>
      <c r="C11" s="51"/>
      <c r="D11" s="51"/>
      <c r="E11" s="52"/>
      <c r="F11" s="9"/>
      <c r="G11" s="10"/>
      <c r="H11" s="13" t="s">
        <v>14</v>
      </c>
      <c r="I11" s="15">
        <v>700</v>
      </c>
      <c r="J11" s="10"/>
      <c r="K11" s="10"/>
      <c r="L11" s="16" t="s">
        <v>13</v>
      </c>
      <c r="M11" s="18">
        <v>2</v>
      </c>
      <c r="N11" s="10"/>
      <c r="O11" s="20"/>
      <c r="P11" s="23" t="s">
        <v>181</v>
      </c>
    </row>
    <row r="12" spans="1:18" ht="16.5" thickBot="1" x14ac:dyDescent="0.3">
      <c r="A12" s="54"/>
      <c r="B12" s="3" t="s">
        <v>5</v>
      </c>
      <c r="C12" s="7" t="s">
        <v>6</v>
      </c>
      <c r="D12" s="7" t="s">
        <v>7</v>
      </c>
      <c r="E12" s="7" t="s">
        <v>8</v>
      </c>
      <c r="F12" s="24" t="s">
        <v>41</v>
      </c>
      <c r="G12" s="10"/>
      <c r="H12" s="10"/>
      <c r="I12" s="10"/>
      <c r="J12" s="10"/>
      <c r="K12" s="10"/>
      <c r="L12" s="13" t="s">
        <v>14</v>
      </c>
      <c r="M12" s="25">
        <v>1.5</v>
      </c>
      <c r="N12" s="10"/>
      <c r="O12" s="20"/>
      <c r="P12" s="23" t="s">
        <v>182</v>
      </c>
    </row>
    <row r="13" spans="1:18" ht="16.5" thickBot="1" x14ac:dyDescent="0.3">
      <c r="A13" s="11" t="s">
        <v>1</v>
      </c>
      <c r="B13" s="26">
        <v>0</v>
      </c>
      <c r="C13" s="27">
        <v>0</v>
      </c>
      <c r="D13" s="27">
        <v>0</v>
      </c>
      <c r="E13" s="28">
        <v>1400</v>
      </c>
      <c r="F13" s="19">
        <f>SUM(B13:E13)</f>
        <v>1400</v>
      </c>
      <c r="G13" s="10"/>
      <c r="H13" s="50" t="s">
        <v>36</v>
      </c>
      <c r="I13" s="51"/>
      <c r="J13" s="52"/>
      <c r="K13" s="10"/>
      <c r="L13" s="10"/>
      <c r="M13" s="10"/>
      <c r="N13" s="10"/>
      <c r="O13" s="29"/>
      <c r="P13" s="25"/>
    </row>
    <row r="14" spans="1:18" ht="16.5" thickBot="1" x14ac:dyDescent="0.3">
      <c r="A14" s="19" t="s">
        <v>2</v>
      </c>
      <c r="B14" s="30">
        <v>0</v>
      </c>
      <c r="C14" s="31">
        <v>1100</v>
      </c>
      <c r="D14" s="31">
        <v>0</v>
      </c>
      <c r="E14" s="32">
        <v>0</v>
      </c>
      <c r="F14" s="19">
        <f t="shared" ref="F14:F15" si="0">SUM(B14:E14)</f>
        <v>1100</v>
      </c>
      <c r="G14" s="10"/>
      <c r="H14" s="33" t="s">
        <v>27</v>
      </c>
      <c r="I14" s="34" t="s">
        <v>30</v>
      </c>
      <c r="J14" s="35">
        <v>1400</v>
      </c>
      <c r="K14" s="10"/>
      <c r="L14" s="24" t="s">
        <v>42</v>
      </c>
      <c r="M14" s="22">
        <f>SUMPRODUCT(I9:I11,M10:M12)</f>
        <v>4050</v>
      </c>
      <c r="N14" s="10"/>
      <c r="O14" s="10"/>
      <c r="P14" s="10"/>
    </row>
    <row r="15" spans="1:18" ht="16.5" thickBot="1" x14ac:dyDescent="0.3">
      <c r="A15" s="12" t="s">
        <v>3</v>
      </c>
      <c r="B15" s="36">
        <v>150</v>
      </c>
      <c r="C15" s="37">
        <v>0</v>
      </c>
      <c r="D15" s="37">
        <v>1400</v>
      </c>
      <c r="E15" s="38">
        <v>0</v>
      </c>
      <c r="F15" s="12">
        <f t="shared" si="0"/>
        <v>1550</v>
      </c>
      <c r="G15" s="10"/>
      <c r="H15" s="16" t="s">
        <v>28</v>
      </c>
      <c r="I15" s="39" t="s">
        <v>30</v>
      </c>
      <c r="J15" s="18">
        <v>1100</v>
      </c>
      <c r="K15" s="10"/>
      <c r="L15" s="10"/>
      <c r="M15" s="10"/>
      <c r="N15" s="10"/>
      <c r="O15" s="10"/>
      <c r="P15" s="10"/>
    </row>
    <row r="16" spans="1:18" ht="16.5" thickBot="1" x14ac:dyDescent="0.3">
      <c r="A16" s="24" t="s">
        <v>41</v>
      </c>
      <c r="B16" s="3">
        <f>SUM(B13:B15)</f>
        <v>150</v>
      </c>
      <c r="C16" s="7">
        <f t="shared" ref="C16:E16" si="1">SUM(C13:C15)</f>
        <v>1100</v>
      </c>
      <c r="D16" s="7">
        <f t="shared" si="1"/>
        <v>1400</v>
      </c>
      <c r="E16" s="8">
        <f t="shared" si="1"/>
        <v>1400</v>
      </c>
      <c r="F16" s="9"/>
      <c r="G16" s="10"/>
      <c r="H16" s="13" t="s">
        <v>29</v>
      </c>
      <c r="I16" s="40" t="s">
        <v>30</v>
      </c>
      <c r="J16" s="25">
        <v>1700</v>
      </c>
      <c r="K16" s="10"/>
      <c r="L16" s="10"/>
      <c r="M16" s="10"/>
      <c r="N16" s="10"/>
      <c r="O16" s="10"/>
      <c r="P16" s="10"/>
    </row>
    <row r="17" spans="1:16" ht="16.5" thickBot="1" x14ac:dyDescent="0.3">
      <c r="A17" s="10"/>
      <c r="B17" s="10"/>
      <c r="C17" s="10"/>
      <c r="D17" s="10"/>
      <c r="E17" s="10"/>
      <c r="F17" s="10"/>
      <c r="G17" s="10"/>
      <c r="H17" s="33" t="s">
        <v>31</v>
      </c>
      <c r="I17" s="39" t="s">
        <v>30</v>
      </c>
      <c r="J17" s="41">
        <v>1200</v>
      </c>
      <c r="K17" s="10"/>
      <c r="L17" s="10"/>
      <c r="M17" s="10"/>
      <c r="N17" s="10"/>
      <c r="O17" s="10"/>
      <c r="P17" s="10"/>
    </row>
    <row r="18" spans="1:16" ht="16.5" thickBot="1" x14ac:dyDescent="0.3">
      <c r="A18" s="24" t="s">
        <v>35</v>
      </c>
      <c r="B18" s="22">
        <f>SUMPRODUCT(B5:E7,B13:E15)</f>
        <v>3146000</v>
      </c>
      <c r="C18" s="10"/>
      <c r="D18" s="10"/>
      <c r="E18" s="10"/>
      <c r="F18" s="10"/>
      <c r="G18" s="10"/>
      <c r="H18" s="16" t="s">
        <v>32</v>
      </c>
      <c r="I18" s="39" t="s">
        <v>30</v>
      </c>
      <c r="J18" s="17">
        <v>1100</v>
      </c>
      <c r="K18" s="10"/>
      <c r="L18" s="10"/>
      <c r="M18" s="10"/>
      <c r="N18" s="10"/>
      <c r="O18" s="10"/>
      <c r="P18" s="10"/>
    </row>
    <row r="19" spans="1:16" ht="15.75" x14ac:dyDescent="0.25">
      <c r="A19" s="9"/>
      <c r="B19" s="39"/>
      <c r="C19" s="10"/>
      <c r="D19" s="10"/>
      <c r="E19" s="10"/>
      <c r="F19" s="10"/>
      <c r="G19" s="10"/>
      <c r="H19" s="16" t="s">
        <v>33</v>
      </c>
      <c r="I19" s="39" t="s">
        <v>30</v>
      </c>
      <c r="J19" s="17">
        <v>1400</v>
      </c>
      <c r="K19" s="10"/>
      <c r="L19" s="10"/>
      <c r="M19" s="10"/>
      <c r="N19" s="10"/>
      <c r="O19" s="10"/>
      <c r="P19" s="10"/>
    </row>
    <row r="20" spans="1:16" ht="16.5" thickBot="1" x14ac:dyDescent="0.3">
      <c r="A20" s="10"/>
      <c r="B20" s="10"/>
      <c r="C20" s="10"/>
      <c r="D20" s="10"/>
      <c r="E20" s="10"/>
      <c r="F20" s="10"/>
      <c r="G20" s="10"/>
      <c r="H20" s="13" t="s">
        <v>34</v>
      </c>
      <c r="I20" s="40" t="s">
        <v>30</v>
      </c>
      <c r="J20" s="15">
        <v>1400</v>
      </c>
      <c r="K20" s="10"/>
      <c r="L20" s="10"/>
      <c r="M20" s="10"/>
      <c r="N20" s="10"/>
      <c r="O20" s="10"/>
      <c r="P20" s="10"/>
    </row>
    <row r="21" spans="1:16" ht="16.5" thickBot="1" x14ac:dyDescent="0.3">
      <c r="A21" s="50" t="s">
        <v>9</v>
      </c>
      <c r="B21" s="51"/>
      <c r="C21" s="51"/>
      <c r="D21" s="51"/>
      <c r="E21" s="52"/>
      <c r="F21" s="9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ht="16.5" thickBot="1" x14ac:dyDescent="0.3">
      <c r="A22" s="53" t="s">
        <v>11</v>
      </c>
      <c r="B22" s="50" t="s">
        <v>4</v>
      </c>
      <c r="C22" s="51"/>
      <c r="D22" s="51"/>
      <c r="E22" s="52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16.5" thickBot="1" x14ac:dyDescent="0.3">
      <c r="A23" s="54"/>
      <c r="B23" s="13" t="s">
        <v>20</v>
      </c>
      <c r="C23" s="14" t="s">
        <v>21</v>
      </c>
      <c r="D23" s="14" t="s">
        <v>22</v>
      </c>
      <c r="E23" s="15" t="s">
        <v>23</v>
      </c>
      <c r="F23" s="9"/>
      <c r="G23" s="10"/>
      <c r="H23" s="49" t="s">
        <v>166</v>
      </c>
      <c r="I23" s="10"/>
      <c r="J23" s="10"/>
      <c r="K23" s="10"/>
      <c r="L23" s="10"/>
      <c r="M23" s="10"/>
      <c r="N23" s="10"/>
      <c r="O23" s="10"/>
      <c r="P23" s="10"/>
    </row>
    <row r="24" spans="1:16" ht="15.75" x14ac:dyDescent="0.25">
      <c r="A24" s="19" t="s">
        <v>163</v>
      </c>
      <c r="B24" s="9">
        <v>2100</v>
      </c>
      <c r="C24" s="9">
        <v>2350</v>
      </c>
      <c r="D24" s="9">
        <v>2200</v>
      </c>
      <c r="E24" s="17">
        <v>1900</v>
      </c>
      <c r="F24" s="9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ht="15.75" x14ac:dyDescent="0.25">
      <c r="A25" s="19" t="s">
        <v>164</v>
      </c>
      <c r="B25" s="9">
        <v>4100</v>
      </c>
      <c r="C25" s="9">
        <v>4300</v>
      </c>
      <c r="D25" s="9">
        <v>3950</v>
      </c>
      <c r="E25" s="17">
        <v>3900</v>
      </c>
      <c r="F25" s="9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ht="16.5" thickBot="1" x14ac:dyDescent="0.3">
      <c r="A26" s="12" t="s">
        <v>165</v>
      </c>
      <c r="B26" s="14">
        <v>2600</v>
      </c>
      <c r="C26" s="14">
        <v>2300</v>
      </c>
      <c r="D26" s="14">
        <v>2500</v>
      </c>
      <c r="E26" s="15">
        <v>2800</v>
      </c>
      <c r="F26" s="9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 ht="15.75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 ht="16.5" thickBo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 ht="16.5" thickBot="1" x14ac:dyDescent="0.3">
      <c r="A29" s="50" t="s">
        <v>37</v>
      </c>
      <c r="B29" s="51"/>
      <c r="C29" s="51"/>
      <c r="D29" s="51"/>
      <c r="E29" s="52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 ht="16.5" thickBot="1" x14ac:dyDescent="0.3">
      <c r="A30" s="53" t="s">
        <v>11</v>
      </c>
      <c r="B30" s="50" t="s">
        <v>4</v>
      </c>
      <c r="C30" s="51"/>
      <c r="D30" s="51"/>
      <c r="E30" s="52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 ht="16.5" thickBot="1" x14ac:dyDescent="0.3">
      <c r="A31" s="54"/>
      <c r="B31" s="3" t="s">
        <v>5</v>
      </c>
      <c r="C31" s="7" t="s">
        <v>6</v>
      </c>
      <c r="D31" s="7" t="s">
        <v>7</v>
      </c>
      <c r="E31" s="7" t="s">
        <v>8</v>
      </c>
      <c r="F31" s="24" t="s">
        <v>41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 ht="15.75" x14ac:dyDescent="0.25">
      <c r="A32" s="11" t="s">
        <v>12</v>
      </c>
      <c r="B32" s="26">
        <v>0</v>
      </c>
      <c r="C32" s="27">
        <v>0</v>
      </c>
      <c r="D32" s="27">
        <v>0</v>
      </c>
      <c r="E32" s="28">
        <v>1200</v>
      </c>
      <c r="F32" s="42">
        <f>SUM(B32:E32)</f>
        <v>1200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ht="15.75" x14ac:dyDescent="0.25">
      <c r="A33" s="19" t="s">
        <v>13</v>
      </c>
      <c r="B33" s="30">
        <v>75</v>
      </c>
      <c r="C33" s="31">
        <v>25</v>
      </c>
      <c r="D33" s="31">
        <v>700</v>
      </c>
      <c r="E33" s="32">
        <v>100</v>
      </c>
      <c r="F33" s="42">
        <f t="shared" ref="F33:F34" si="2">SUM(B33:E33)</f>
        <v>900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ht="16.5" thickBot="1" x14ac:dyDescent="0.3">
      <c r="A34" s="12" t="s">
        <v>14</v>
      </c>
      <c r="B34" s="36">
        <v>0</v>
      </c>
      <c r="C34" s="37">
        <v>700</v>
      </c>
      <c r="D34" s="37">
        <v>0</v>
      </c>
      <c r="E34" s="38">
        <v>0</v>
      </c>
      <c r="F34" s="43">
        <f t="shared" si="2"/>
        <v>700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1:16" ht="16.5" thickBot="1" x14ac:dyDescent="0.3">
      <c r="A35" s="24" t="s">
        <v>43</v>
      </c>
      <c r="B35" s="3">
        <f>SUMPRODUCT($M$10:$M$12,B32:B34)</f>
        <v>150</v>
      </c>
      <c r="C35" s="7">
        <f t="shared" ref="C35:E35" si="3">SUMPRODUCT($M$10:$M$12,C32:C34)</f>
        <v>1100</v>
      </c>
      <c r="D35" s="7">
        <f t="shared" si="3"/>
        <v>1400</v>
      </c>
      <c r="E35" s="8">
        <f t="shared" si="3"/>
        <v>1400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 ht="16.5" thickBot="1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ht="16.5" thickBot="1" x14ac:dyDescent="0.3">
      <c r="A37" s="3" t="s">
        <v>39</v>
      </c>
      <c r="B37" s="4">
        <f>SUMPRODUCT(B24:E26,B32:E34)</f>
        <v>7460000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1:16" ht="16.5" thickBot="1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spans="1:16" ht="24" thickBot="1" x14ac:dyDescent="0.4">
      <c r="A39" s="6" t="s">
        <v>40</v>
      </c>
      <c r="B39" s="5">
        <f>B18+B37</f>
        <v>10606000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</sheetData>
  <mergeCells count="18">
    <mergeCell ref="O3:P3"/>
    <mergeCell ref="H3:I3"/>
    <mergeCell ref="K3:L3"/>
    <mergeCell ref="H8:I8"/>
    <mergeCell ref="A10:E10"/>
    <mergeCell ref="A11:A12"/>
    <mergeCell ref="B11:E11"/>
    <mergeCell ref="H13:J13"/>
    <mergeCell ref="L9:M9"/>
    <mergeCell ref="A2:E2"/>
    <mergeCell ref="B3:E3"/>
    <mergeCell ref="A3:A4"/>
    <mergeCell ref="A21:E21"/>
    <mergeCell ref="A22:A23"/>
    <mergeCell ref="B22:E22"/>
    <mergeCell ref="A29:E29"/>
    <mergeCell ref="A30:A31"/>
    <mergeCell ref="B30:E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EDC0D-7301-415B-B110-04C87F777271}">
  <dimension ref="A1:G62"/>
  <sheetViews>
    <sheetView showGridLines="0" topLeftCell="A42" zoomScale="130" zoomScaleNormal="130" workbookViewId="0">
      <selection activeCell="K43" sqref="K43"/>
    </sheetView>
  </sheetViews>
  <sheetFormatPr defaultRowHeight="15" x14ac:dyDescent="0.25"/>
  <cols>
    <col min="1" max="1" width="2.28515625" customWidth="1"/>
    <col min="2" max="2" width="6.28515625" bestFit="1" customWidth="1"/>
    <col min="3" max="3" width="23.140625" bestFit="1" customWidth="1"/>
    <col min="4" max="4" width="13.7109375" bestFit="1" customWidth="1"/>
    <col min="5" max="5" width="13.140625" bestFit="1" customWidth="1"/>
    <col min="6" max="6" width="11.42578125" bestFit="1" customWidth="1"/>
    <col min="7" max="7" width="5.42578125" bestFit="1" customWidth="1"/>
  </cols>
  <sheetData>
    <row r="1" spans="1:5" x14ac:dyDescent="0.25">
      <c r="A1" s="2" t="s">
        <v>44</v>
      </c>
    </row>
    <row r="2" spans="1:5" x14ac:dyDescent="0.25">
      <c r="A2" s="2" t="s">
        <v>45</v>
      </c>
    </row>
    <row r="3" spans="1:5" x14ac:dyDescent="0.25">
      <c r="A3" s="2" t="s">
        <v>178</v>
      </c>
    </row>
    <row r="4" spans="1:5" x14ac:dyDescent="0.25">
      <c r="A4" s="2" t="s">
        <v>46</v>
      </c>
    </row>
    <row r="5" spans="1:5" x14ac:dyDescent="0.25">
      <c r="A5" s="2" t="s">
        <v>47</v>
      </c>
    </row>
    <row r="6" spans="1:5" x14ac:dyDescent="0.25">
      <c r="A6" s="2"/>
      <c r="B6" t="s">
        <v>48</v>
      </c>
    </row>
    <row r="7" spans="1:5" x14ac:dyDescent="0.25">
      <c r="A7" s="2"/>
      <c r="B7" t="s">
        <v>179</v>
      </c>
    </row>
    <row r="8" spans="1:5" x14ac:dyDescent="0.25">
      <c r="A8" s="2"/>
      <c r="B8" t="s">
        <v>167</v>
      </c>
    </row>
    <row r="9" spans="1:5" x14ac:dyDescent="0.25">
      <c r="A9" s="2" t="s">
        <v>49</v>
      </c>
    </row>
    <row r="10" spans="1:5" x14ac:dyDescent="0.25">
      <c r="B10" t="s">
        <v>50</v>
      </c>
    </row>
    <row r="11" spans="1:5" x14ac:dyDescent="0.25">
      <c r="B11" t="s">
        <v>51</v>
      </c>
    </row>
    <row r="14" spans="1:5" ht="15.75" thickBot="1" x14ac:dyDescent="0.3">
      <c r="A14" t="s">
        <v>52</v>
      </c>
    </row>
    <row r="15" spans="1:5" ht="15.75" thickBot="1" x14ac:dyDescent="0.3">
      <c r="B15" s="45" t="s">
        <v>53</v>
      </c>
      <c r="C15" s="45" t="s">
        <v>54</v>
      </c>
      <c r="D15" s="45" t="s">
        <v>55</v>
      </c>
      <c r="E15" s="45" t="s">
        <v>56</v>
      </c>
    </row>
    <row r="16" spans="1:5" ht="15.75" thickBot="1" x14ac:dyDescent="0.3">
      <c r="B16" s="44" t="s">
        <v>64</v>
      </c>
      <c r="C16" s="44" t="s">
        <v>65</v>
      </c>
      <c r="D16" s="44">
        <v>0</v>
      </c>
      <c r="E16" s="44">
        <v>10606000</v>
      </c>
    </row>
    <row r="19" spans="1:6" ht="15.75" thickBot="1" x14ac:dyDescent="0.3">
      <c r="A19" t="s">
        <v>57</v>
      </c>
    </row>
    <row r="20" spans="1:6" ht="15.75" thickBot="1" x14ac:dyDescent="0.3">
      <c r="B20" s="45" t="s">
        <v>53</v>
      </c>
      <c r="C20" s="45" t="s">
        <v>54</v>
      </c>
      <c r="D20" s="45" t="s">
        <v>55</v>
      </c>
      <c r="E20" s="45" t="s">
        <v>56</v>
      </c>
      <c r="F20" s="45" t="s">
        <v>58</v>
      </c>
    </row>
    <row r="21" spans="1:6" x14ac:dyDescent="0.25">
      <c r="B21" s="46" t="s">
        <v>66</v>
      </c>
      <c r="C21" s="46" t="s">
        <v>67</v>
      </c>
      <c r="D21" s="46">
        <v>0</v>
      </c>
      <c r="E21" s="46">
        <v>0</v>
      </c>
      <c r="F21" s="46" t="s">
        <v>68</v>
      </c>
    </row>
    <row r="22" spans="1:6" x14ac:dyDescent="0.25">
      <c r="B22" s="46" t="s">
        <v>69</v>
      </c>
      <c r="C22" s="46" t="s">
        <v>70</v>
      </c>
      <c r="D22" s="46">
        <v>0</v>
      </c>
      <c r="E22" s="46">
        <v>0</v>
      </c>
      <c r="F22" s="46" t="s">
        <v>68</v>
      </c>
    </row>
    <row r="23" spans="1:6" x14ac:dyDescent="0.25">
      <c r="B23" s="46" t="s">
        <v>71</v>
      </c>
      <c r="C23" s="46" t="s">
        <v>72</v>
      </c>
      <c r="D23" s="46">
        <v>0</v>
      </c>
      <c r="E23" s="46">
        <v>0</v>
      </c>
      <c r="F23" s="46" t="s">
        <v>68</v>
      </c>
    </row>
    <row r="24" spans="1:6" x14ac:dyDescent="0.25">
      <c r="B24" s="46" t="s">
        <v>73</v>
      </c>
      <c r="C24" s="46" t="s">
        <v>74</v>
      </c>
      <c r="D24" s="46">
        <v>0</v>
      </c>
      <c r="E24" s="46">
        <v>1400</v>
      </c>
      <c r="F24" s="46" t="s">
        <v>68</v>
      </c>
    </row>
    <row r="25" spans="1:6" x14ac:dyDescent="0.25">
      <c r="B25" s="46" t="s">
        <v>75</v>
      </c>
      <c r="C25" s="46" t="s">
        <v>76</v>
      </c>
      <c r="D25" s="46">
        <v>0</v>
      </c>
      <c r="E25" s="46">
        <v>0</v>
      </c>
      <c r="F25" s="46" t="s">
        <v>68</v>
      </c>
    </row>
    <row r="26" spans="1:6" x14ac:dyDescent="0.25">
      <c r="B26" s="46" t="s">
        <v>77</v>
      </c>
      <c r="C26" s="46" t="s">
        <v>78</v>
      </c>
      <c r="D26" s="46">
        <v>0</v>
      </c>
      <c r="E26" s="46">
        <v>1100</v>
      </c>
      <c r="F26" s="46" t="s">
        <v>68</v>
      </c>
    </row>
    <row r="27" spans="1:6" x14ac:dyDescent="0.25">
      <c r="B27" s="46" t="s">
        <v>79</v>
      </c>
      <c r="C27" s="46" t="s">
        <v>80</v>
      </c>
      <c r="D27" s="46">
        <v>0</v>
      </c>
      <c r="E27" s="46">
        <v>0</v>
      </c>
      <c r="F27" s="46" t="s">
        <v>68</v>
      </c>
    </row>
    <row r="28" spans="1:6" x14ac:dyDescent="0.25">
      <c r="B28" s="46" t="s">
        <v>81</v>
      </c>
      <c r="C28" s="46" t="s">
        <v>82</v>
      </c>
      <c r="D28" s="46">
        <v>0</v>
      </c>
      <c r="E28" s="46">
        <v>0</v>
      </c>
      <c r="F28" s="46" t="s">
        <v>68</v>
      </c>
    </row>
    <row r="29" spans="1:6" x14ac:dyDescent="0.25">
      <c r="B29" s="46" t="s">
        <v>83</v>
      </c>
      <c r="C29" s="46" t="s">
        <v>84</v>
      </c>
      <c r="D29" s="46">
        <v>0</v>
      </c>
      <c r="E29" s="46">
        <v>150</v>
      </c>
      <c r="F29" s="46" t="s">
        <v>68</v>
      </c>
    </row>
    <row r="30" spans="1:6" x14ac:dyDescent="0.25">
      <c r="B30" s="46" t="s">
        <v>85</v>
      </c>
      <c r="C30" s="46" t="s">
        <v>86</v>
      </c>
      <c r="D30" s="46">
        <v>0</v>
      </c>
      <c r="E30" s="46">
        <v>0</v>
      </c>
      <c r="F30" s="46" t="s">
        <v>68</v>
      </c>
    </row>
    <row r="31" spans="1:6" x14ac:dyDescent="0.25">
      <c r="B31" s="46" t="s">
        <v>87</v>
      </c>
      <c r="C31" s="46" t="s">
        <v>88</v>
      </c>
      <c r="D31" s="46">
        <v>0</v>
      </c>
      <c r="E31" s="46">
        <v>1400</v>
      </c>
      <c r="F31" s="46" t="s">
        <v>68</v>
      </c>
    </row>
    <row r="32" spans="1:6" x14ac:dyDescent="0.25">
      <c r="B32" s="46" t="s">
        <v>89</v>
      </c>
      <c r="C32" s="46" t="s">
        <v>90</v>
      </c>
      <c r="D32" s="46">
        <v>0</v>
      </c>
      <c r="E32" s="46">
        <v>0</v>
      </c>
      <c r="F32" s="46" t="s">
        <v>68</v>
      </c>
    </row>
    <row r="33" spans="1:7" x14ac:dyDescent="0.25">
      <c r="B33" s="46" t="s">
        <v>91</v>
      </c>
      <c r="C33" s="46" t="s">
        <v>92</v>
      </c>
      <c r="D33" s="46">
        <v>0</v>
      </c>
      <c r="E33" s="46">
        <v>0</v>
      </c>
      <c r="F33" s="46" t="s">
        <v>68</v>
      </c>
    </row>
    <row r="34" spans="1:7" x14ac:dyDescent="0.25">
      <c r="B34" s="46" t="s">
        <v>93</v>
      </c>
      <c r="C34" s="46" t="s">
        <v>94</v>
      </c>
      <c r="D34" s="46">
        <v>0</v>
      </c>
      <c r="E34" s="46">
        <v>0</v>
      </c>
      <c r="F34" s="46" t="s">
        <v>68</v>
      </c>
    </row>
    <row r="35" spans="1:7" x14ac:dyDescent="0.25">
      <c r="B35" s="46" t="s">
        <v>95</v>
      </c>
      <c r="C35" s="46" t="s">
        <v>96</v>
      </c>
      <c r="D35" s="46">
        <v>0</v>
      </c>
      <c r="E35" s="46">
        <v>0</v>
      </c>
      <c r="F35" s="46" t="s">
        <v>68</v>
      </c>
    </row>
    <row r="36" spans="1:7" x14ac:dyDescent="0.25">
      <c r="B36" s="46" t="s">
        <v>97</v>
      </c>
      <c r="C36" s="46" t="s">
        <v>98</v>
      </c>
      <c r="D36" s="46">
        <v>0</v>
      </c>
      <c r="E36" s="46">
        <v>1200</v>
      </c>
      <c r="F36" s="46" t="s">
        <v>68</v>
      </c>
    </row>
    <row r="37" spans="1:7" x14ac:dyDescent="0.25">
      <c r="B37" s="46" t="s">
        <v>99</v>
      </c>
      <c r="C37" s="46" t="s">
        <v>100</v>
      </c>
      <c r="D37" s="46">
        <v>0</v>
      </c>
      <c r="E37" s="46">
        <v>75</v>
      </c>
      <c r="F37" s="46" t="s">
        <v>68</v>
      </c>
    </row>
    <row r="38" spans="1:7" x14ac:dyDescent="0.25">
      <c r="B38" s="46" t="s">
        <v>101</v>
      </c>
      <c r="C38" s="46" t="s">
        <v>102</v>
      </c>
      <c r="D38" s="46">
        <v>0</v>
      </c>
      <c r="E38" s="46">
        <v>25</v>
      </c>
      <c r="F38" s="46" t="s">
        <v>68</v>
      </c>
    </row>
    <row r="39" spans="1:7" x14ac:dyDescent="0.25">
      <c r="B39" s="46" t="s">
        <v>103</v>
      </c>
      <c r="C39" s="46" t="s">
        <v>104</v>
      </c>
      <c r="D39" s="46">
        <v>0</v>
      </c>
      <c r="E39" s="46">
        <v>700</v>
      </c>
      <c r="F39" s="46" t="s">
        <v>68</v>
      </c>
    </row>
    <row r="40" spans="1:7" x14ac:dyDescent="0.25">
      <c r="B40" s="46" t="s">
        <v>105</v>
      </c>
      <c r="C40" s="46" t="s">
        <v>106</v>
      </c>
      <c r="D40" s="46">
        <v>0</v>
      </c>
      <c r="E40" s="46">
        <v>100</v>
      </c>
      <c r="F40" s="46" t="s">
        <v>68</v>
      </c>
    </row>
    <row r="41" spans="1:7" x14ac:dyDescent="0.25">
      <c r="B41" s="46" t="s">
        <v>107</v>
      </c>
      <c r="C41" s="46" t="s">
        <v>108</v>
      </c>
      <c r="D41" s="46">
        <v>0</v>
      </c>
      <c r="E41" s="46">
        <v>0</v>
      </c>
      <c r="F41" s="46" t="s">
        <v>68</v>
      </c>
    </row>
    <row r="42" spans="1:7" x14ac:dyDescent="0.25">
      <c r="B42" s="46" t="s">
        <v>109</v>
      </c>
      <c r="C42" s="46" t="s">
        <v>110</v>
      </c>
      <c r="D42" s="46">
        <v>0</v>
      </c>
      <c r="E42" s="46">
        <v>700</v>
      </c>
      <c r="F42" s="46" t="s">
        <v>68</v>
      </c>
    </row>
    <row r="43" spans="1:7" x14ac:dyDescent="0.25">
      <c r="B43" s="46" t="s">
        <v>111</v>
      </c>
      <c r="C43" s="46" t="s">
        <v>112</v>
      </c>
      <c r="D43" s="46">
        <v>0</v>
      </c>
      <c r="E43" s="46">
        <v>0</v>
      </c>
      <c r="F43" s="46" t="s">
        <v>68</v>
      </c>
    </row>
    <row r="44" spans="1:7" ht="15.75" thickBot="1" x14ac:dyDescent="0.3">
      <c r="B44" s="44" t="s">
        <v>113</v>
      </c>
      <c r="C44" s="44" t="s">
        <v>114</v>
      </c>
      <c r="D44" s="44">
        <v>0</v>
      </c>
      <c r="E44" s="44">
        <v>0</v>
      </c>
      <c r="F44" s="44" t="s">
        <v>68</v>
      </c>
    </row>
    <row r="47" spans="1:7" ht="15.75" thickBot="1" x14ac:dyDescent="0.3">
      <c r="A47" t="s">
        <v>59</v>
      </c>
    </row>
    <row r="48" spans="1:7" ht="15.75" thickBot="1" x14ac:dyDescent="0.3">
      <c r="B48" s="45" t="s">
        <v>53</v>
      </c>
      <c r="C48" s="45" t="s">
        <v>54</v>
      </c>
      <c r="D48" s="45" t="s">
        <v>60</v>
      </c>
      <c r="E48" s="45" t="s">
        <v>61</v>
      </c>
      <c r="F48" s="45" t="s">
        <v>62</v>
      </c>
      <c r="G48" s="45" t="s">
        <v>63</v>
      </c>
    </row>
    <row r="49" spans="2:7" x14ac:dyDescent="0.25">
      <c r="B49" s="46" t="s">
        <v>115</v>
      </c>
      <c r="C49" s="46" t="s">
        <v>116</v>
      </c>
      <c r="D49" s="46">
        <v>150</v>
      </c>
      <c r="E49" s="46" t="s">
        <v>168</v>
      </c>
      <c r="F49" s="46" t="s">
        <v>132</v>
      </c>
      <c r="G49" s="46">
        <v>1050</v>
      </c>
    </row>
    <row r="50" spans="2:7" x14ac:dyDescent="0.25">
      <c r="B50" s="46" t="s">
        <v>119</v>
      </c>
      <c r="C50" s="46" t="s">
        <v>120</v>
      </c>
      <c r="D50" s="46">
        <v>1100</v>
      </c>
      <c r="E50" s="46" t="s">
        <v>169</v>
      </c>
      <c r="F50" s="46" t="s">
        <v>118</v>
      </c>
      <c r="G50" s="46">
        <v>0</v>
      </c>
    </row>
    <row r="51" spans="2:7" x14ac:dyDescent="0.25">
      <c r="B51" s="46" t="s">
        <v>122</v>
      </c>
      <c r="C51" s="46" t="s">
        <v>123</v>
      </c>
      <c r="D51" s="46">
        <v>1400</v>
      </c>
      <c r="E51" s="46" t="s">
        <v>170</v>
      </c>
      <c r="F51" s="46" t="s">
        <v>118</v>
      </c>
      <c r="G51" s="46">
        <v>0</v>
      </c>
    </row>
    <row r="52" spans="2:7" x14ac:dyDescent="0.25">
      <c r="B52" s="46" t="s">
        <v>125</v>
      </c>
      <c r="C52" s="46" t="s">
        <v>126</v>
      </c>
      <c r="D52" s="46">
        <v>1400</v>
      </c>
      <c r="E52" s="46" t="s">
        <v>171</v>
      </c>
      <c r="F52" s="46" t="s">
        <v>118</v>
      </c>
      <c r="G52" s="46">
        <v>0</v>
      </c>
    </row>
    <row r="53" spans="2:7" x14ac:dyDescent="0.25">
      <c r="B53" s="46" t="s">
        <v>115</v>
      </c>
      <c r="C53" s="46" t="s">
        <v>116</v>
      </c>
      <c r="D53" s="46">
        <v>150</v>
      </c>
      <c r="E53" s="46" t="s">
        <v>117</v>
      </c>
      <c r="F53" s="46" t="s">
        <v>118</v>
      </c>
      <c r="G53" s="46">
        <v>0</v>
      </c>
    </row>
    <row r="54" spans="2:7" x14ac:dyDescent="0.25">
      <c r="B54" s="46" t="s">
        <v>119</v>
      </c>
      <c r="C54" s="46" t="s">
        <v>120</v>
      </c>
      <c r="D54" s="46">
        <v>1100</v>
      </c>
      <c r="E54" s="46" t="s">
        <v>121</v>
      </c>
      <c r="F54" s="46" t="s">
        <v>118</v>
      </c>
      <c r="G54" s="46">
        <v>0</v>
      </c>
    </row>
    <row r="55" spans="2:7" x14ac:dyDescent="0.25">
      <c r="B55" s="46" t="s">
        <v>122</v>
      </c>
      <c r="C55" s="46" t="s">
        <v>123</v>
      </c>
      <c r="D55" s="46">
        <v>1400</v>
      </c>
      <c r="E55" s="46" t="s">
        <v>124</v>
      </c>
      <c r="F55" s="46" t="s">
        <v>118</v>
      </c>
      <c r="G55" s="46">
        <v>0</v>
      </c>
    </row>
    <row r="56" spans="2:7" x14ac:dyDescent="0.25">
      <c r="B56" s="46" t="s">
        <v>125</v>
      </c>
      <c r="C56" s="46" t="s">
        <v>126</v>
      </c>
      <c r="D56" s="46">
        <v>1400</v>
      </c>
      <c r="E56" s="46" t="s">
        <v>127</v>
      </c>
      <c r="F56" s="46" t="s">
        <v>118</v>
      </c>
      <c r="G56" s="46">
        <v>0</v>
      </c>
    </row>
    <row r="57" spans="2:7" x14ac:dyDescent="0.25">
      <c r="B57" s="46" t="s">
        <v>128</v>
      </c>
      <c r="C57" s="46" t="s">
        <v>129</v>
      </c>
      <c r="D57" s="46">
        <v>1400</v>
      </c>
      <c r="E57" s="46" t="s">
        <v>172</v>
      </c>
      <c r="F57" s="46" t="s">
        <v>118</v>
      </c>
      <c r="G57" s="46">
        <v>0</v>
      </c>
    </row>
    <row r="58" spans="2:7" x14ac:dyDescent="0.25">
      <c r="B58" s="46" t="s">
        <v>130</v>
      </c>
      <c r="C58" s="46" t="s">
        <v>131</v>
      </c>
      <c r="D58" s="46">
        <v>1100</v>
      </c>
      <c r="E58" s="46" t="s">
        <v>173</v>
      </c>
      <c r="F58" s="46" t="s">
        <v>118</v>
      </c>
      <c r="G58" s="46">
        <v>0</v>
      </c>
    </row>
    <row r="59" spans="2:7" x14ac:dyDescent="0.25">
      <c r="B59" s="46" t="s">
        <v>133</v>
      </c>
      <c r="C59" s="46" t="s">
        <v>134</v>
      </c>
      <c r="D59" s="46">
        <v>1550</v>
      </c>
      <c r="E59" s="46" t="s">
        <v>174</v>
      </c>
      <c r="F59" s="46" t="s">
        <v>132</v>
      </c>
      <c r="G59" s="46">
        <v>150</v>
      </c>
    </row>
    <row r="60" spans="2:7" x14ac:dyDescent="0.25">
      <c r="B60" s="46" t="s">
        <v>135</v>
      </c>
      <c r="C60" s="46" t="s">
        <v>136</v>
      </c>
      <c r="D60" s="46">
        <v>1200</v>
      </c>
      <c r="E60" s="46" t="s">
        <v>175</v>
      </c>
      <c r="F60" s="46" t="s">
        <v>118</v>
      </c>
      <c r="G60" s="46">
        <v>0</v>
      </c>
    </row>
    <row r="61" spans="2:7" x14ac:dyDescent="0.25">
      <c r="B61" s="46" t="s">
        <v>137</v>
      </c>
      <c r="C61" s="46" t="s">
        <v>138</v>
      </c>
      <c r="D61" s="46">
        <v>900</v>
      </c>
      <c r="E61" s="46" t="s">
        <v>176</v>
      </c>
      <c r="F61" s="46" t="s">
        <v>118</v>
      </c>
      <c r="G61" s="46">
        <v>0</v>
      </c>
    </row>
    <row r="62" spans="2:7" ht="15.75" thickBot="1" x14ac:dyDescent="0.3">
      <c r="B62" s="44" t="s">
        <v>139</v>
      </c>
      <c r="C62" s="44" t="s">
        <v>140</v>
      </c>
      <c r="D62" s="44">
        <v>700</v>
      </c>
      <c r="E62" s="44" t="s">
        <v>177</v>
      </c>
      <c r="F62" s="44" t="s">
        <v>118</v>
      </c>
      <c r="G62" s="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7397-7F16-4065-8711-F97C514C9893}">
  <dimension ref="A1:H50"/>
  <sheetViews>
    <sheetView showGridLines="0" workbookViewId="0">
      <selection activeCell="G38" sqref="G38"/>
    </sheetView>
  </sheetViews>
  <sheetFormatPr defaultRowHeight="15" x14ac:dyDescent="0.25"/>
  <cols>
    <col min="1" max="1" width="2.28515625" customWidth="1"/>
    <col min="2" max="2" width="6.28515625" bestFit="1" customWidth="1"/>
    <col min="3" max="3" width="23.140625" bestFit="1" customWidth="1"/>
    <col min="4" max="4" width="6.140625" bestFit="1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2" t="s">
        <v>141</v>
      </c>
    </row>
    <row r="2" spans="1:8" x14ac:dyDescent="0.25">
      <c r="A2" s="2" t="s">
        <v>45</v>
      </c>
    </row>
    <row r="3" spans="1:8" x14ac:dyDescent="0.25">
      <c r="A3" s="2" t="s">
        <v>178</v>
      </c>
    </row>
    <row r="6" spans="1:8" ht="15.75" thickBot="1" x14ac:dyDescent="0.3">
      <c r="A6" t="s">
        <v>57</v>
      </c>
    </row>
    <row r="7" spans="1:8" x14ac:dyDescent="0.25">
      <c r="B7" s="47"/>
      <c r="C7" s="47"/>
      <c r="D7" s="47" t="s">
        <v>142</v>
      </c>
      <c r="E7" s="47" t="s">
        <v>144</v>
      </c>
      <c r="F7" s="47" t="s">
        <v>146</v>
      </c>
      <c r="G7" s="47" t="s">
        <v>148</v>
      </c>
      <c r="H7" s="47" t="s">
        <v>148</v>
      </c>
    </row>
    <row r="8" spans="1:8" ht="15.75" thickBot="1" x14ac:dyDescent="0.3">
      <c r="B8" s="48" t="s">
        <v>53</v>
      </c>
      <c r="C8" s="48" t="s">
        <v>54</v>
      </c>
      <c r="D8" s="48" t="s">
        <v>143</v>
      </c>
      <c r="E8" s="48" t="s">
        <v>145</v>
      </c>
      <c r="F8" s="48" t="s">
        <v>147</v>
      </c>
      <c r="G8" s="48" t="s">
        <v>149</v>
      </c>
      <c r="H8" s="48" t="s">
        <v>150</v>
      </c>
    </row>
    <row r="9" spans="1:8" x14ac:dyDescent="0.25">
      <c r="B9" s="46" t="s">
        <v>66</v>
      </c>
      <c r="C9" s="46" t="s">
        <v>67</v>
      </c>
      <c r="D9" s="46">
        <v>0</v>
      </c>
      <c r="E9" s="46">
        <v>20</v>
      </c>
      <c r="F9" s="46">
        <v>850</v>
      </c>
      <c r="G9" s="46">
        <v>1E+30</v>
      </c>
      <c r="H9" s="46">
        <v>20</v>
      </c>
    </row>
    <row r="10" spans="1:8" x14ac:dyDescent="0.25">
      <c r="B10" s="46" t="s">
        <v>69</v>
      </c>
      <c r="C10" s="46" t="s">
        <v>70</v>
      </c>
      <c r="D10" s="46">
        <v>0</v>
      </c>
      <c r="E10" s="46">
        <v>0</v>
      </c>
      <c r="F10" s="46">
        <v>720</v>
      </c>
      <c r="G10" s="46">
        <v>20</v>
      </c>
      <c r="H10" s="46">
        <v>0</v>
      </c>
    </row>
    <row r="11" spans="1:8" x14ac:dyDescent="0.25">
      <c r="B11" s="46" t="s">
        <v>71</v>
      </c>
      <c r="C11" s="46" t="s">
        <v>72</v>
      </c>
      <c r="D11" s="46">
        <v>0</v>
      </c>
      <c r="E11" s="46">
        <v>200</v>
      </c>
      <c r="F11" s="46">
        <v>910</v>
      </c>
      <c r="G11" s="46">
        <v>1E+30</v>
      </c>
      <c r="H11" s="46">
        <v>200</v>
      </c>
    </row>
    <row r="12" spans="1:8" x14ac:dyDescent="0.25">
      <c r="B12" s="46" t="s">
        <v>73</v>
      </c>
      <c r="C12" s="46" t="s">
        <v>74</v>
      </c>
      <c r="D12" s="46">
        <v>1400</v>
      </c>
      <c r="E12" s="46">
        <v>0</v>
      </c>
      <c r="F12" s="46">
        <v>750</v>
      </c>
      <c r="G12" s="46">
        <v>0</v>
      </c>
      <c r="H12" s="46">
        <v>1E+30</v>
      </c>
    </row>
    <row r="13" spans="1:8" x14ac:dyDescent="0.25">
      <c r="B13" s="46" t="s">
        <v>75</v>
      </c>
      <c r="C13" s="46" t="s">
        <v>76</v>
      </c>
      <c r="D13" s="46">
        <v>0</v>
      </c>
      <c r="E13" s="46">
        <v>70</v>
      </c>
      <c r="F13" s="46">
        <v>970</v>
      </c>
      <c r="G13" s="46">
        <v>1E+30</v>
      </c>
      <c r="H13" s="46">
        <v>70</v>
      </c>
    </row>
    <row r="14" spans="1:8" x14ac:dyDescent="0.25">
      <c r="B14" s="46" t="s">
        <v>77</v>
      </c>
      <c r="C14" s="46" t="s">
        <v>78</v>
      </c>
      <c r="D14" s="46">
        <v>1100</v>
      </c>
      <c r="E14" s="46">
        <v>0</v>
      </c>
      <c r="F14" s="46">
        <v>790</v>
      </c>
      <c r="G14" s="46">
        <v>0</v>
      </c>
      <c r="H14" s="46">
        <v>20</v>
      </c>
    </row>
    <row r="15" spans="1:8" x14ac:dyDescent="0.25">
      <c r="B15" s="46" t="s">
        <v>79</v>
      </c>
      <c r="C15" s="46" t="s">
        <v>80</v>
      </c>
      <c r="D15" s="46">
        <v>0</v>
      </c>
      <c r="E15" s="46">
        <v>270</v>
      </c>
      <c r="F15" s="46">
        <v>1050</v>
      </c>
      <c r="G15" s="46">
        <v>1E+30</v>
      </c>
      <c r="H15" s="46">
        <v>270</v>
      </c>
    </row>
    <row r="16" spans="1:8" x14ac:dyDescent="0.25">
      <c r="B16" s="46" t="s">
        <v>81</v>
      </c>
      <c r="C16" s="46" t="s">
        <v>82</v>
      </c>
      <c r="D16" s="46">
        <v>0</v>
      </c>
      <c r="E16" s="46">
        <v>60</v>
      </c>
      <c r="F16" s="46">
        <v>880</v>
      </c>
      <c r="G16" s="46">
        <v>1E+30</v>
      </c>
      <c r="H16" s="46">
        <v>60</v>
      </c>
    </row>
    <row r="17" spans="2:8" x14ac:dyDescent="0.25">
      <c r="B17" s="46" t="s">
        <v>83</v>
      </c>
      <c r="C17" s="46" t="s">
        <v>84</v>
      </c>
      <c r="D17" s="46">
        <v>150</v>
      </c>
      <c r="E17" s="46">
        <v>0</v>
      </c>
      <c r="F17" s="46">
        <v>900</v>
      </c>
      <c r="G17" s="46">
        <v>20</v>
      </c>
      <c r="H17" s="46">
        <v>10</v>
      </c>
    </row>
    <row r="18" spans="2:8" x14ac:dyDescent="0.25">
      <c r="B18" s="46" t="s">
        <v>85</v>
      </c>
      <c r="C18" s="46" t="s">
        <v>86</v>
      </c>
      <c r="D18" s="46">
        <v>0</v>
      </c>
      <c r="E18" s="46">
        <v>40</v>
      </c>
      <c r="F18" s="46">
        <v>830</v>
      </c>
      <c r="G18" s="46">
        <v>1E+30</v>
      </c>
      <c r="H18" s="46">
        <v>40</v>
      </c>
    </row>
    <row r="19" spans="2:8" x14ac:dyDescent="0.25">
      <c r="B19" s="46" t="s">
        <v>87</v>
      </c>
      <c r="C19" s="46" t="s">
        <v>88</v>
      </c>
      <c r="D19" s="46">
        <v>1400</v>
      </c>
      <c r="E19" s="46">
        <v>0</v>
      </c>
      <c r="F19" s="46">
        <v>780</v>
      </c>
      <c r="G19" s="46">
        <v>195</v>
      </c>
      <c r="H19" s="46">
        <v>1E+30</v>
      </c>
    </row>
    <row r="20" spans="2:8" x14ac:dyDescent="0.25">
      <c r="B20" s="46" t="s">
        <v>89</v>
      </c>
      <c r="C20" s="46" t="s">
        <v>90</v>
      </c>
      <c r="D20" s="46">
        <v>0</v>
      </c>
      <c r="E20" s="46">
        <v>0</v>
      </c>
      <c r="F20" s="46">
        <v>820</v>
      </c>
      <c r="G20" s="46">
        <v>1E+30</v>
      </c>
      <c r="H20" s="46">
        <v>0</v>
      </c>
    </row>
    <row r="21" spans="2:8" x14ac:dyDescent="0.25">
      <c r="B21" s="46" t="s">
        <v>91</v>
      </c>
      <c r="C21" s="46" t="s">
        <v>92</v>
      </c>
      <c r="D21" s="46">
        <v>0</v>
      </c>
      <c r="E21" s="46">
        <v>99.999999999999943</v>
      </c>
      <c r="F21" s="46">
        <v>2100</v>
      </c>
      <c r="G21" s="46">
        <v>1E+30</v>
      </c>
      <c r="H21" s="46">
        <v>99.999999999999943</v>
      </c>
    </row>
    <row r="22" spans="2:8" x14ac:dyDescent="0.25">
      <c r="B22" s="46" t="s">
        <v>93</v>
      </c>
      <c r="C22" s="46" t="s">
        <v>94</v>
      </c>
      <c r="D22" s="46">
        <v>0</v>
      </c>
      <c r="E22" s="46">
        <v>249.99999999999994</v>
      </c>
      <c r="F22" s="46">
        <v>2350</v>
      </c>
      <c r="G22" s="46">
        <v>1E+30</v>
      </c>
      <c r="H22" s="46">
        <v>249.99999999999994</v>
      </c>
    </row>
    <row r="23" spans="2:8" x14ac:dyDescent="0.25">
      <c r="B23" s="46" t="s">
        <v>95</v>
      </c>
      <c r="C23" s="46" t="s">
        <v>96</v>
      </c>
      <c r="D23" s="46">
        <v>0</v>
      </c>
      <c r="E23" s="46">
        <v>274.99999999999994</v>
      </c>
      <c r="F23" s="46">
        <v>2200</v>
      </c>
      <c r="G23" s="46">
        <v>1E+30</v>
      </c>
      <c r="H23" s="46">
        <v>274.99999999999994</v>
      </c>
    </row>
    <row r="24" spans="2:8" x14ac:dyDescent="0.25">
      <c r="B24" s="46" t="s">
        <v>97</v>
      </c>
      <c r="C24" s="46" t="s">
        <v>98</v>
      </c>
      <c r="D24" s="46">
        <v>1200</v>
      </c>
      <c r="E24" s="46">
        <v>0</v>
      </c>
      <c r="F24" s="46">
        <v>1900</v>
      </c>
      <c r="G24" s="46">
        <v>99.999999999999943</v>
      </c>
      <c r="H24" s="46">
        <v>1E+30</v>
      </c>
    </row>
    <row r="25" spans="2:8" x14ac:dyDescent="0.25">
      <c r="B25" s="46" t="s">
        <v>99</v>
      </c>
      <c r="C25" s="46" t="s">
        <v>100</v>
      </c>
      <c r="D25" s="46">
        <v>75</v>
      </c>
      <c r="E25" s="46">
        <v>0</v>
      </c>
      <c r="F25" s="46">
        <v>4100</v>
      </c>
      <c r="G25" s="46">
        <v>199.99999999999989</v>
      </c>
      <c r="H25" s="46">
        <v>20</v>
      </c>
    </row>
    <row r="26" spans="2:8" x14ac:dyDescent="0.25">
      <c r="B26" s="46" t="s">
        <v>101</v>
      </c>
      <c r="C26" s="46" t="s">
        <v>102</v>
      </c>
      <c r="D26" s="46">
        <v>25</v>
      </c>
      <c r="E26" s="46">
        <v>0</v>
      </c>
      <c r="F26" s="46">
        <v>4300</v>
      </c>
      <c r="G26" s="46">
        <v>20</v>
      </c>
      <c r="H26" s="46">
        <v>600</v>
      </c>
    </row>
    <row r="27" spans="2:8" x14ac:dyDescent="0.25">
      <c r="B27" s="46" t="s">
        <v>103</v>
      </c>
      <c r="C27" s="46" t="s">
        <v>104</v>
      </c>
      <c r="D27" s="46">
        <v>700</v>
      </c>
      <c r="E27" s="46">
        <v>0</v>
      </c>
      <c r="F27" s="46">
        <v>3950</v>
      </c>
      <c r="G27" s="46">
        <v>390</v>
      </c>
      <c r="H27" s="46">
        <v>1E+30</v>
      </c>
    </row>
    <row r="28" spans="2:8" x14ac:dyDescent="0.25">
      <c r="B28" s="46" t="s">
        <v>105</v>
      </c>
      <c r="C28" s="46" t="s">
        <v>106</v>
      </c>
      <c r="D28" s="46">
        <v>100</v>
      </c>
      <c r="E28" s="46">
        <v>0</v>
      </c>
      <c r="F28" s="46">
        <v>3900</v>
      </c>
      <c r="G28" s="46">
        <v>360.00000000000011</v>
      </c>
      <c r="H28" s="46">
        <v>199.99999999999989</v>
      </c>
    </row>
    <row r="29" spans="2:8" x14ac:dyDescent="0.25">
      <c r="B29" s="46" t="s">
        <v>107</v>
      </c>
      <c r="C29" s="46" t="s">
        <v>108</v>
      </c>
      <c r="D29" s="46">
        <v>0</v>
      </c>
      <c r="E29" s="46">
        <v>450</v>
      </c>
      <c r="F29" s="46">
        <v>2600</v>
      </c>
      <c r="G29" s="46">
        <v>1E+30</v>
      </c>
      <c r="H29" s="46">
        <v>450</v>
      </c>
    </row>
    <row r="30" spans="2:8" x14ac:dyDescent="0.25">
      <c r="B30" s="46" t="s">
        <v>109</v>
      </c>
      <c r="C30" s="46" t="s">
        <v>110</v>
      </c>
      <c r="D30" s="46">
        <v>700</v>
      </c>
      <c r="E30" s="46">
        <v>0</v>
      </c>
      <c r="F30" s="46">
        <v>2300</v>
      </c>
      <c r="G30" s="46">
        <v>450</v>
      </c>
      <c r="H30" s="46">
        <v>1E+30</v>
      </c>
    </row>
    <row r="31" spans="2:8" x14ac:dyDescent="0.25">
      <c r="B31" s="46" t="s">
        <v>111</v>
      </c>
      <c r="C31" s="46" t="s">
        <v>112</v>
      </c>
      <c r="D31" s="46">
        <v>0</v>
      </c>
      <c r="E31" s="46">
        <v>462.5</v>
      </c>
      <c r="F31" s="46">
        <v>2500</v>
      </c>
      <c r="G31" s="46">
        <v>1E+30</v>
      </c>
      <c r="H31" s="46">
        <v>462.5</v>
      </c>
    </row>
    <row r="32" spans="2:8" ht="15.75" thickBot="1" x14ac:dyDescent="0.3">
      <c r="B32" s="44" t="s">
        <v>113</v>
      </c>
      <c r="C32" s="44" t="s">
        <v>114</v>
      </c>
      <c r="D32" s="44">
        <v>0</v>
      </c>
      <c r="E32" s="44">
        <v>800.00000000000011</v>
      </c>
      <c r="F32" s="44">
        <v>2800</v>
      </c>
      <c r="G32" s="44">
        <v>1E+30</v>
      </c>
      <c r="H32" s="44">
        <v>800.00000000000011</v>
      </c>
    </row>
    <row r="34" spans="1:8" ht="15.75" thickBot="1" x14ac:dyDescent="0.3">
      <c r="A34" t="s">
        <v>59</v>
      </c>
    </row>
    <row r="35" spans="1:8" x14ac:dyDescent="0.25">
      <c r="B35" s="47"/>
      <c r="C35" s="47"/>
      <c r="D35" s="47" t="s">
        <v>142</v>
      </c>
      <c r="E35" s="47" t="s">
        <v>151</v>
      </c>
      <c r="F35" s="47" t="s">
        <v>153</v>
      </c>
      <c r="G35" s="47" t="s">
        <v>148</v>
      </c>
      <c r="H35" s="47" t="s">
        <v>148</v>
      </c>
    </row>
    <row r="36" spans="1:8" ht="15.75" thickBot="1" x14ac:dyDescent="0.3">
      <c r="B36" s="48" t="s">
        <v>53</v>
      </c>
      <c r="C36" s="48" t="s">
        <v>54</v>
      </c>
      <c r="D36" s="48" t="s">
        <v>143</v>
      </c>
      <c r="E36" s="48" t="s">
        <v>152</v>
      </c>
      <c r="F36" s="48" t="s">
        <v>154</v>
      </c>
      <c r="G36" s="48" t="s">
        <v>149</v>
      </c>
      <c r="H36" s="48" t="s">
        <v>150</v>
      </c>
    </row>
    <row r="37" spans="1:8" x14ac:dyDescent="0.25">
      <c r="B37" s="46" t="s">
        <v>115</v>
      </c>
      <c r="C37" s="46" t="s">
        <v>116</v>
      </c>
      <c r="D37" s="46">
        <v>150</v>
      </c>
      <c r="E37" s="46">
        <v>0</v>
      </c>
      <c r="F37" s="46">
        <v>1200</v>
      </c>
      <c r="G37" s="46">
        <v>1E+30</v>
      </c>
      <c r="H37" s="46">
        <v>1050</v>
      </c>
    </row>
    <row r="38" spans="1:8" x14ac:dyDescent="0.25">
      <c r="B38" s="46" t="s">
        <v>119</v>
      </c>
      <c r="C38" s="46" t="s">
        <v>120</v>
      </c>
      <c r="D38" s="46">
        <v>1100</v>
      </c>
      <c r="E38" s="46">
        <v>-10</v>
      </c>
      <c r="F38" s="46">
        <v>1100</v>
      </c>
      <c r="G38" s="46">
        <v>0</v>
      </c>
      <c r="H38" s="46">
        <v>50</v>
      </c>
    </row>
    <row r="39" spans="1:8" x14ac:dyDescent="0.25">
      <c r="B39" s="46" t="s">
        <v>122</v>
      </c>
      <c r="C39" s="46" t="s">
        <v>123</v>
      </c>
      <c r="D39" s="46">
        <v>1400</v>
      </c>
      <c r="E39" s="46">
        <v>-195</v>
      </c>
      <c r="F39" s="46">
        <v>1400</v>
      </c>
      <c r="G39" s="46">
        <v>150</v>
      </c>
      <c r="H39" s="46">
        <v>1050</v>
      </c>
    </row>
    <row r="40" spans="1:8" x14ac:dyDescent="0.25">
      <c r="B40" s="46" t="s">
        <v>125</v>
      </c>
      <c r="C40" s="46" t="s">
        <v>126</v>
      </c>
      <c r="D40" s="46">
        <v>1400</v>
      </c>
      <c r="E40" s="46">
        <v>-180.00000000000006</v>
      </c>
      <c r="F40" s="46">
        <v>1400</v>
      </c>
      <c r="G40" s="46">
        <v>0</v>
      </c>
      <c r="H40" s="46">
        <v>150</v>
      </c>
    </row>
    <row r="41" spans="1:8" x14ac:dyDescent="0.25">
      <c r="B41" s="46" t="s">
        <v>115</v>
      </c>
      <c r="C41" s="46" t="s">
        <v>116</v>
      </c>
      <c r="D41" s="46">
        <v>150</v>
      </c>
      <c r="E41" s="46">
        <v>900</v>
      </c>
      <c r="F41" s="46">
        <v>0</v>
      </c>
      <c r="G41" s="46">
        <v>150</v>
      </c>
      <c r="H41" s="46">
        <v>150</v>
      </c>
    </row>
    <row r="42" spans="1:8" x14ac:dyDescent="0.25">
      <c r="B42" s="46" t="s">
        <v>119</v>
      </c>
      <c r="C42" s="46" t="s">
        <v>120</v>
      </c>
      <c r="D42" s="46">
        <v>1100</v>
      </c>
      <c r="E42" s="46">
        <v>800</v>
      </c>
      <c r="F42" s="46">
        <v>0</v>
      </c>
      <c r="G42" s="46">
        <v>50</v>
      </c>
      <c r="H42" s="46">
        <v>150</v>
      </c>
    </row>
    <row r="43" spans="1:8" x14ac:dyDescent="0.25">
      <c r="B43" s="46" t="s">
        <v>122</v>
      </c>
      <c r="C43" s="46" t="s">
        <v>123</v>
      </c>
      <c r="D43" s="46">
        <v>1400</v>
      </c>
      <c r="E43" s="46">
        <v>975</v>
      </c>
      <c r="F43" s="46">
        <v>0</v>
      </c>
      <c r="G43" s="46">
        <v>150</v>
      </c>
      <c r="H43" s="46">
        <v>150</v>
      </c>
    </row>
    <row r="44" spans="1:8" x14ac:dyDescent="0.25">
      <c r="B44" s="46" t="s">
        <v>125</v>
      </c>
      <c r="C44" s="46" t="s">
        <v>126</v>
      </c>
      <c r="D44" s="46">
        <v>1400</v>
      </c>
      <c r="E44" s="46">
        <v>1000</v>
      </c>
      <c r="F44" s="46">
        <v>0</v>
      </c>
      <c r="G44" s="46">
        <v>150</v>
      </c>
      <c r="H44" s="46">
        <v>150</v>
      </c>
    </row>
    <row r="45" spans="1:8" x14ac:dyDescent="0.25">
      <c r="B45" s="46" t="s">
        <v>128</v>
      </c>
      <c r="C45" s="46" t="s">
        <v>129</v>
      </c>
      <c r="D45" s="46">
        <v>1400</v>
      </c>
      <c r="E45" s="46">
        <v>-70</v>
      </c>
      <c r="F45" s="46">
        <v>1400</v>
      </c>
      <c r="G45" s="46">
        <v>1100</v>
      </c>
      <c r="H45" s="46">
        <v>0</v>
      </c>
    </row>
    <row r="46" spans="1:8" x14ac:dyDescent="0.25">
      <c r="B46" s="46" t="s">
        <v>130</v>
      </c>
      <c r="C46" s="46" t="s">
        <v>131</v>
      </c>
      <c r="D46" s="46">
        <v>1100</v>
      </c>
      <c r="E46" s="46">
        <v>0</v>
      </c>
      <c r="F46" s="46">
        <v>1100</v>
      </c>
      <c r="G46" s="46">
        <v>1E+30</v>
      </c>
      <c r="H46" s="46">
        <v>0</v>
      </c>
    </row>
    <row r="47" spans="1:8" x14ac:dyDescent="0.25">
      <c r="B47" s="46" t="s">
        <v>133</v>
      </c>
      <c r="C47" s="46" t="s">
        <v>134</v>
      </c>
      <c r="D47" s="46">
        <v>1550</v>
      </c>
      <c r="E47" s="46">
        <v>0</v>
      </c>
      <c r="F47" s="46">
        <v>1700</v>
      </c>
      <c r="G47" s="46">
        <v>1E+30</v>
      </c>
      <c r="H47" s="46">
        <v>150</v>
      </c>
    </row>
    <row r="48" spans="1:8" x14ac:dyDescent="0.25">
      <c r="B48" s="46" t="s">
        <v>135</v>
      </c>
      <c r="C48" s="46" t="s">
        <v>136</v>
      </c>
      <c r="D48" s="46">
        <v>1200</v>
      </c>
      <c r="E48" s="46">
        <v>2900</v>
      </c>
      <c r="F48" s="46">
        <v>1200</v>
      </c>
      <c r="G48" s="46">
        <v>150</v>
      </c>
      <c r="H48" s="46">
        <v>150</v>
      </c>
    </row>
    <row r="49" spans="2:8" x14ac:dyDescent="0.25">
      <c r="B49" s="46" t="s">
        <v>137</v>
      </c>
      <c r="C49" s="46" t="s">
        <v>138</v>
      </c>
      <c r="D49" s="46">
        <v>900</v>
      </c>
      <c r="E49" s="46">
        <v>5900</v>
      </c>
      <c r="F49" s="46">
        <v>900</v>
      </c>
      <c r="G49" s="46">
        <v>75</v>
      </c>
      <c r="H49" s="46">
        <v>75</v>
      </c>
    </row>
    <row r="50" spans="2:8" ht="15.75" thickBot="1" x14ac:dyDescent="0.3">
      <c r="B50" s="44" t="s">
        <v>139</v>
      </c>
      <c r="C50" s="44" t="s">
        <v>140</v>
      </c>
      <c r="D50" s="44">
        <v>700</v>
      </c>
      <c r="E50" s="44">
        <v>3500</v>
      </c>
      <c r="F50" s="44">
        <v>700</v>
      </c>
      <c r="G50" s="44">
        <v>33.333333333333336</v>
      </c>
      <c r="H50" s="4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Answer Report 1</vt:lpstr>
      <vt:lpstr>Sensitivity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Fatir Ihsan</dc:creator>
  <cp:lastModifiedBy>Fatir Ihsan</cp:lastModifiedBy>
  <dcterms:created xsi:type="dcterms:W3CDTF">2015-06-05T18:17:20Z</dcterms:created>
  <dcterms:modified xsi:type="dcterms:W3CDTF">2023-10-12T03:13:00Z</dcterms:modified>
</cp:coreProperties>
</file>