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b\quantFreedom\trade_stat\"/>
    </mc:Choice>
  </mc:AlternateContent>
  <xr:revisionPtr revIDLastSave="0" documentId="13_ncr:1_{FE8AE29C-8C56-4B27-9821-0AFFBE625A31}" xr6:coauthVersionLast="47" xr6:coauthVersionMax="47" xr10:uidLastSave="{00000000-0000-0000-0000-000000000000}"/>
  <bookViews>
    <workbookView xWindow="-108" yWindow="-108" windowWidth="23256" windowHeight="12456" xr2:uid="{A13558A5-315E-475B-AC2D-31EC7D9152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F12" i="1"/>
  <c r="G12" i="1" s="1"/>
  <c r="J19" i="2"/>
  <c r="J18" i="2"/>
  <c r="C11" i="1"/>
  <c r="D11" i="1"/>
  <c r="F11" i="1" s="1"/>
  <c r="G11" i="1" s="1"/>
  <c r="F10" i="1"/>
  <c r="D10" i="1"/>
  <c r="D9" i="1"/>
  <c r="F9" i="1" s="1"/>
  <c r="D8" i="1"/>
  <c r="F8" i="1" s="1"/>
  <c r="D7" i="1"/>
  <c r="F7" i="1" s="1"/>
  <c r="D6" i="1"/>
  <c r="F6" i="1" s="1"/>
  <c r="D4" i="1"/>
  <c r="F4" i="1" s="1"/>
  <c r="D3" i="1"/>
  <c r="C3" i="1"/>
  <c r="C4" i="1" s="1"/>
  <c r="C5" i="1" s="1"/>
  <c r="C6" i="1" s="1"/>
  <c r="C7" i="1" s="1"/>
  <c r="C8" i="1" s="1"/>
  <c r="C9" i="1" s="1"/>
  <c r="C10" i="1" s="1"/>
  <c r="F3" i="1" l="1"/>
  <c r="G3" i="1" s="1"/>
  <c r="G4" i="1" s="1"/>
  <c r="G5" i="1" s="1"/>
  <c r="G6" i="1"/>
  <c r="G7" i="1" s="1"/>
  <c r="G8" i="1" s="1"/>
  <c r="G9" i="1" s="1"/>
  <c r="G10" i="1" s="1"/>
</calcChain>
</file>

<file path=xl/sharedStrings.xml><?xml version="1.0" encoding="utf-8"?>
<sst xmlns="http://schemas.openxmlformats.org/spreadsheetml/2006/main" count="92" uniqueCount="51">
  <si>
    <t>beginning</t>
  </si>
  <si>
    <t>date</t>
  </si>
  <si>
    <t>PNL</t>
  </si>
  <si>
    <t>deposite</t>
  </si>
  <si>
    <t>ending</t>
  </si>
  <si>
    <t>depositeCumulate</t>
  </si>
  <si>
    <t>TOTAL PNL</t>
  </si>
  <si>
    <t>Contracts</t>
  </si>
  <si>
    <t>Closing Direction</t>
  </si>
  <si>
    <t>Qty</t>
  </si>
  <si>
    <t>Entry Price</t>
  </si>
  <si>
    <t>Exit Price</t>
  </si>
  <si>
    <t>Closed P&amp;L</t>
  </si>
  <si>
    <t>Fee</t>
  </si>
  <si>
    <t>Exit Type</t>
  </si>
  <si>
    <t>Trade Time</t>
  </si>
  <si>
    <t>ETHUSDT</t>
  </si>
  <si>
    <t>Close Long</t>
  </si>
  <si>
    <t>43.5999(87.79%)</t>
  </si>
  <si>
    <t>Trade</t>
  </si>
  <si>
    <t>2024-03-08, 23:40:06</t>
  </si>
  <si>
    <t>-41.9616(-81.01%)</t>
  </si>
  <si>
    <t>2024-03-08, 22:45:06</t>
  </si>
  <si>
    <t>143.8024(154.66%)</t>
  </si>
  <si>
    <t>2024-03-08, 11:25:05</t>
  </si>
  <si>
    <t>126.8691(140.77%)</t>
  </si>
  <si>
    <t>2024-03-07, 20:10:08</t>
  </si>
  <si>
    <t>-64.2073(-71.48%)</t>
  </si>
  <si>
    <t>2024-03-07, 12:00:07</t>
  </si>
  <si>
    <t>BTCUSDT</t>
  </si>
  <si>
    <t>-2.5616(-13.09%)</t>
  </si>
  <si>
    <t>2024-03-07, 09:41:57</t>
  </si>
  <si>
    <t>-16.7535(-75.89%)</t>
  </si>
  <si>
    <t>2024-03-06, 19:55:05</t>
  </si>
  <si>
    <t>77.1512(341.90%)</t>
  </si>
  <si>
    <t>2024-03-06, 10:05:06</t>
  </si>
  <si>
    <t>-13.8272(-60.31%)</t>
  </si>
  <si>
    <t>2024-03-06, 07:07:06</t>
  </si>
  <si>
    <t>-28.8626(-14.90%)</t>
  </si>
  <si>
    <t>2024-03-05, 23:34:01</t>
  </si>
  <si>
    <t>-18.5270(-14.05%)</t>
  </si>
  <si>
    <t>2024-03-05, 23:36:25</t>
  </si>
  <si>
    <t>4.3071(2.01%)</t>
  </si>
  <si>
    <t>2024-03-05, 17:50:41</t>
  </si>
  <si>
    <t>16.4945(158.51%)</t>
  </si>
  <si>
    <t>2024-03-04, 12:30:03</t>
  </si>
  <si>
    <t>16.5816(148.12%)</t>
  </si>
  <si>
    <t>2024-03-04, 04:25:02</t>
  </si>
  <si>
    <t>98.5392(83.45%)</t>
  </si>
  <si>
    <t>2024-03-09, 05:55:06</t>
  </si>
  <si>
    <t>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</si>
</sst>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color rgb="FFFFFFFF"/>
      <name val="Arial"/>
      <family val="2"/>
    </font>
    <font>
      <sz val="8"/>
      <color rgb="FF2DDA5E"/>
      <name val="Arial"/>
      <family val="2"/>
    </font>
    <font>
      <sz val="8"/>
      <color rgb="FFFF0000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7272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left" vertical="center" wrapText="1" indent="1"/>
    </xf>
    <xf numFmtId="4" fontId="2" fillId="2" borderId="0" xfId="0" applyNumberFormat="1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3" fontId="2" fillId="2" borderId="0" xfId="0" applyNumberFormat="1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0" fontId="5" fillId="2" borderId="0" xfId="0" applyFont="1" applyFill="1" applyAlignment="1">
      <alignment horizontal="left" vertical="center" indent="2"/>
    </xf>
    <xf numFmtId="0" fontId="5" fillId="2" borderId="0" xfId="0" applyFont="1" applyFill="1" applyAlignment="1">
      <alignment horizontal="left" vertical="center" wrapText="1" indent="1"/>
    </xf>
    <xf numFmtId="0" fontId="0" fillId="3" borderId="0" xfId="0" applyFill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9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1CAE9-D569-44BD-963C-9D4FDADA81CC}" name="Table1" displayName="Table1" ref="A2:G12" totalsRowShown="0">
  <autoFilter ref="A2:G12" xr:uid="{D3C1CAE9-D569-44BD-963C-9D4FDADA81CC}"/>
  <tableColumns count="7">
    <tableColumn id="1" xr3:uid="{42418B3A-DB72-4F0F-8CEC-E0C2F424D610}" name="date" dataDxfId="8"/>
    <tableColumn id="2" xr3:uid="{AC1D84C1-AEA7-4A6F-9799-483FA96AF9A8}" name="deposite" dataDxfId="6" totalsRowDxfId="7"/>
    <tableColumn id="3" xr3:uid="{BB689185-528B-49E3-8D1D-F6662682CC4D}" name="depositeCumulate" dataDxfId="4" totalsRowDxfId="5">
      <calculatedColumnFormula>B3+C2</calculatedColumnFormula>
    </tableColumn>
    <tableColumn id="4" xr3:uid="{33CDDBC6-030F-40DD-A1ED-BACBB521AE2A}" name="beginning" dataDxfId="2" totalsRowDxfId="3">
      <calculatedColumnFormula>B3+E2</calculatedColumnFormula>
    </tableColumn>
    <tableColumn id="5" xr3:uid="{F426C0CC-75D1-4DF1-B65E-992D464A02D9}" name="ending"/>
    <tableColumn id="6" xr3:uid="{27AA8FE3-57E1-4310-9FDB-307925C86A33}" name="PNL">
      <calculatedColumnFormula>E3-D3</calculatedColumnFormula>
    </tableColumn>
    <tableColumn id="7" xr3:uid="{A8FA39E3-B69D-42FA-9616-D69BCCE709DF}" name="TOTAL PNL" dataDxfId="0" totalsRowDxfId="1">
      <calculatedColumnFormula>G2+F3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1F58-4F50-4801-ADF9-E0C9E73929C2}">
  <dimension ref="A1:I12"/>
  <sheetViews>
    <sheetView tabSelected="1" workbookViewId="0">
      <selection activeCell="E14" sqref="E14"/>
    </sheetView>
  </sheetViews>
  <sheetFormatPr defaultRowHeight="14.4" x14ac:dyDescent="0.3"/>
  <cols>
    <col min="1" max="1" width="15.88671875" customWidth="1"/>
    <col min="2" max="5" width="23" customWidth="1"/>
    <col min="6" max="6" width="11.33203125" customWidth="1"/>
    <col min="7" max="7" width="11.6640625" customWidth="1"/>
  </cols>
  <sheetData>
    <row r="1" spans="1:9" x14ac:dyDescent="0.3">
      <c r="A1" s="11" t="s">
        <v>50</v>
      </c>
      <c r="B1">
        <v>0</v>
      </c>
    </row>
    <row r="2" spans="1:9" x14ac:dyDescent="0.3">
      <c r="A2" t="s">
        <v>1</v>
      </c>
      <c r="B2" t="s">
        <v>3</v>
      </c>
      <c r="C2" t="s">
        <v>5</v>
      </c>
      <c r="D2" t="s">
        <v>0</v>
      </c>
      <c r="E2" t="s">
        <v>4</v>
      </c>
      <c r="F2" t="s">
        <v>2</v>
      </c>
      <c r="G2" t="s">
        <v>6</v>
      </c>
    </row>
    <row r="3" spans="1:9" x14ac:dyDescent="0.3">
      <c r="A3" s="1">
        <v>45354</v>
      </c>
      <c r="B3" s="2">
        <v>277.99430000000001</v>
      </c>
      <c r="C3">
        <f>B1+B3</f>
        <v>277.99430000000001</v>
      </c>
      <c r="D3">
        <f>B3+B1</f>
        <v>277.99430000000001</v>
      </c>
      <c r="E3">
        <v>293.29390000000001</v>
      </c>
      <c r="F3">
        <f>D4-D3</f>
        <v>15.299599999999998</v>
      </c>
      <c r="G3" s="2">
        <f>F3</f>
        <v>15.299599999999998</v>
      </c>
    </row>
    <row r="4" spans="1:9" x14ac:dyDescent="0.3">
      <c r="A4" s="1">
        <v>45355</v>
      </c>
      <c r="B4" s="2">
        <v>0</v>
      </c>
      <c r="C4">
        <f t="shared" ref="C4:C10" si="0">B4+C3</f>
        <v>277.99430000000001</v>
      </c>
      <c r="D4">
        <f>B4+E3</f>
        <v>293.29390000000001</v>
      </c>
      <c r="E4">
        <v>308.82429999999999</v>
      </c>
      <c r="F4">
        <f>E4-D4</f>
        <v>15.530399999999986</v>
      </c>
      <c r="G4" s="2">
        <f t="shared" ref="G4:G10" si="1">G3+F4</f>
        <v>30.829999999999984</v>
      </c>
    </row>
    <row r="5" spans="1:9" x14ac:dyDescent="0.3">
      <c r="A5" s="1">
        <v>45355</v>
      </c>
      <c r="B5" s="2">
        <v>279.81450519999999</v>
      </c>
      <c r="C5" s="2">
        <f t="shared" si="0"/>
        <v>557.80880520000005</v>
      </c>
      <c r="D5" s="2">
        <v>588.63880519999998</v>
      </c>
      <c r="E5">
        <v>588.63879999999995</v>
      </c>
      <c r="F5" s="2">
        <v>0</v>
      </c>
      <c r="G5" s="2">
        <f t="shared" si="1"/>
        <v>30.829999999999984</v>
      </c>
      <c r="I5" s="2"/>
    </row>
    <row r="6" spans="1:9" x14ac:dyDescent="0.3">
      <c r="A6" s="1">
        <v>45356</v>
      </c>
      <c r="B6" s="2">
        <v>0</v>
      </c>
      <c r="C6" s="2">
        <f t="shared" si="0"/>
        <v>557.80880520000005</v>
      </c>
      <c r="D6" s="2">
        <f>B6+E5</f>
        <v>588.63879999999995</v>
      </c>
      <c r="E6">
        <v>525.92719999999997</v>
      </c>
      <c r="F6" s="12">
        <f>E6-D6</f>
        <v>-62.711599999999976</v>
      </c>
      <c r="G6" s="13">
        <f t="shared" si="1"/>
        <v>-31.881599999999992</v>
      </c>
    </row>
    <row r="7" spans="1:9" x14ac:dyDescent="0.3">
      <c r="A7" s="1">
        <v>45357</v>
      </c>
      <c r="B7" s="2">
        <v>0</v>
      </c>
      <c r="C7" s="2">
        <f t="shared" si="0"/>
        <v>557.80880520000005</v>
      </c>
      <c r="D7" s="2">
        <f>B7+E6</f>
        <v>525.92719999999997</v>
      </c>
      <c r="E7">
        <v>601.28020000000004</v>
      </c>
      <c r="F7">
        <f>E7-D7</f>
        <v>75.353000000000065</v>
      </c>
      <c r="G7" s="2">
        <f t="shared" si="1"/>
        <v>43.471400000000074</v>
      </c>
    </row>
    <row r="8" spans="1:9" x14ac:dyDescent="0.3">
      <c r="A8" s="1">
        <v>45358</v>
      </c>
      <c r="B8" s="2">
        <v>0</v>
      </c>
      <c r="C8" s="2">
        <f t="shared" si="0"/>
        <v>557.80880520000005</v>
      </c>
      <c r="D8" s="2">
        <f>B8+E7</f>
        <v>601.28020000000004</v>
      </c>
      <c r="E8" s="2">
        <v>623</v>
      </c>
      <c r="F8">
        <f>E8-D8</f>
        <v>21.719799999999964</v>
      </c>
      <c r="G8" s="2">
        <f t="shared" si="1"/>
        <v>65.191200000000038</v>
      </c>
    </row>
    <row r="9" spans="1:9" x14ac:dyDescent="0.3">
      <c r="A9" s="1">
        <v>45359</v>
      </c>
      <c r="B9" s="2">
        <v>0</v>
      </c>
      <c r="C9" s="2">
        <f t="shared" si="0"/>
        <v>557.80880520000005</v>
      </c>
      <c r="D9" s="2">
        <f>B9+E8</f>
        <v>623</v>
      </c>
      <c r="E9">
        <v>762.43169999999998</v>
      </c>
      <c r="F9">
        <f>E9-D9</f>
        <v>139.43169999999998</v>
      </c>
      <c r="G9" s="2">
        <f t="shared" si="1"/>
        <v>204.62290000000002</v>
      </c>
    </row>
    <row r="10" spans="1:9" x14ac:dyDescent="0.3">
      <c r="A10" s="1">
        <v>45360</v>
      </c>
      <c r="B10" s="2">
        <v>0</v>
      </c>
      <c r="C10" s="2">
        <f t="shared" si="0"/>
        <v>557.80880520000005</v>
      </c>
      <c r="D10" s="2">
        <f>B10+E9</f>
        <v>762.43169999999998</v>
      </c>
      <c r="E10">
        <v>835.44640000000004</v>
      </c>
      <c r="F10">
        <f>E10-D10</f>
        <v>73.014700000000062</v>
      </c>
      <c r="G10" s="2">
        <f t="shared" si="1"/>
        <v>277.63760000000008</v>
      </c>
    </row>
    <row r="11" spans="1:9" x14ac:dyDescent="0.3">
      <c r="A11" s="1">
        <v>45361</v>
      </c>
      <c r="B11" s="2">
        <v>0</v>
      </c>
      <c r="C11" s="2">
        <f>B11+C10</f>
        <v>557.80880520000005</v>
      </c>
      <c r="D11" s="2">
        <f>B11+E10</f>
        <v>835.44640000000004</v>
      </c>
      <c r="E11" s="2">
        <v>563.85</v>
      </c>
      <c r="F11">
        <f>E11-D11</f>
        <v>-271.59640000000002</v>
      </c>
      <c r="G11" s="2">
        <f>G10+F11</f>
        <v>6.0412000000000603</v>
      </c>
    </row>
    <row r="12" spans="1:9" x14ac:dyDescent="0.3">
      <c r="A12" s="1">
        <v>45362</v>
      </c>
      <c r="B12" s="2">
        <v>0</v>
      </c>
      <c r="C12" s="2">
        <f>B12+C11</f>
        <v>557.80880520000005</v>
      </c>
      <c r="D12" s="2">
        <f>B12+E11</f>
        <v>563.85</v>
      </c>
      <c r="E12">
        <v>630.31809999999996</v>
      </c>
      <c r="F12">
        <f>E12-D12</f>
        <v>66.468099999999936</v>
      </c>
      <c r="G12" s="2">
        <f>G11+F12</f>
        <v>72.509299999999996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7D38-1ED2-440A-ACF1-DC4E5EC04759}">
  <dimension ref="D2:L19"/>
  <sheetViews>
    <sheetView workbookViewId="0">
      <selection activeCell="J20" sqref="J20"/>
    </sheetView>
  </sheetViews>
  <sheetFormatPr defaultRowHeight="14.4" x14ac:dyDescent="0.3"/>
  <cols>
    <col min="4" max="4" width="9.88671875" bestFit="1" customWidth="1"/>
    <col min="5" max="5" width="10.5546875" customWidth="1"/>
    <col min="6" max="6" width="7.44140625" customWidth="1"/>
    <col min="7" max="7" width="14" customWidth="1"/>
    <col min="8" max="8" width="11.77734375" customWidth="1"/>
    <col min="9" max="9" width="17.109375" customWidth="1"/>
    <col min="10" max="10" width="6.109375" bestFit="1" customWidth="1"/>
    <col min="11" max="11" width="11.21875" customWidth="1"/>
    <col min="12" max="12" width="23.6640625" customWidth="1"/>
  </cols>
  <sheetData>
    <row r="2" spans="4:12" ht="24" x14ac:dyDescent="0.3">
      <c r="D2" s="9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15</v>
      </c>
    </row>
    <row r="3" spans="4:12" x14ac:dyDescent="0.3">
      <c r="D3" s="3" t="s">
        <v>16</v>
      </c>
      <c r="E3" s="4" t="s">
        <v>17</v>
      </c>
      <c r="F3" s="4">
        <v>-1.92</v>
      </c>
      <c r="G3" s="5">
        <v>3906.23</v>
      </c>
      <c r="H3" s="5">
        <v>3957.55</v>
      </c>
      <c r="I3" s="6" t="s">
        <v>48</v>
      </c>
      <c r="J3" s="4">
        <v>6.7794999999999996</v>
      </c>
      <c r="K3" s="4" t="s">
        <v>19</v>
      </c>
      <c r="L3" s="4" t="s">
        <v>49</v>
      </c>
    </row>
    <row r="4" spans="4:12" x14ac:dyDescent="0.3">
      <c r="D4" s="3" t="s">
        <v>16</v>
      </c>
      <c r="E4" s="4" t="s">
        <v>17</v>
      </c>
      <c r="F4" s="4">
        <v>-0.6</v>
      </c>
      <c r="G4" s="5">
        <v>3873.67</v>
      </c>
      <c r="H4" s="5">
        <v>3946.34</v>
      </c>
      <c r="I4" s="6" t="s">
        <v>18</v>
      </c>
      <c r="J4" s="4">
        <v>2.1049000000000002</v>
      </c>
      <c r="K4" s="4" t="s">
        <v>19</v>
      </c>
      <c r="L4" s="4" t="s">
        <v>20</v>
      </c>
    </row>
    <row r="5" spans="4:12" ht="20.399999999999999" x14ac:dyDescent="0.3">
      <c r="D5" s="3" t="s">
        <v>16</v>
      </c>
      <c r="E5" s="4" t="s">
        <v>17</v>
      </c>
      <c r="F5" s="4">
        <v>-0.61</v>
      </c>
      <c r="G5" s="5">
        <v>3935.49</v>
      </c>
      <c r="H5" s="5">
        <v>3866.7</v>
      </c>
      <c r="I5" s="8" t="s">
        <v>21</v>
      </c>
      <c r="J5" s="4">
        <v>2.8555999999999999</v>
      </c>
      <c r="K5" s="4" t="s">
        <v>19</v>
      </c>
      <c r="L5" s="4" t="s">
        <v>22</v>
      </c>
    </row>
    <row r="6" spans="4:12" ht="30.6" x14ac:dyDescent="0.3">
      <c r="D6" s="3" t="s">
        <v>16</v>
      </c>
      <c r="E6" s="4" t="s">
        <v>17</v>
      </c>
      <c r="F6" s="4">
        <v>-2</v>
      </c>
      <c r="G6" s="5">
        <v>3879.07</v>
      </c>
      <c r="H6" s="5">
        <v>3950.97</v>
      </c>
      <c r="I6" s="6" t="s">
        <v>23</v>
      </c>
      <c r="J6" s="4">
        <v>7.0255000000000001</v>
      </c>
      <c r="K6" s="4" t="s">
        <v>19</v>
      </c>
      <c r="L6" s="4" t="s">
        <v>24</v>
      </c>
    </row>
    <row r="7" spans="4:12" ht="30.6" x14ac:dyDescent="0.3">
      <c r="D7" s="3" t="s">
        <v>16</v>
      </c>
      <c r="E7" s="4" t="s">
        <v>17</v>
      </c>
      <c r="F7" s="4">
        <v>-2.2599999999999998</v>
      </c>
      <c r="G7" s="5">
        <v>3777.95</v>
      </c>
      <c r="H7" s="5">
        <v>3834.09</v>
      </c>
      <c r="I7" s="6" t="s">
        <v>25</v>
      </c>
      <c r="J7" s="4">
        <v>7.7224000000000004</v>
      </c>
      <c r="K7" s="4" t="s">
        <v>19</v>
      </c>
      <c r="L7" s="4" t="s">
        <v>26</v>
      </c>
    </row>
    <row r="8" spans="4:12" ht="20.399999999999999" x14ac:dyDescent="0.3">
      <c r="D8" s="3" t="s">
        <v>16</v>
      </c>
      <c r="E8" s="4" t="s">
        <v>17</v>
      </c>
      <c r="F8" s="4">
        <v>-1.49</v>
      </c>
      <c r="G8" s="5">
        <v>3787.71</v>
      </c>
      <c r="H8" s="5">
        <v>3744.62</v>
      </c>
      <c r="I8" s="8" t="s">
        <v>27</v>
      </c>
      <c r="J8" s="4">
        <v>6.7339000000000002</v>
      </c>
      <c r="K8" s="4" t="s">
        <v>19</v>
      </c>
      <c r="L8" s="4" t="s">
        <v>28</v>
      </c>
    </row>
    <row r="9" spans="4:12" ht="20.399999999999999" x14ac:dyDescent="0.3">
      <c r="D9" s="3" t="s">
        <v>29</v>
      </c>
      <c r="E9" s="4" t="s">
        <v>17</v>
      </c>
      <c r="F9" s="4">
        <v>-8.0000000000000002E-3</v>
      </c>
      <c r="G9" s="5">
        <v>66475.600000000006</v>
      </c>
      <c r="H9" s="5">
        <v>66155.399999999994</v>
      </c>
      <c r="I9" s="8" t="s">
        <v>30</v>
      </c>
      <c r="J9" s="4">
        <v>0.63660000000000005</v>
      </c>
      <c r="K9" s="4" t="s">
        <v>19</v>
      </c>
      <c r="L9" s="4" t="s">
        <v>31</v>
      </c>
    </row>
    <row r="10" spans="4:12" ht="20.399999999999999" x14ac:dyDescent="0.3">
      <c r="D10" s="3" t="s">
        <v>16</v>
      </c>
      <c r="E10" s="4" t="s">
        <v>17</v>
      </c>
      <c r="F10" s="4">
        <v>-0.27</v>
      </c>
      <c r="G10" s="7">
        <v>3822</v>
      </c>
      <c r="H10" s="5">
        <v>3759.95</v>
      </c>
      <c r="I10" s="8" t="s">
        <v>32</v>
      </c>
      <c r="J10" s="4">
        <v>1.2282999999999999</v>
      </c>
      <c r="K10" s="4" t="s">
        <v>19</v>
      </c>
      <c r="L10" s="4" t="s">
        <v>33</v>
      </c>
    </row>
    <row r="11" spans="4:12" x14ac:dyDescent="0.3">
      <c r="D11" s="3" t="s">
        <v>16</v>
      </c>
      <c r="E11" s="4" t="s">
        <v>17</v>
      </c>
      <c r="F11" s="4">
        <v>-0.56000000000000005</v>
      </c>
      <c r="G11" s="5">
        <v>3521.81</v>
      </c>
      <c r="H11" s="5">
        <v>3659.58</v>
      </c>
      <c r="I11" s="6" t="s">
        <v>34</v>
      </c>
      <c r="J11" s="4">
        <v>1.7981</v>
      </c>
      <c r="K11" s="4" t="s">
        <v>19</v>
      </c>
      <c r="L11" s="4" t="s">
        <v>35</v>
      </c>
    </row>
    <row r="12" spans="4:12" x14ac:dyDescent="0.3">
      <c r="D12" s="3" t="s">
        <v>29</v>
      </c>
      <c r="E12" s="4" t="s">
        <v>17</v>
      </c>
      <c r="F12" s="4">
        <v>-2.9000000000000001E-2</v>
      </c>
      <c r="G12" s="5">
        <v>63712.2</v>
      </c>
      <c r="H12" s="5">
        <v>63235.4</v>
      </c>
      <c r="I12" s="8" t="s">
        <v>36</v>
      </c>
      <c r="J12" s="4">
        <v>2.2088999999999999</v>
      </c>
      <c r="K12" s="4" t="s">
        <v>19</v>
      </c>
      <c r="L12" s="4" t="s">
        <v>37</v>
      </c>
    </row>
    <row r="13" spans="4:12" x14ac:dyDescent="0.3">
      <c r="D13" s="3" t="s">
        <v>16</v>
      </c>
      <c r="E13" s="4" t="s">
        <v>17</v>
      </c>
      <c r="F13" s="4">
        <v>-0.26</v>
      </c>
      <c r="G13" s="5">
        <v>3724.65</v>
      </c>
      <c r="H13" s="5">
        <v>3613.64</v>
      </c>
      <c r="I13" s="8" t="s">
        <v>38</v>
      </c>
      <c r="J13" s="4">
        <v>1.1448</v>
      </c>
      <c r="K13" s="4" t="s">
        <v>19</v>
      </c>
      <c r="L13" s="4" t="s">
        <v>39</v>
      </c>
    </row>
    <row r="14" spans="4:12" x14ac:dyDescent="0.3">
      <c r="D14" s="3" t="s">
        <v>29</v>
      </c>
      <c r="E14" s="4" t="s">
        <v>17</v>
      </c>
      <c r="F14" s="4">
        <v>-0.01</v>
      </c>
      <c r="G14" s="5">
        <v>65931.7</v>
      </c>
      <c r="H14" s="7">
        <v>64079</v>
      </c>
      <c r="I14" s="8" t="s">
        <v>40</v>
      </c>
      <c r="J14" s="4">
        <v>0.78010000000000002</v>
      </c>
      <c r="K14" s="4" t="s">
        <v>19</v>
      </c>
      <c r="L14" s="4" t="s">
        <v>41</v>
      </c>
    </row>
    <row r="15" spans="4:12" x14ac:dyDescent="0.3">
      <c r="D15" s="3" t="s">
        <v>29</v>
      </c>
      <c r="E15" s="4" t="s">
        <v>17</v>
      </c>
      <c r="F15" s="4">
        <v>-1.6E-2</v>
      </c>
      <c r="G15" s="7">
        <v>66722</v>
      </c>
      <c r="H15" s="5">
        <v>66991.199999999997</v>
      </c>
      <c r="I15" s="6" t="s">
        <v>42</v>
      </c>
      <c r="J15" s="4">
        <v>1.2836000000000001</v>
      </c>
      <c r="K15" s="4" t="s">
        <v>19</v>
      </c>
      <c r="L15" s="4" t="s">
        <v>43</v>
      </c>
    </row>
    <row r="16" spans="4:12" x14ac:dyDescent="0.3">
      <c r="D16" s="3" t="s">
        <v>29</v>
      </c>
      <c r="E16" s="4" t="s">
        <v>17</v>
      </c>
      <c r="F16" s="4">
        <v>-1.0999999999999999E-2</v>
      </c>
      <c r="G16" s="5">
        <v>63476.1</v>
      </c>
      <c r="H16" s="5">
        <v>64975.6</v>
      </c>
      <c r="I16" s="6" t="s">
        <v>44</v>
      </c>
      <c r="J16" s="4">
        <v>0.63339999999999996</v>
      </c>
      <c r="K16" s="4" t="s">
        <v>19</v>
      </c>
      <c r="L16" s="4" t="s">
        <v>45</v>
      </c>
    </row>
    <row r="17" spans="4:12" x14ac:dyDescent="0.3">
      <c r="D17" s="3" t="s">
        <v>29</v>
      </c>
      <c r="E17" s="4" t="s">
        <v>17</v>
      </c>
      <c r="F17" s="4">
        <v>-1.4E-2</v>
      </c>
      <c r="G17" s="5">
        <v>62704.1</v>
      </c>
      <c r="H17" s="5">
        <v>63888.5</v>
      </c>
      <c r="I17" s="6" t="s">
        <v>46</v>
      </c>
      <c r="J17" s="4">
        <v>0.79500000000000004</v>
      </c>
      <c r="K17" s="4" t="s">
        <v>19</v>
      </c>
      <c r="L17" s="4" t="s">
        <v>47</v>
      </c>
    </row>
    <row r="18" spans="4:12" x14ac:dyDescent="0.3">
      <c r="J18">
        <f>SUM(J3:J17)</f>
        <v>43.730600000000003</v>
      </c>
    </row>
    <row r="19" spans="4:12" x14ac:dyDescent="0.3">
      <c r="J19">
        <f>J18*0.8</f>
        <v>34.984480000000005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chanut kamonkhunasunthon</dc:creator>
  <cp:lastModifiedBy>chanut kamonkhunasunthon</cp:lastModifiedBy>
  <dcterms:created xsi:type="dcterms:W3CDTF">2024-03-03T10:57:32Z</dcterms:created>
  <dcterms:modified xsi:type="dcterms:W3CDTF">2024-03-11T12:46:46Z</dcterms:modified>
</cp:coreProperties>
</file>