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"/>
    </mc:Choice>
  </mc:AlternateContent>
  <xr:revisionPtr revIDLastSave="0" documentId="13_ncr:1_{259B9199-B6CC-42CF-BE62-E32E3B508247}" xr6:coauthVersionLast="47" xr6:coauthVersionMax="47" xr10:uidLastSave="{00000000-0000-0000-0000-000000000000}"/>
  <bookViews>
    <workbookView xWindow="-120" yWindow="-120" windowWidth="29040" windowHeight="15720" activeTab="2" xr2:uid="{AB21593A-A6EE-43E0-8C36-45EFEEEFB7E0}"/>
  </bookViews>
  <sheets>
    <sheet name="ga-md" sheetId="1" r:id="rId1"/>
    <sheet name="tf-md" sheetId="2" r:id="rId2"/>
    <sheet name="compa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9" i="2" l="1"/>
  <c r="R39" i="2"/>
  <c r="S39" i="2"/>
  <c r="T39" i="2"/>
  <c r="U39" i="2"/>
  <c r="Q40" i="2"/>
  <c r="R40" i="2"/>
  <c r="S40" i="2"/>
  <c r="T40" i="2"/>
  <c r="U40" i="2"/>
  <c r="Q41" i="2"/>
  <c r="R41" i="2"/>
  <c r="S41" i="2"/>
  <c r="T41" i="2"/>
  <c r="U41" i="2"/>
  <c r="H45" i="2"/>
  <c r="I45" i="2"/>
  <c r="J45" i="2"/>
  <c r="K45" i="2"/>
  <c r="L45" i="2"/>
  <c r="M45" i="2"/>
  <c r="N45" i="2"/>
  <c r="H46" i="2"/>
  <c r="I46" i="2"/>
  <c r="J46" i="2"/>
  <c r="K46" i="2"/>
  <c r="L46" i="2"/>
  <c r="M46" i="2"/>
  <c r="N46" i="2"/>
  <c r="H47" i="2"/>
  <c r="I47" i="2"/>
  <c r="J47" i="2"/>
  <c r="K47" i="2"/>
  <c r="L47" i="2"/>
  <c r="M47" i="2"/>
  <c r="N47" i="2"/>
  <c r="N44" i="2"/>
  <c r="M44" i="2"/>
  <c r="L44" i="2"/>
  <c r="K44" i="2"/>
  <c r="J44" i="2"/>
  <c r="I44" i="2"/>
  <c r="H44" i="2"/>
  <c r="H39" i="2"/>
  <c r="I39" i="2"/>
  <c r="J39" i="2"/>
  <c r="K39" i="2"/>
  <c r="L39" i="2"/>
  <c r="M39" i="2"/>
  <c r="N39" i="2"/>
  <c r="H40" i="2"/>
  <c r="I40" i="2"/>
  <c r="J40" i="2"/>
  <c r="K40" i="2"/>
  <c r="L40" i="2"/>
  <c r="M40" i="2"/>
  <c r="N40" i="2"/>
  <c r="H41" i="2"/>
  <c r="I41" i="2"/>
  <c r="J41" i="2"/>
  <c r="K41" i="2"/>
  <c r="L41" i="2"/>
  <c r="M41" i="2"/>
  <c r="N41" i="2"/>
  <c r="N38" i="2"/>
  <c r="M38" i="2"/>
  <c r="L38" i="2"/>
  <c r="K38" i="2"/>
  <c r="J38" i="2"/>
  <c r="I38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F33" i="2"/>
  <c r="F34" i="2"/>
  <c r="F35" i="2"/>
  <c r="F32" i="2"/>
  <c r="G25" i="1"/>
  <c r="H25" i="1"/>
  <c r="I25" i="1"/>
  <c r="J25" i="1"/>
  <c r="J36" i="1" s="1"/>
  <c r="K25" i="1"/>
  <c r="L25" i="1"/>
  <c r="K36" i="1" s="1"/>
  <c r="M25" i="1"/>
  <c r="N25" i="1"/>
  <c r="L36" i="1" s="1"/>
  <c r="O25" i="1"/>
  <c r="P25" i="1"/>
  <c r="Q25" i="1"/>
  <c r="R25" i="1"/>
  <c r="S25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G23" i="1"/>
  <c r="H23" i="1"/>
  <c r="I23" i="1"/>
  <c r="J23" i="1"/>
  <c r="K23" i="1"/>
  <c r="L23" i="1"/>
  <c r="M23" i="1"/>
  <c r="N23" i="1"/>
  <c r="O23" i="1"/>
  <c r="L29" i="1" s="1"/>
  <c r="P23" i="1"/>
  <c r="Q23" i="1"/>
  <c r="R23" i="1"/>
  <c r="S23" i="1"/>
  <c r="F25" i="1"/>
  <c r="H36" i="1" s="1"/>
  <c r="F24" i="1"/>
  <c r="F23" i="1"/>
  <c r="M36" i="1"/>
  <c r="N36" i="1"/>
  <c r="N31" i="1"/>
  <c r="L34" i="1"/>
  <c r="K34" i="1"/>
  <c r="M34" i="1"/>
  <c r="N34" i="1"/>
  <c r="C38" i="2"/>
  <c r="D38" i="2"/>
  <c r="E38" i="2"/>
  <c r="C39" i="2"/>
  <c r="D39" i="2"/>
  <c r="E39" i="2"/>
  <c r="C40" i="2"/>
  <c r="D40" i="2"/>
  <c r="E40" i="2"/>
  <c r="C41" i="2"/>
  <c r="D41" i="2"/>
  <c r="E41" i="2"/>
  <c r="B39" i="2"/>
  <c r="B40" i="2"/>
  <c r="B41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U38" i="2" s="1"/>
  <c r="B24" i="2"/>
  <c r="T38" i="2"/>
  <c r="S38" i="2"/>
  <c r="R38" i="2"/>
  <c r="Q38" i="2"/>
  <c r="H38" i="2"/>
  <c r="B38" i="2"/>
  <c r="H35" i="1"/>
  <c r="I35" i="1"/>
  <c r="J35" i="1"/>
  <c r="K35" i="1"/>
  <c r="L35" i="1"/>
  <c r="M35" i="1"/>
  <c r="N35" i="1"/>
  <c r="I36" i="1"/>
  <c r="J34" i="1"/>
  <c r="I34" i="1"/>
  <c r="H34" i="1"/>
  <c r="U31" i="1"/>
  <c r="T29" i="1"/>
  <c r="U29" i="1"/>
  <c r="Q29" i="1"/>
  <c r="L30" i="1"/>
  <c r="I31" i="1"/>
  <c r="I29" i="1"/>
  <c r="H30" i="1"/>
  <c r="H31" i="1"/>
  <c r="H29" i="1"/>
  <c r="B30" i="1"/>
  <c r="C31" i="1"/>
  <c r="D31" i="1"/>
  <c r="E31" i="1"/>
  <c r="B29" i="1"/>
  <c r="X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Q31" i="1" s="1"/>
  <c r="U18" i="1"/>
  <c r="R31" i="1" s="1"/>
  <c r="V18" i="1"/>
  <c r="S31" i="1" s="1"/>
  <c r="W18" i="1"/>
  <c r="T31" i="1" s="1"/>
  <c r="C17" i="1"/>
  <c r="C30" i="1" s="1"/>
  <c r="D17" i="1"/>
  <c r="D30" i="1" s="1"/>
  <c r="E17" i="1"/>
  <c r="E30" i="1" s="1"/>
  <c r="F17" i="1"/>
  <c r="G17" i="1"/>
  <c r="H17" i="1"/>
  <c r="I17" i="1"/>
  <c r="I30" i="1" s="1"/>
  <c r="J17" i="1"/>
  <c r="K17" i="1"/>
  <c r="L17" i="1"/>
  <c r="M17" i="1"/>
  <c r="N17" i="1"/>
  <c r="O17" i="1"/>
  <c r="P17" i="1"/>
  <c r="Q17" i="1"/>
  <c r="R17" i="1"/>
  <c r="S17" i="1"/>
  <c r="T17" i="1"/>
  <c r="Q30" i="1" s="1"/>
  <c r="U17" i="1"/>
  <c r="R30" i="1" s="1"/>
  <c r="V17" i="1"/>
  <c r="S30" i="1" s="1"/>
  <c r="W17" i="1"/>
  <c r="T30" i="1" s="1"/>
  <c r="X17" i="1"/>
  <c r="U30" i="1" s="1"/>
  <c r="C16" i="1"/>
  <c r="C29" i="1" s="1"/>
  <c r="D16" i="1"/>
  <c r="D29" i="1" s="1"/>
  <c r="E16" i="1"/>
  <c r="E29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R29" i="1" s="1"/>
  <c r="V16" i="1"/>
  <c r="S29" i="1" s="1"/>
  <c r="W16" i="1"/>
  <c r="X16" i="1"/>
  <c r="B18" i="1"/>
  <c r="B31" i="1" s="1"/>
  <c r="B17" i="1"/>
  <c r="B16" i="1"/>
  <c r="L31" i="1" l="1"/>
  <c r="N30" i="1"/>
  <c r="M30" i="1"/>
  <c r="M31" i="1"/>
  <c r="K29" i="1"/>
  <c r="M29" i="1"/>
  <c r="J29" i="1"/>
  <c r="N29" i="1"/>
  <c r="J30" i="1"/>
  <c r="K30" i="1"/>
  <c r="J31" i="1"/>
  <c r="K31" i="1"/>
</calcChain>
</file>

<file path=xl/sharedStrings.xml><?xml version="1.0" encoding="utf-8"?>
<sst xmlns="http://schemas.openxmlformats.org/spreadsheetml/2006/main" count="310" uniqueCount="86">
  <si>
    <t>ga-src</t>
    <phoneticPr fontId="1" type="noConversion"/>
  </si>
  <si>
    <t>logP_avg</t>
  </si>
  <si>
    <t>logP_mode</t>
  </si>
  <si>
    <t>tPSA_avg</t>
  </si>
  <si>
    <t>tPSA_mode</t>
  </si>
  <si>
    <t>QED_avg</t>
  </si>
  <si>
    <t>QED_mode</t>
  </si>
  <si>
    <t>SAS_avg</t>
  </si>
  <si>
    <t>SAS_mode</t>
  </si>
  <si>
    <t>NP_avg</t>
  </si>
  <si>
    <t>NP_mode</t>
  </si>
  <si>
    <t>MW_avg</t>
  </si>
  <si>
    <t>MW_mode</t>
  </si>
  <si>
    <t>NATOM_avg</t>
  </si>
  <si>
    <t>NATOM_mode</t>
  </si>
  <si>
    <t>tf-src</t>
    <phoneticPr fontId="1" type="noConversion"/>
  </si>
  <si>
    <t>validity</t>
  </si>
  <si>
    <t>uniqueness</t>
  </si>
  <si>
    <t>novelty</t>
  </si>
  <si>
    <t>internal_diversity</t>
  </si>
  <si>
    <t>MSD</t>
  </si>
  <si>
    <t>MAD</t>
  </si>
  <si>
    <t>MIN</t>
  </si>
  <si>
    <t>MAX</t>
  </si>
  <si>
    <t>SD</t>
  </si>
  <si>
    <t>samegen-MC0</t>
  </si>
  <si>
    <t>samegen-MC2</t>
  </si>
  <si>
    <t>samegen-MC3</t>
  </si>
  <si>
    <t>Roulette0</t>
  </si>
  <si>
    <t>Roulette1</t>
  </si>
  <si>
    <t>Roulette2</t>
  </si>
  <si>
    <t>Roulette3</t>
  </si>
  <si>
    <t>parent-child-MC0</t>
  </si>
  <si>
    <t>parent-child-MC1</t>
  </si>
  <si>
    <t>parent-child-MC2</t>
  </si>
  <si>
    <t>parent-child-MC3</t>
  </si>
  <si>
    <t>samegen-MC1</t>
    <phoneticPr fontId="1" type="noConversion"/>
  </si>
  <si>
    <t>samegen-MC</t>
  </si>
  <si>
    <t>TOTAL</t>
    <phoneticPr fontId="1" type="noConversion"/>
  </si>
  <si>
    <t>AVG</t>
    <phoneticPr fontId="1" type="noConversion"/>
  </si>
  <si>
    <t>Roulette</t>
    <phoneticPr fontId="1" type="noConversion"/>
  </si>
  <si>
    <t>parent-child-MC</t>
    <phoneticPr fontId="1" type="noConversion"/>
  </si>
  <si>
    <t>property shift</t>
    <phoneticPr fontId="1" type="noConversion"/>
  </si>
  <si>
    <t>validity</t>
    <phoneticPr fontId="1" type="noConversion"/>
  </si>
  <si>
    <t>novelty</t>
    <phoneticPr fontId="1" type="noConversion"/>
  </si>
  <si>
    <t>intDiv</t>
    <phoneticPr fontId="1" type="noConversion"/>
  </si>
  <si>
    <t>unique</t>
    <phoneticPr fontId="1" type="noConversion"/>
  </si>
  <si>
    <t>logP</t>
    <phoneticPr fontId="1" type="noConversion"/>
  </si>
  <si>
    <t>mode shift</t>
    <phoneticPr fontId="1" type="noConversion"/>
  </si>
  <si>
    <t>tPSA</t>
    <phoneticPr fontId="1" type="noConversion"/>
  </si>
  <si>
    <t>QED</t>
    <phoneticPr fontId="1" type="noConversion"/>
  </si>
  <si>
    <t>SAS</t>
    <phoneticPr fontId="1" type="noConversion"/>
  </si>
  <si>
    <t>NP</t>
    <phoneticPr fontId="1" type="noConversion"/>
  </si>
  <si>
    <t>MW</t>
    <phoneticPr fontId="1" type="noConversion"/>
  </si>
  <si>
    <t>NATOM</t>
    <phoneticPr fontId="1" type="noConversion"/>
  </si>
  <si>
    <t>logP error</t>
    <phoneticPr fontId="1" type="noConversion"/>
  </si>
  <si>
    <t>avg shift</t>
    <phoneticPr fontId="1" type="noConversion"/>
  </si>
  <si>
    <t>tf-1step_0</t>
  </si>
  <si>
    <t>tf-1step_1</t>
  </si>
  <si>
    <t>tf-1step_2</t>
  </si>
  <si>
    <t>tf-1step_3</t>
  </si>
  <si>
    <t>tf-1step_4</t>
  </si>
  <si>
    <t>tf-2step_0</t>
  </si>
  <si>
    <t>tf-2step_1</t>
  </si>
  <si>
    <t>tf-2step_2</t>
  </si>
  <si>
    <t>tf-2step_3</t>
  </si>
  <si>
    <t>tf-2step_4</t>
  </si>
  <si>
    <t>tf-3step_0</t>
  </si>
  <si>
    <t>tf-3step_1</t>
  </si>
  <si>
    <t>tf-3step_2</t>
  </si>
  <si>
    <t>tf-3step_3</t>
  </si>
  <si>
    <t>tf-3step_4</t>
  </si>
  <si>
    <t>tf-4step_0</t>
  </si>
  <si>
    <t>tf-4step_1</t>
  </si>
  <si>
    <t>tf-4step_2</t>
  </si>
  <si>
    <t>tf-4step_3</t>
  </si>
  <si>
    <t>tf-4step_4</t>
  </si>
  <si>
    <t>tf-1step</t>
    <phoneticPr fontId="1" type="noConversion"/>
  </si>
  <si>
    <t>tf-2step</t>
    <phoneticPr fontId="1" type="noConversion"/>
  </si>
  <si>
    <t>tf-3step</t>
    <phoneticPr fontId="1" type="noConversion"/>
  </si>
  <si>
    <t>tf-4step</t>
    <phoneticPr fontId="1" type="noConversion"/>
  </si>
  <si>
    <t>chemical feasibility and diversity</t>
    <phoneticPr fontId="1" type="noConversion"/>
  </si>
  <si>
    <t>mode</t>
    <phoneticPr fontId="1" type="noConversion"/>
  </si>
  <si>
    <t>property distribution shifts</t>
    <phoneticPr fontId="1" type="noConversion"/>
  </si>
  <si>
    <t>logP errors</t>
    <phoneticPr fontId="1" type="noConversion"/>
  </si>
  <si>
    <t>samegen-MC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</si>
</sst>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0"/>
  </numFmts>
  <fonts count="2" x14ac:knownFonts="1"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4" xfId="0" applyFill="1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4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82" fontId="0" fillId="0" borderId="0" xfId="0" applyNumberFormat="1" applyBorder="1">
      <alignment vertical="center"/>
    </xf>
    <xf numFmtId="2" fontId="0" fillId="0" borderId="0" xfId="0" applyNumberFormat="1" applyBorder="1">
      <alignment vertical="center"/>
    </xf>
    <xf numFmtId="182" fontId="0" fillId="0" borderId="2" xfId="0" applyNumberFormat="1" applyBorder="1">
      <alignment vertical="center"/>
    </xf>
    <xf numFmtId="182" fontId="0" fillId="0" borderId="3" xfId="0" applyNumberFormat="1" applyBorder="1">
      <alignment vertical="center"/>
    </xf>
    <xf numFmtId="0" fontId="0" fillId="0" borderId="4" xfId="0" applyBorder="1">
      <alignment vertical="center"/>
    </xf>
    <xf numFmtId="182" fontId="0" fillId="0" borderId="5" xfId="0" applyNumberFormat="1" applyBorder="1">
      <alignment vertical="center"/>
    </xf>
    <xf numFmtId="0" fontId="0" fillId="0" borderId="6" xfId="0" applyBorder="1">
      <alignment vertical="center"/>
    </xf>
    <xf numFmtId="182" fontId="0" fillId="0" borderId="7" xfId="0" applyNumberFormat="1" applyBorder="1">
      <alignment vertical="center"/>
    </xf>
    <xf numFmtId="182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2" fontId="0" fillId="0" borderId="2" xfId="0" applyNumberFormat="1" applyBorder="1">
      <alignment vertical="center"/>
    </xf>
    <xf numFmtId="2" fontId="0" fillId="0" borderId="3" xfId="0" applyNumberFormat="1" applyBorder="1">
      <alignment vertical="center"/>
    </xf>
    <xf numFmtId="2" fontId="0" fillId="0" borderId="5" xfId="0" applyNumberFormat="1" applyBorder="1">
      <alignment vertical="center"/>
    </xf>
    <xf numFmtId="2" fontId="0" fillId="0" borderId="7" xfId="0" applyNumberFormat="1" applyBorder="1">
      <alignment vertical="center"/>
    </xf>
    <xf numFmtId="2" fontId="0" fillId="0" borderId="8" xfId="0" applyNumberForma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39F1-7AFC-4A9F-AA70-D0EF4B37A5F0}">
  <dimension ref="A1:X36"/>
  <sheetViews>
    <sheetView zoomScale="85" zoomScaleNormal="85" workbookViewId="0">
      <selection activeCell="M35" sqref="M35"/>
    </sheetView>
  </sheetViews>
  <sheetFormatPr defaultRowHeight="15.75" x14ac:dyDescent="0.25"/>
  <cols>
    <col min="1" max="1" width="17.21875" bestFit="1" customWidth="1"/>
  </cols>
  <sheetData>
    <row r="1" spans="1:24" x14ac:dyDescent="0.25">
      <c r="A1" t="s">
        <v>38</v>
      </c>
      <c r="B1" s="1" t="s">
        <v>16</v>
      </c>
      <c r="C1" s="1" t="s">
        <v>17</v>
      </c>
      <c r="D1" s="1" t="s">
        <v>18</v>
      </c>
      <c r="E1" s="1" t="s">
        <v>19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</row>
    <row r="2" spans="1:24" x14ac:dyDescent="0.25">
      <c r="A2" t="s">
        <v>25</v>
      </c>
      <c r="B2">
        <v>1</v>
      </c>
      <c r="C2">
        <v>0.41889999999999999</v>
      </c>
      <c r="D2">
        <v>1</v>
      </c>
      <c r="E2">
        <v>0.84418317035087498</v>
      </c>
      <c r="F2">
        <v>3.4211112389999698</v>
      </c>
      <c r="G2">
        <v>3.4240453445344499</v>
      </c>
      <c r="H2">
        <v>183.002050000021</v>
      </c>
      <c r="I2">
        <v>51.533999399940001</v>
      </c>
      <c r="J2">
        <v>0.163342075714483</v>
      </c>
      <c r="K2">
        <v>2.7336842280306601E-2</v>
      </c>
      <c r="L2">
        <v>5.9119397670209102</v>
      </c>
      <c r="M2">
        <v>5.6286892609603703</v>
      </c>
      <c r="N2">
        <v>1.7373549378765799E-2</v>
      </c>
      <c r="O2">
        <v>2.09689161568265E-2</v>
      </c>
      <c r="P2">
        <v>747.53660015000003</v>
      </c>
      <c r="Q2">
        <v>409.68385918591798</v>
      </c>
      <c r="R2">
        <v>51.448300000000003</v>
      </c>
      <c r="S2">
        <v>26.1030103010301</v>
      </c>
      <c r="T2">
        <v>-7.8888761000001403E-2</v>
      </c>
      <c r="U2">
        <v>0.92717067500000105</v>
      </c>
      <c r="V2">
        <v>-4.2893999999999997</v>
      </c>
      <c r="W2">
        <v>6.3280999999999903</v>
      </c>
      <c r="X2">
        <v>1.18081538465007</v>
      </c>
    </row>
    <row r="3" spans="1:24" x14ac:dyDescent="0.25">
      <c r="A3" t="s">
        <v>36</v>
      </c>
      <c r="B3">
        <v>1</v>
      </c>
      <c r="C3">
        <v>0.28939999999999999</v>
      </c>
      <c r="D3">
        <v>1</v>
      </c>
      <c r="E3">
        <v>0.82700879387395199</v>
      </c>
      <c r="F3">
        <v>3.25765600899997</v>
      </c>
      <c r="G3">
        <v>3.0451440744074398</v>
      </c>
      <c r="H3">
        <v>51.042067499997103</v>
      </c>
      <c r="I3">
        <v>12.807040704070401</v>
      </c>
      <c r="J3">
        <v>0.384846947470597</v>
      </c>
      <c r="K3">
        <v>0.40769812533042699</v>
      </c>
      <c r="L3">
        <v>4.1731578017028603</v>
      </c>
      <c r="M3">
        <v>4.6439159971507902</v>
      </c>
      <c r="N3">
        <v>0.209845025754864</v>
      </c>
      <c r="O3">
        <v>0.13885415727363301</v>
      </c>
      <c r="P3">
        <v>226.78530680000699</v>
      </c>
      <c r="Q3">
        <v>160.605162516251</v>
      </c>
      <c r="R3">
        <v>14.261950000000001</v>
      </c>
      <c r="S3">
        <v>10.9834983498349</v>
      </c>
      <c r="T3">
        <v>-0.24234399099999801</v>
      </c>
      <c r="U3">
        <v>0.99735884899998795</v>
      </c>
      <c r="V3">
        <v>-3.8622000000000001</v>
      </c>
      <c r="W3">
        <v>6.8718999999999903</v>
      </c>
      <c r="X3">
        <v>1.2255127615099699</v>
      </c>
    </row>
    <row r="4" spans="1:24" x14ac:dyDescent="0.25">
      <c r="A4" t="s">
        <v>26</v>
      </c>
      <c r="B4">
        <v>1</v>
      </c>
      <c r="C4">
        <v>0.29144999999999999</v>
      </c>
      <c r="D4">
        <v>1</v>
      </c>
      <c r="E4">
        <v>0.83955100766725999</v>
      </c>
      <c r="F4">
        <v>3.3019424700000202</v>
      </c>
      <c r="G4">
        <v>3.7218834883488299</v>
      </c>
      <c r="H4">
        <v>32.535703499998199</v>
      </c>
      <c r="I4">
        <v>1.2546894689468899</v>
      </c>
      <c r="J4">
        <v>0.338694004057981</v>
      </c>
      <c r="K4">
        <v>0.38120401718609198</v>
      </c>
      <c r="L4">
        <v>4.45999136550921</v>
      </c>
      <c r="M4">
        <v>3.8207762884984202</v>
      </c>
      <c r="N4">
        <v>0.86571518546658899</v>
      </c>
      <c r="O4">
        <v>0.73447711964251905</v>
      </c>
      <c r="P4">
        <v>239.49084040000201</v>
      </c>
      <c r="Q4">
        <v>169.39261776177599</v>
      </c>
      <c r="R4">
        <v>17.011949999999999</v>
      </c>
      <c r="S4">
        <v>12.349834983498299</v>
      </c>
      <c r="T4">
        <v>-0.19805753000000301</v>
      </c>
      <c r="U4">
        <v>1.15123040199997</v>
      </c>
      <c r="V4">
        <v>-4.1429999999999998</v>
      </c>
      <c r="W4">
        <v>8.8851999999999798</v>
      </c>
      <c r="X4">
        <v>1.42960523721454</v>
      </c>
    </row>
    <row r="5" spans="1:24" x14ac:dyDescent="0.25">
      <c r="A5" t="s">
        <v>27</v>
      </c>
      <c r="B5">
        <v>1</v>
      </c>
      <c r="C5">
        <v>0.29144999999999999</v>
      </c>
      <c r="D5">
        <v>1</v>
      </c>
      <c r="E5">
        <v>0.83955100766725999</v>
      </c>
      <c r="F5">
        <v>3.3019424700000202</v>
      </c>
      <c r="G5">
        <v>3.7218834883488299</v>
      </c>
      <c r="H5">
        <v>32.535703499998199</v>
      </c>
      <c r="I5">
        <v>1.2546894689468899</v>
      </c>
      <c r="J5">
        <v>0.338694004057981</v>
      </c>
      <c r="K5">
        <v>0.38120401718609198</v>
      </c>
      <c r="L5">
        <v>4.45999136550921</v>
      </c>
      <c r="M5">
        <v>3.8207762884984202</v>
      </c>
      <c r="N5">
        <v>0.86571518546658899</v>
      </c>
      <c r="O5">
        <v>0.73447711964251905</v>
      </c>
      <c r="P5">
        <v>239.49084040000201</v>
      </c>
      <c r="Q5">
        <v>169.39261776177599</v>
      </c>
      <c r="R5">
        <v>17.011949999999999</v>
      </c>
      <c r="S5">
        <v>12.349834983498299</v>
      </c>
      <c r="T5">
        <v>-0.19805753000000301</v>
      </c>
      <c r="U5">
        <v>1.15123040199997</v>
      </c>
      <c r="V5">
        <v>-4.1429999999999998</v>
      </c>
      <c r="W5">
        <v>8.8851999999999798</v>
      </c>
      <c r="X5">
        <v>1.42960523721454</v>
      </c>
    </row>
    <row r="6" spans="1:24" x14ac:dyDescent="0.25">
      <c r="A6" t="s">
        <v>28</v>
      </c>
      <c r="B6">
        <v>1</v>
      </c>
      <c r="C6">
        <v>0.67420000000000002</v>
      </c>
      <c r="D6">
        <v>1</v>
      </c>
      <c r="E6">
        <v>0.86965798595966304</v>
      </c>
      <c r="F6">
        <v>3.24082133899998</v>
      </c>
      <c r="G6">
        <v>2.8418533813381299</v>
      </c>
      <c r="H6">
        <v>48.112192499999203</v>
      </c>
      <c r="I6">
        <v>3.1227922792279199</v>
      </c>
      <c r="J6">
        <v>0.34892418484347498</v>
      </c>
      <c r="K6">
        <v>0.41447516099684101</v>
      </c>
      <c r="L6">
        <v>5.1627699988965503</v>
      </c>
      <c r="M6">
        <v>4.9485631435409498</v>
      </c>
      <c r="N6">
        <v>0.37698357973413599</v>
      </c>
      <c r="O6">
        <v>0.34633830066100502</v>
      </c>
      <c r="P6">
        <v>335.77719389999999</v>
      </c>
      <c r="Q6">
        <v>218.964362036203</v>
      </c>
      <c r="R6">
        <v>23.094850000000001</v>
      </c>
      <c r="S6">
        <v>15.9813981398139</v>
      </c>
      <c r="T6">
        <v>-0.25917866099999798</v>
      </c>
      <c r="U6">
        <v>1.09101277699999</v>
      </c>
      <c r="V6">
        <v>-4.9480399999999998</v>
      </c>
      <c r="W6">
        <v>7.4528399999999904</v>
      </c>
      <c r="X6">
        <v>1.3471122194826399</v>
      </c>
    </row>
    <row r="7" spans="1:24" x14ac:dyDescent="0.25">
      <c r="A7" t="s">
        <v>29</v>
      </c>
      <c r="B7">
        <v>0.99934999999999996</v>
      </c>
      <c r="C7">
        <v>0.67513884024616</v>
      </c>
      <c r="D7">
        <v>1</v>
      </c>
      <c r="E7">
        <v>0.88020676403684595</v>
      </c>
      <c r="F7">
        <v>3.2184967458848002</v>
      </c>
      <c r="G7">
        <v>2.98292943294329</v>
      </c>
      <c r="H7">
        <v>51.9200185120323</v>
      </c>
      <c r="I7">
        <v>26.026635663566299</v>
      </c>
      <c r="J7">
        <v>0.37999346227022401</v>
      </c>
      <c r="K7">
        <v>0.42204639774971298</v>
      </c>
      <c r="L7">
        <v>4.9160347315600097</v>
      </c>
      <c r="M7">
        <v>4.8805571693231196</v>
      </c>
      <c r="N7">
        <v>0.56028480858079399</v>
      </c>
      <c r="O7">
        <v>0.41799293471109999</v>
      </c>
      <c r="P7">
        <v>258.18512202931998</v>
      </c>
      <c r="Q7">
        <v>202.199902790278</v>
      </c>
      <c r="R7">
        <v>17.2763296142492</v>
      </c>
      <c r="S7">
        <v>14.001300130013</v>
      </c>
      <c r="T7">
        <v>-0.28150325411517702</v>
      </c>
      <c r="U7">
        <v>1.05585186070946</v>
      </c>
      <c r="V7">
        <v>-4.8692000000000002</v>
      </c>
      <c r="W7">
        <v>7.1586999999999996</v>
      </c>
      <c r="X7">
        <v>1.30596039998055</v>
      </c>
    </row>
    <row r="8" spans="1:24" x14ac:dyDescent="0.25">
      <c r="A8" t="s">
        <v>30</v>
      </c>
      <c r="B8">
        <v>0.99995000000000001</v>
      </c>
      <c r="C8">
        <v>0.67893394669733398</v>
      </c>
      <c r="D8">
        <v>1</v>
      </c>
      <c r="E8">
        <v>0.86670778731770204</v>
      </c>
      <c r="F8">
        <v>-3.8204721946097302</v>
      </c>
      <c r="G8">
        <v>-4.2161433443344496</v>
      </c>
      <c r="H8">
        <v>296.92096804840497</v>
      </c>
      <c r="I8">
        <v>223.18505850585001</v>
      </c>
      <c r="J8">
        <v>0.108713305979188</v>
      </c>
      <c r="K8">
        <v>1.9050744269000101E-2</v>
      </c>
      <c r="L8">
        <v>6.0192403847607796</v>
      </c>
      <c r="M8">
        <v>5.9090909090909003</v>
      </c>
      <c r="N8">
        <v>0.88656246944946504</v>
      </c>
      <c r="O8">
        <v>0.80750977163860505</v>
      </c>
      <c r="P8">
        <v>604.60542917145199</v>
      </c>
      <c r="Q8">
        <v>276.126698169816</v>
      </c>
      <c r="R8">
        <v>41.395419770988497</v>
      </c>
      <c r="S8">
        <v>18.3135313531353</v>
      </c>
      <c r="T8">
        <v>-7.32047219460972</v>
      </c>
      <c r="U8">
        <v>7.3221182869143302</v>
      </c>
      <c r="V8">
        <v>-18.879200000000001</v>
      </c>
      <c r="W8">
        <v>2.0428999999999902</v>
      </c>
      <c r="X8">
        <v>2.0941748604427501</v>
      </c>
    </row>
    <row r="9" spans="1:24" x14ac:dyDescent="0.25">
      <c r="A9" t="s">
        <v>31</v>
      </c>
      <c r="B9">
        <v>0.99955000000000005</v>
      </c>
      <c r="C9">
        <v>0.69691361112500605</v>
      </c>
      <c r="D9">
        <v>1</v>
      </c>
      <c r="E9">
        <v>0.88370734600607104</v>
      </c>
      <c r="F9">
        <v>3.2188612375569101</v>
      </c>
      <c r="G9">
        <v>2.9579539653965399</v>
      </c>
      <c r="H9">
        <v>65.454289930466302</v>
      </c>
      <c r="I9">
        <v>26.2286918691869</v>
      </c>
      <c r="J9">
        <v>0.31236297806115099</v>
      </c>
      <c r="K9">
        <v>0.411715878663936</v>
      </c>
      <c r="L9">
        <v>4.6844392005854498</v>
      </c>
      <c r="M9">
        <v>5.0040140941013496</v>
      </c>
      <c r="N9">
        <v>0.61775381247129302</v>
      </c>
      <c r="O9">
        <v>0.49445865202881001</v>
      </c>
      <c r="P9">
        <v>312.28979590815601</v>
      </c>
      <c r="Q9">
        <v>197.08837783778301</v>
      </c>
      <c r="R9">
        <v>21.138712420589201</v>
      </c>
      <c r="S9">
        <v>13.438543854385401</v>
      </c>
      <c r="T9">
        <v>-0.28113876244310099</v>
      </c>
      <c r="U9">
        <v>1.15504840178081</v>
      </c>
      <c r="V9">
        <v>-4.8599999999999897</v>
      </c>
      <c r="W9">
        <v>7.2781000000000002</v>
      </c>
      <c r="X9">
        <v>1.41352489895694</v>
      </c>
    </row>
    <row r="10" spans="1:24" x14ac:dyDescent="0.25">
      <c r="A10" t="s">
        <v>32</v>
      </c>
      <c r="B10">
        <v>1</v>
      </c>
      <c r="C10">
        <v>0.47825000000000001</v>
      </c>
      <c r="D10">
        <v>1</v>
      </c>
      <c r="E10">
        <v>0.83646327090712502</v>
      </c>
      <c r="F10">
        <v>3.3572775049999799</v>
      </c>
      <c r="G10">
        <v>3.23701776177617</v>
      </c>
      <c r="H10">
        <v>32.195588500000099</v>
      </c>
      <c r="I10">
        <v>0.53026102610260994</v>
      </c>
      <c r="J10">
        <v>0.40428814376927702</v>
      </c>
      <c r="K10">
        <v>0.42599803561738298</v>
      </c>
      <c r="L10">
        <v>4.2622419093142696</v>
      </c>
      <c r="M10">
        <v>4.0929215077469996</v>
      </c>
      <c r="N10">
        <v>1.2225307569305599</v>
      </c>
      <c r="O10">
        <v>0.46109008128256301</v>
      </c>
      <c r="P10">
        <v>205.426304149993</v>
      </c>
      <c r="Q10">
        <v>135.29030693069299</v>
      </c>
      <c r="R10">
        <v>14.54405</v>
      </c>
      <c r="S10">
        <v>9.8250825082508193</v>
      </c>
      <c r="T10">
        <v>-0.142722495000002</v>
      </c>
      <c r="U10">
        <v>0.78654436699994201</v>
      </c>
      <c r="V10">
        <v>-3.5388000000000002</v>
      </c>
      <c r="W10">
        <v>5.3475000000000001</v>
      </c>
      <c r="X10">
        <v>1.0013072986191101</v>
      </c>
    </row>
    <row r="11" spans="1:24" x14ac:dyDescent="0.25">
      <c r="A11" t="s">
        <v>33</v>
      </c>
      <c r="B11">
        <v>1</v>
      </c>
      <c r="C11">
        <v>0.63439999999999996</v>
      </c>
      <c r="D11">
        <v>1</v>
      </c>
      <c r="E11">
        <v>0.87392426509194798</v>
      </c>
      <c r="F11">
        <v>-2.8692429449999999</v>
      </c>
      <c r="G11">
        <v>-0.30484842484248897</v>
      </c>
      <c r="H11">
        <v>328.04811550000198</v>
      </c>
      <c r="I11">
        <v>77.239531953195296</v>
      </c>
      <c r="J11">
        <v>0.104397034783836</v>
      </c>
      <c r="K11">
        <v>7.8593961777930106E-3</v>
      </c>
      <c r="L11">
        <v>6.0642310839362503</v>
      </c>
      <c r="M11">
        <v>5.5364536453645297</v>
      </c>
      <c r="N11">
        <v>0.48917546466515299</v>
      </c>
      <c r="O11">
        <v>0.36813933011775901</v>
      </c>
      <c r="P11">
        <v>766.15665119999005</v>
      </c>
      <c r="Q11">
        <v>192.655282928292</v>
      </c>
      <c r="R11">
        <v>54.412550000000003</v>
      </c>
      <c r="S11">
        <v>13.2734273427342</v>
      </c>
      <c r="T11">
        <v>-6.3692429449999803</v>
      </c>
      <c r="U11">
        <v>6.3717783609999703</v>
      </c>
      <c r="V11">
        <v>-24.296199999999999</v>
      </c>
      <c r="W11">
        <v>1.22609999999999</v>
      </c>
      <c r="X11">
        <v>2.9410032547183</v>
      </c>
    </row>
    <row r="12" spans="1:24" x14ac:dyDescent="0.25">
      <c r="A12" t="s">
        <v>34</v>
      </c>
      <c r="B12">
        <v>1</v>
      </c>
      <c r="C12">
        <v>0.53415000000000001</v>
      </c>
      <c r="D12">
        <v>1</v>
      </c>
      <c r="E12">
        <v>0.89059636441823897</v>
      </c>
      <c r="F12">
        <v>2.8983513349999899</v>
      </c>
      <c r="G12">
        <v>2.0423538653865299</v>
      </c>
      <c r="H12">
        <v>29.189852499997599</v>
      </c>
      <c r="I12">
        <v>1.1003500350035</v>
      </c>
      <c r="J12">
        <v>0.36792771024170801</v>
      </c>
      <c r="K12">
        <v>0.385367948508957</v>
      </c>
      <c r="L12">
        <v>4.1119288116380401</v>
      </c>
      <c r="M12">
        <v>4.1249425217726801</v>
      </c>
      <c r="N12">
        <v>0.75100753595104397</v>
      </c>
      <c r="O12">
        <v>0.66555694751689398</v>
      </c>
      <c r="P12">
        <v>207.357879799991</v>
      </c>
      <c r="Q12">
        <v>110.520220222022</v>
      </c>
      <c r="R12">
        <v>14.413399999999999</v>
      </c>
      <c r="S12">
        <v>8.01940194019401</v>
      </c>
      <c r="T12">
        <v>-0.60164866499999503</v>
      </c>
      <c r="U12">
        <v>1.5622723109999801</v>
      </c>
      <c r="V12">
        <v>-4.5466999999999897</v>
      </c>
      <c r="W12">
        <v>12.689599999999899</v>
      </c>
      <c r="X12">
        <v>1.84340807904949</v>
      </c>
    </row>
    <row r="13" spans="1:24" x14ac:dyDescent="0.25">
      <c r="A13" t="s">
        <v>35</v>
      </c>
      <c r="B13">
        <v>0.98904999999999998</v>
      </c>
      <c r="C13">
        <v>0.54486628582983598</v>
      </c>
      <c r="D13">
        <v>1</v>
      </c>
      <c r="E13">
        <v>0.90282653105721</v>
      </c>
      <c r="F13">
        <v>3.0275451645518201</v>
      </c>
      <c r="G13">
        <v>2.3418094109410901</v>
      </c>
      <c r="H13">
        <v>30.179975228754099</v>
      </c>
      <c r="I13">
        <v>0.84173417341734103</v>
      </c>
      <c r="J13">
        <v>0.343888758829346</v>
      </c>
      <c r="K13">
        <v>0.38263345055008802</v>
      </c>
      <c r="L13">
        <v>4.3922615123503999</v>
      </c>
      <c r="M13">
        <v>4.1757969322594501</v>
      </c>
      <c r="N13">
        <v>0.38306467070398698</v>
      </c>
      <c r="O13">
        <v>0.36521805362290899</v>
      </c>
      <c r="P13">
        <v>263.86943309235699</v>
      </c>
      <c r="Q13">
        <v>126.713307730773</v>
      </c>
      <c r="R13">
        <v>14.5804559931247</v>
      </c>
      <c r="S13">
        <v>7.8145814581458097</v>
      </c>
      <c r="T13">
        <v>-0.47245483544816103</v>
      </c>
      <c r="U13">
        <v>1.58176045397097</v>
      </c>
      <c r="V13">
        <v>-4.3422000000000001</v>
      </c>
      <c r="W13">
        <v>15.3955</v>
      </c>
      <c r="X13">
        <v>2.0090092693969699</v>
      </c>
    </row>
    <row r="15" spans="1:24" x14ac:dyDescent="0.25">
      <c r="A15" t="s">
        <v>39</v>
      </c>
      <c r="B15" s="1" t="s">
        <v>16</v>
      </c>
      <c r="C15" s="1" t="s">
        <v>17</v>
      </c>
      <c r="D15" s="1" t="s">
        <v>18</v>
      </c>
      <c r="E15" s="1" t="s">
        <v>19</v>
      </c>
      <c r="F15" s="2" t="s">
        <v>1</v>
      </c>
      <c r="G15" s="2" t="s">
        <v>2</v>
      </c>
      <c r="H15" s="2" t="s">
        <v>3</v>
      </c>
      <c r="I15" s="2" t="s">
        <v>4</v>
      </c>
      <c r="J15" s="2" t="s">
        <v>5</v>
      </c>
      <c r="K15" s="2" t="s">
        <v>6</v>
      </c>
      <c r="L15" s="2" t="s">
        <v>7</v>
      </c>
      <c r="M15" s="2" t="s">
        <v>8</v>
      </c>
      <c r="N15" s="2" t="s">
        <v>9</v>
      </c>
      <c r="O15" s="2" t="s">
        <v>10</v>
      </c>
      <c r="P15" s="2" t="s">
        <v>11</v>
      </c>
      <c r="Q15" s="2" t="s">
        <v>12</v>
      </c>
      <c r="R15" s="2" t="s">
        <v>13</v>
      </c>
      <c r="S15" s="2" t="s">
        <v>14</v>
      </c>
      <c r="T15" t="s">
        <v>20</v>
      </c>
      <c r="U15" t="s">
        <v>21</v>
      </c>
      <c r="V15" t="s">
        <v>22</v>
      </c>
      <c r="W15" t="s">
        <v>23</v>
      </c>
      <c r="X15" t="s">
        <v>24</v>
      </c>
    </row>
    <row r="16" spans="1:24" x14ac:dyDescent="0.25">
      <c r="A16" s="3" t="s">
        <v>37</v>
      </c>
      <c r="B16">
        <f>AVERAGE(B2:B5)</f>
        <v>1</v>
      </c>
      <c r="C16">
        <f>AVERAGE(C2:C5)</f>
        <v>0.32279999999999998</v>
      </c>
      <c r="D16">
        <f>AVERAGE(D2:D5)</f>
        <v>1</v>
      </c>
      <c r="E16">
        <f>AVERAGE(E2:E5)</f>
        <v>0.83757349488983668</v>
      </c>
      <c r="F16">
        <f>AVERAGE(F2:F5)</f>
        <v>3.3206630469999947</v>
      </c>
      <c r="G16">
        <f>AVERAGE(G2:G5)</f>
        <v>3.4782390989098873</v>
      </c>
      <c r="H16">
        <f>AVERAGE(H2:H5)</f>
        <v>74.778881125003622</v>
      </c>
      <c r="I16">
        <f>AVERAGE(I2:I5)</f>
        <v>16.712604760476047</v>
      </c>
      <c r="J16">
        <f>AVERAGE(J2:J5)</f>
        <v>0.30639425782526053</v>
      </c>
      <c r="K16">
        <f>AVERAGE(K2:K5)</f>
        <v>0.29936075049572941</v>
      </c>
      <c r="L16">
        <f>AVERAGE(L2:L5)</f>
        <v>4.7512700749355483</v>
      </c>
      <c r="M16">
        <f>AVERAGE(M2:M5)</f>
        <v>4.478539458777</v>
      </c>
      <c r="N16">
        <f>AVERAGE(N2:N5)</f>
        <v>0.48966223651670193</v>
      </c>
      <c r="O16">
        <f>AVERAGE(O2:O5)</f>
        <v>0.40719432817887441</v>
      </c>
      <c r="P16">
        <f>AVERAGE(P2:P5)</f>
        <v>363.32589693750276</v>
      </c>
      <c r="Q16">
        <f>AVERAGE(Q2:Q5)</f>
        <v>227.26856430643025</v>
      </c>
      <c r="R16">
        <f>AVERAGE(R2:R5)</f>
        <v>24.9335375</v>
      </c>
      <c r="S16">
        <f>AVERAGE(S2:S5)</f>
        <v>15.446544654465399</v>
      </c>
      <c r="T16">
        <f>AVERAGE(T2:T5)</f>
        <v>-0.17933695300000135</v>
      </c>
      <c r="U16">
        <f>AVERAGE(U2:U5)</f>
        <v>1.0567475819999823</v>
      </c>
      <c r="V16">
        <f>AVERAGE(V2:V5)</f>
        <v>-4.1093999999999999</v>
      </c>
      <c r="W16">
        <f>AVERAGE(W2:W5)</f>
        <v>7.7425999999999853</v>
      </c>
      <c r="X16">
        <f>AVERAGE(X2:X5)</f>
        <v>1.31638465514728</v>
      </c>
    </row>
    <row r="17" spans="1:24" x14ac:dyDescent="0.25">
      <c r="A17" s="3" t="s">
        <v>40</v>
      </c>
      <c r="B17">
        <f>AVERAGE(B6:B9)</f>
        <v>0.9997125</v>
      </c>
      <c r="C17">
        <f>AVERAGE(C6:C9)</f>
        <v>0.68129659951712507</v>
      </c>
      <c r="D17">
        <f>AVERAGE(D6:D9)</f>
        <v>1</v>
      </c>
      <c r="E17">
        <f>AVERAGE(E6:E9)</f>
        <v>0.87506997083007054</v>
      </c>
      <c r="F17">
        <f>AVERAGE(F6:F9)</f>
        <v>1.4644267819579899</v>
      </c>
      <c r="G17">
        <f>AVERAGE(G6:G9)</f>
        <v>1.1416483588358775</v>
      </c>
      <c r="H17">
        <f>AVERAGE(H6:H9)</f>
        <v>115.60186724772569</v>
      </c>
      <c r="I17">
        <f>AVERAGE(I6:I9)</f>
        <v>69.640794579457776</v>
      </c>
      <c r="J17">
        <f>AVERAGE(J6:J9)</f>
        <v>0.28749848278850954</v>
      </c>
      <c r="K17">
        <f>AVERAGE(K6:K9)</f>
        <v>0.31682204541987252</v>
      </c>
      <c r="L17">
        <f>AVERAGE(L6:L9)</f>
        <v>5.1956210789506976</v>
      </c>
      <c r="M17">
        <f>AVERAGE(M6:M9)</f>
        <v>5.18555632901408</v>
      </c>
      <c r="N17">
        <f>AVERAGE(N6:N9)</f>
        <v>0.61039616755892201</v>
      </c>
      <c r="O17">
        <f>AVERAGE(O6:O9)</f>
        <v>0.51657491475988004</v>
      </c>
      <c r="P17">
        <f>AVERAGE(P6:P9)</f>
        <v>377.71438525223198</v>
      </c>
      <c r="Q17">
        <f>AVERAGE(Q6:Q9)</f>
        <v>223.59483520852001</v>
      </c>
      <c r="R17">
        <f>AVERAGE(R6:R9)</f>
        <v>25.726327951456724</v>
      </c>
      <c r="S17">
        <f>AVERAGE(S6:S9)</f>
        <v>15.433693369336901</v>
      </c>
      <c r="T17">
        <f>AVERAGE(T6:T9)</f>
        <v>-2.035573218041999</v>
      </c>
      <c r="U17">
        <f>AVERAGE(U6:U9)</f>
        <v>2.6560078316011477</v>
      </c>
      <c r="V17">
        <f>AVERAGE(V6:V9)</f>
        <v>-8.3891099999999987</v>
      </c>
      <c r="W17">
        <f>AVERAGE(W6:W9)</f>
        <v>5.9831349999999954</v>
      </c>
      <c r="X17">
        <f>AVERAGE(X6:X9)</f>
        <v>1.5401930947157201</v>
      </c>
    </row>
    <row r="18" spans="1:24" x14ac:dyDescent="0.25">
      <c r="A18" s="3" t="s">
        <v>41</v>
      </c>
      <c r="B18">
        <f>AVERAGE(B10:B13)</f>
        <v>0.99726249999999994</v>
      </c>
      <c r="C18">
        <f>AVERAGE(C10:C13)</f>
        <v>0.54791657145745898</v>
      </c>
      <c r="D18">
        <f>AVERAGE(D10:D13)</f>
        <v>1</v>
      </c>
      <c r="E18">
        <f>AVERAGE(E10:E13)</f>
        <v>0.8759526078686305</v>
      </c>
      <c r="F18">
        <f>AVERAGE(F10:F13)</f>
        <v>1.6034827648879475</v>
      </c>
      <c r="G18">
        <f>AVERAGE(G10:G13)</f>
        <v>1.8290831533153251</v>
      </c>
      <c r="H18">
        <f>AVERAGE(H10:H13)</f>
        <v>104.90338293218844</v>
      </c>
      <c r="I18">
        <f>AVERAGE(I10:I13)</f>
        <v>19.927969296929685</v>
      </c>
      <c r="J18">
        <f>AVERAGE(J10:J13)</f>
        <v>0.30512541190604175</v>
      </c>
      <c r="K18">
        <f>AVERAGE(K10:K13)</f>
        <v>0.30046470771355527</v>
      </c>
      <c r="L18">
        <f>AVERAGE(L10:L13)</f>
        <v>4.7076658293097395</v>
      </c>
      <c r="M18">
        <f>AVERAGE(M10:M13)</f>
        <v>4.4825286517859144</v>
      </c>
      <c r="N18">
        <f>AVERAGE(N10:N13)</f>
        <v>0.71144460706268597</v>
      </c>
      <c r="O18">
        <f>AVERAGE(O10:O13)</f>
        <v>0.46500110313503124</v>
      </c>
      <c r="P18">
        <f>AVERAGE(P10:P13)</f>
        <v>360.70256706058279</v>
      </c>
      <c r="Q18">
        <f>AVERAGE(Q10:Q13)</f>
        <v>141.29477945294499</v>
      </c>
      <c r="R18">
        <f>AVERAGE(R10:R13)</f>
        <v>24.487613998281176</v>
      </c>
      <c r="S18">
        <f>AVERAGE(S10:S13)</f>
        <v>9.7331233123312089</v>
      </c>
      <c r="T18">
        <f>AVERAGE(T10:T13)</f>
        <v>-1.8965172351120345</v>
      </c>
      <c r="U18">
        <f>AVERAGE(U10:U13)</f>
        <v>2.5755888732427157</v>
      </c>
      <c r="V18">
        <f>AVERAGE(V10:V13)</f>
        <v>-9.1809749999999966</v>
      </c>
      <c r="W18">
        <f>AVERAGE(W10:W13)</f>
        <v>8.6646749999999724</v>
      </c>
      <c r="X18">
        <f>AVERAGE(X10:X13)</f>
        <v>1.9486819754459677</v>
      </c>
    </row>
    <row r="20" spans="1:24" x14ac:dyDescent="0.25">
      <c r="A20" s="4" t="s">
        <v>0</v>
      </c>
      <c r="F20">
        <v>3.7490945</v>
      </c>
      <c r="G20">
        <v>4.1275643564356397</v>
      </c>
      <c r="H20">
        <v>90.03425</v>
      </c>
      <c r="I20">
        <v>91.458712871287105</v>
      </c>
      <c r="J20">
        <v>0.55601075918045495</v>
      </c>
      <c r="K20">
        <v>0.65553340730042797</v>
      </c>
      <c r="L20">
        <v>2.6897310761583899</v>
      </c>
      <c r="M20">
        <v>2.4956340108062798</v>
      </c>
      <c r="N20">
        <v>-1.41109190656066</v>
      </c>
      <c r="O20">
        <v>-1.4212295177937599</v>
      </c>
      <c r="P20">
        <v>407.87175000000002</v>
      </c>
      <c r="Q20">
        <v>459.185623762376</v>
      </c>
      <c r="R20">
        <v>28.95</v>
      </c>
      <c r="S20">
        <v>31.564956495649501</v>
      </c>
    </row>
    <row r="22" spans="1:24" x14ac:dyDescent="0.25">
      <c r="A22" t="s">
        <v>42</v>
      </c>
      <c r="F22" s="2" t="s">
        <v>1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  <c r="L22" s="2" t="s">
        <v>7</v>
      </c>
      <c r="M22" s="2" t="s">
        <v>8</v>
      </c>
      <c r="N22" s="2" t="s">
        <v>9</v>
      </c>
      <c r="O22" s="2" t="s">
        <v>10</v>
      </c>
      <c r="P22" s="2" t="s">
        <v>11</v>
      </c>
      <c r="Q22" s="2" t="s">
        <v>12</v>
      </c>
      <c r="R22" s="2" t="s">
        <v>13</v>
      </c>
      <c r="S22" s="2" t="s">
        <v>14</v>
      </c>
    </row>
    <row r="23" spans="1:24" x14ac:dyDescent="0.25">
      <c r="A23" s="3" t="s">
        <v>37</v>
      </c>
      <c r="F23">
        <f>F16-F20</f>
        <v>-0.42843145300000529</v>
      </c>
      <c r="G23">
        <f t="shared" ref="G23:S23" si="0">G16-G20</f>
        <v>-0.64932525752575243</v>
      </c>
      <c r="H23">
        <f t="shared" si="0"/>
        <v>-15.255368874996378</v>
      </c>
      <c r="I23">
        <f t="shared" si="0"/>
        <v>-74.746108110811065</v>
      </c>
      <c r="J23">
        <f t="shared" si="0"/>
        <v>-0.24961650135519442</v>
      </c>
      <c r="K23">
        <f t="shared" si="0"/>
        <v>-0.35617265680469856</v>
      </c>
      <c r="L23">
        <f t="shared" si="0"/>
        <v>2.0615389987771584</v>
      </c>
      <c r="M23">
        <f t="shared" si="0"/>
        <v>1.9829054479707202</v>
      </c>
      <c r="N23">
        <f t="shared" si="0"/>
        <v>1.900754143077362</v>
      </c>
      <c r="O23">
        <f t="shared" si="0"/>
        <v>1.8284238459726343</v>
      </c>
      <c r="P23">
        <f t="shared" si="0"/>
        <v>-44.545853062497258</v>
      </c>
      <c r="Q23">
        <f t="shared" si="0"/>
        <v>-231.91705945594575</v>
      </c>
      <c r="R23">
        <f t="shared" si="0"/>
        <v>-4.0164624999999994</v>
      </c>
      <c r="S23">
        <f t="shared" si="0"/>
        <v>-16.118411841184102</v>
      </c>
    </row>
    <row r="24" spans="1:24" x14ac:dyDescent="0.25">
      <c r="A24" s="3" t="s">
        <v>40</v>
      </c>
      <c r="F24">
        <f>F17-F20</f>
        <v>-2.2846677180420101</v>
      </c>
      <c r="G24">
        <f t="shared" ref="G24:S24" si="1">G17-G20</f>
        <v>-2.9859159975997622</v>
      </c>
      <c r="H24">
        <f t="shared" si="1"/>
        <v>25.567617247725693</v>
      </c>
      <c r="I24">
        <f t="shared" si="1"/>
        <v>-21.817918291829329</v>
      </c>
      <c r="J24">
        <f t="shared" si="1"/>
        <v>-0.26851227639194541</v>
      </c>
      <c r="K24">
        <f t="shared" si="1"/>
        <v>-0.33871136188055545</v>
      </c>
      <c r="L24">
        <f t="shared" si="1"/>
        <v>2.5058900027923077</v>
      </c>
      <c r="M24">
        <f t="shared" si="1"/>
        <v>2.6899223182078003</v>
      </c>
      <c r="N24">
        <f t="shared" si="1"/>
        <v>2.0214880741195822</v>
      </c>
      <c r="O24">
        <f t="shared" si="1"/>
        <v>1.9378044325536399</v>
      </c>
      <c r="P24">
        <f t="shared" si="1"/>
        <v>-30.157364747768042</v>
      </c>
      <c r="Q24">
        <f t="shared" si="1"/>
        <v>-235.59078855385599</v>
      </c>
      <c r="R24">
        <f t="shared" si="1"/>
        <v>-3.2236720485432748</v>
      </c>
      <c r="S24">
        <f t="shared" si="1"/>
        <v>-16.1312631263126</v>
      </c>
    </row>
    <row r="25" spans="1:24" x14ac:dyDescent="0.25">
      <c r="A25" s="3" t="s">
        <v>41</v>
      </c>
      <c r="F25">
        <f>F18-F20</f>
        <v>-2.1456117351120527</v>
      </c>
      <c r="G25">
        <f t="shared" ref="G25:S25" si="2">G18-G20</f>
        <v>-2.2984812031203146</v>
      </c>
      <c r="H25">
        <f t="shared" si="2"/>
        <v>14.869132932188435</v>
      </c>
      <c r="I25">
        <f t="shared" si="2"/>
        <v>-71.530743574357416</v>
      </c>
      <c r="J25">
        <f t="shared" si="2"/>
        <v>-0.2508853472744132</v>
      </c>
      <c r="K25">
        <f t="shared" si="2"/>
        <v>-0.3550686995868727</v>
      </c>
      <c r="L25">
        <f t="shared" si="2"/>
        <v>2.0179347531513496</v>
      </c>
      <c r="M25">
        <f t="shared" si="2"/>
        <v>1.9868946409796346</v>
      </c>
      <c r="N25">
        <f t="shared" si="2"/>
        <v>2.1225365136233458</v>
      </c>
      <c r="O25">
        <f t="shared" si="2"/>
        <v>1.8862306209287911</v>
      </c>
      <c r="P25">
        <f t="shared" si="2"/>
        <v>-47.169182939417226</v>
      </c>
      <c r="Q25">
        <f t="shared" si="2"/>
        <v>-317.89084430943103</v>
      </c>
      <c r="R25">
        <f t="shared" si="2"/>
        <v>-4.4623860017188228</v>
      </c>
      <c r="S25">
        <f t="shared" si="2"/>
        <v>-21.831833183318292</v>
      </c>
    </row>
    <row r="27" spans="1:24" x14ac:dyDescent="0.25">
      <c r="B27" s="5"/>
      <c r="C27" s="5"/>
      <c r="D27" s="5"/>
      <c r="E27" s="5"/>
    </row>
    <row r="28" spans="1:24" x14ac:dyDescent="0.25">
      <c r="A28" s="6"/>
      <c r="B28" s="7" t="s">
        <v>43</v>
      </c>
      <c r="C28" s="7" t="s">
        <v>46</v>
      </c>
      <c r="D28" s="7" t="s">
        <v>44</v>
      </c>
      <c r="E28" s="8" t="s">
        <v>45</v>
      </c>
      <c r="G28" s="6" t="s">
        <v>48</v>
      </c>
      <c r="H28" s="7" t="s">
        <v>47</v>
      </c>
      <c r="I28" s="7" t="s">
        <v>49</v>
      </c>
      <c r="J28" s="7" t="s">
        <v>50</v>
      </c>
      <c r="K28" s="7" t="s">
        <v>51</v>
      </c>
      <c r="L28" s="7" t="s">
        <v>52</v>
      </c>
      <c r="M28" s="7" t="s">
        <v>53</v>
      </c>
      <c r="N28" s="8" t="s">
        <v>54</v>
      </c>
      <c r="P28" s="6" t="s">
        <v>55</v>
      </c>
      <c r="Q28" s="7" t="s">
        <v>20</v>
      </c>
      <c r="R28" s="7" t="s">
        <v>21</v>
      </c>
      <c r="S28" s="7" t="s">
        <v>22</v>
      </c>
      <c r="T28" s="7" t="s">
        <v>23</v>
      </c>
      <c r="U28" s="8" t="s">
        <v>24</v>
      </c>
    </row>
    <row r="29" spans="1:24" x14ac:dyDescent="0.25">
      <c r="A29" s="9" t="s">
        <v>37</v>
      </c>
      <c r="B29" s="10">
        <f>B16</f>
        <v>1</v>
      </c>
      <c r="C29" s="10">
        <f t="shared" ref="C29:E29" si="3">C16</f>
        <v>0.32279999999999998</v>
      </c>
      <c r="D29" s="10">
        <f t="shared" si="3"/>
        <v>1</v>
      </c>
      <c r="E29" s="11">
        <f t="shared" si="3"/>
        <v>0.83757349488983668</v>
      </c>
      <c r="G29" s="9" t="s">
        <v>37</v>
      </c>
      <c r="H29" s="10">
        <f>G23</f>
        <v>-0.64932525752575243</v>
      </c>
      <c r="I29" s="10">
        <f>I23</f>
        <v>-74.746108110811065</v>
      </c>
      <c r="J29" s="10">
        <f>K23</f>
        <v>-0.35617265680469856</v>
      </c>
      <c r="K29" s="10">
        <f>M23</f>
        <v>1.9829054479707202</v>
      </c>
      <c r="L29" s="10">
        <f>O23</f>
        <v>1.8284238459726343</v>
      </c>
      <c r="M29" s="10">
        <f>Q23</f>
        <v>-231.91705945594575</v>
      </c>
      <c r="N29" s="11">
        <f>S23</f>
        <v>-16.118411841184102</v>
      </c>
      <c r="P29" s="9" t="s">
        <v>37</v>
      </c>
      <c r="Q29" s="10">
        <f>T16</f>
        <v>-0.17933695300000135</v>
      </c>
      <c r="R29" s="10">
        <f t="shared" ref="R29:U29" si="4">U16</f>
        <v>1.0567475819999823</v>
      </c>
      <c r="S29" s="10">
        <f t="shared" si="4"/>
        <v>-4.1093999999999999</v>
      </c>
      <c r="T29" s="10">
        <f t="shared" si="4"/>
        <v>7.7425999999999853</v>
      </c>
      <c r="U29" s="11">
        <f t="shared" si="4"/>
        <v>1.31638465514728</v>
      </c>
    </row>
    <row r="30" spans="1:24" x14ac:dyDescent="0.25">
      <c r="A30" s="9" t="s">
        <v>40</v>
      </c>
      <c r="B30" s="10">
        <f t="shared" ref="B30:E30" si="5">B17</f>
        <v>0.9997125</v>
      </c>
      <c r="C30" s="10">
        <f t="shared" si="5"/>
        <v>0.68129659951712507</v>
      </c>
      <c r="D30" s="10">
        <f t="shared" si="5"/>
        <v>1</v>
      </c>
      <c r="E30" s="11">
        <f t="shared" si="5"/>
        <v>0.87506997083007054</v>
      </c>
      <c r="G30" s="9" t="s">
        <v>40</v>
      </c>
      <c r="H30" s="10">
        <f t="shared" ref="H30:H31" si="6">G24</f>
        <v>-2.9859159975997622</v>
      </c>
      <c r="I30" s="10">
        <f t="shared" ref="I30:I31" si="7">I24</f>
        <v>-21.817918291829329</v>
      </c>
      <c r="J30" s="10">
        <f t="shared" ref="J30:K30" si="8">J17</f>
        <v>0.28749848278850954</v>
      </c>
      <c r="K30" s="10">
        <f t="shared" si="8"/>
        <v>0.31682204541987252</v>
      </c>
      <c r="L30" s="10">
        <f t="shared" ref="L30:L31" si="9">O24</f>
        <v>1.9378044325536399</v>
      </c>
      <c r="M30" s="10">
        <f t="shared" ref="M30:M31" si="10">Q24</f>
        <v>-235.59078855385599</v>
      </c>
      <c r="N30" s="11">
        <f t="shared" ref="N30:N31" si="11">S24</f>
        <v>-16.1312631263126</v>
      </c>
      <c r="P30" s="9" t="s">
        <v>40</v>
      </c>
      <c r="Q30" s="10">
        <f t="shared" ref="Q30:Q31" si="12">T17</f>
        <v>-2.035573218041999</v>
      </c>
      <c r="R30" s="10">
        <f t="shared" ref="R30:R31" si="13">U17</f>
        <v>2.6560078316011477</v>
      </c>
      <c r="S30" s="10">
        <f t="shared" ref="S30:S31" si="14">V17</f>
        <v>-8.3891099999999987</v>
      </c>
      <c r="T30" s="10">
        <f t="shared" ref="T30:T31" si="15">W17</f>
        <v>5.9831349999999954</v>
      </c>
      <c r="U30" s="11">
        <f t="shared" ref="U30:U31" si="16">X17</f>
        <v>1.5401930947157201</v>
      </c>
    </row>
    <row r="31" spans="1:24" x14ac:dyDescent="0.25">
      <c r="A31" s="12" t="s">
        <v>41</v>
      </c>
      <c r="B31" s="13">
        <f t="shared" ref="B31:E31" si="17">B18</f>
        <v>0.99726249999999994</v>
      </c>
      <c r="C31" s="13">
        <f t="shared" si="17"/>
        <v>0.54791657145745898</v>
      </c>
      <c r="D31" s="13">
        <f t="shared" si="17"/>
        <v>1</v>
      </c>
      <c r="E31" s="14">
        <f t="shared" si="17"/>
        <v>0.8759526078686305</v>
      </c>
      <c r="G31" s="12" t="s">
        <v>41</v>
      </c>
      <c r="H31" s="13">
        <f t="shared" si="6"/>
        <v>-2.2984812031203146</v>
      </c>
      <c r="I31" s="13">
        <f t="shared" si="7"/>
        <v>-71.530743574357416</v>
      </c>
      <c r="J31" s="13">
        <f t="shared" ref="J31:K31" si="18">J18</f>
        <v>0.30512541190604175</v>
      </c>
      <c r="K31" s="13">
        <f t="shared" si="18"/>
        <v>0.30046470771355527</v>
      </c>
      <c r="L31" s="13">
        <f t="shared" si="9"/>
        <v>1.8862306209287911</v>
      </c>
      <c r="M31" s="13">
        <f t="shared" si="10"/>
        <v>-317.89084430943103</v>
      </c>
      <c r="N31" s="14">
        <f t="shared" si="11"/>
        <v>-21.831833183318292</v>
      </c>
      <c r="P31" s="12" t="s">
        <v>41</v>
      </c>
      <c r="Q31" s="13">
        <f t="shared" si="12"/>
        <v>-1.8965172351120345</v>
      </c>
      <c r="R31" s="13">
        <f t="shared" si="13"/>
        <v>2.5755888732427157</v>
      </c>
      <c r="S31" s="13">
        <f t="shared" si="14"/>
        <v>-9.1809749999999966</v>
      </c>
      <c r="T31" s="13">
        <f t="shared" si="15"/>
        <v>8.6646749999999724</v>
      </c>
      <c r="U31" s="14">
        <f t="shared" si="16"/>
        <v>1.9486819754459677</v>
      </c>
    </row>
    <row r="33" spans="7:14" x14ac:dyDescent="0.25">
      <c r="G33" s="6" t="s">
        <v>56</v>
      </c>
      <c r="H33" s="7" t="s">
        <v>47</v>
      </c>
      <c r="I33" s="7" t="s">
        <v>49</v>
      </c>
      <c r="J33" s="7" t="s">
        <v>50</v>
      </c>
      <c r="K33" s="7" t="s">
        <v>51</v>
      </c>
      <c r="L33" s="7" t="s">
        <v>52</v>
      </c>
      <c r="M33" s="7" t="s">
        <v>53</v>
      </c>
      <c r="N33" s="8" t="s">
        <v>54</v>
      </c>
    </row>
    <row r="34" spans="7:14" x14ac:dyDescent="0.25">
      <c r="G34" s="9" t="s">
        <v>37</v>
      </c>
      <c r="H34" s="10">
        <f>F23</f>
        <v>-0.42843145300000529</v>
      </c>
      <c r="I34" s="10">
        <f>H23</f>
        <v>-15.255368874996378</v>
      </c>
      <c r="J34" s="10">
        <f>J23</f>
        <v>-0.24961650135519442</v>
      </c>
      <c r="K34" s="10">
        <f>L23</f>
        <v>2.0615389987771584</v>
      </c>
      <c r="L34" s="10">
        <f>N23</f>
        <v>1.900754143077362</v>
      </c>
      <c r="M34" s="10">
        <f>P23</f>
        <v>-44.545853062497258</v>
      </c>
      <c r="N34" s="11">
        <f>R23</f>
        <v>-4.0164624999999994</v>
      </c>
    </row>
    <row r="35" spans="7:14" x14ac:dyDescent="0.25">
      <c r="G35" s="9" t="s">
        <v>40</v>
      </c>
      <c r="H35" s="10">
        <f t="shared" ref="H35:H36" si="19">F24</f>
        <v>-2.2846677180420101</v>
      </c>
      <c r="I35" s="10">
        <f t="shared" ref="I35:I36" si="20">H24</f>
        <v>25.567617247725693</v>
      </c>
      <c r="J35" s="10">
        <f t="shared" ref="J35:J36" si="21">J24</f>
        <v>-0.26851227639194541</v>
      </c>
      <c r="K35" s="10">
        <f t="shared" ref="K35:K36" si="22">L24</f>
        <v>2.5058900027923077</v>
      </c>
      <c r="L35" s="10">
        <f t="shared" ref="L35:L36" si="23">N24</f>
        <v>2.0214880741195822</v>
      </c>
      <c r="M35" s="10">
        <f t="shared" ref="M35:M36" si="24">P24</f>
        <v>-30.157364747768042</v>
      </c>
      <c r="N35" s="11">
        <f t="shared" ref="N35:N36" si="25">R24</f>
        <v>-3.2236720485432748</v>
      </c>
    </row>
    <row r="36" spans="7:14" x14ac:dyDescent="0.25">
      <c r="G36" s="12" t="s">
        <v>41</v>
      </c>
      <c r="H36" s="13">
        <f t="shared" si="19"/>
        <v>-2.1456117351120527</v>
      </c>
      <c r="I36" s="13">
        <f t="shared" si="20"/>
        <v>14.869132932188435</v>
      </c>
      <c r="J36" s="13">
        <f t="shared" si="21"/>
        <v>-0.2508853472744132</v>
      </c>
      <c r="K36" s="13">
        <f t="shared" si="22"/>
        <v>2.0179347531513496</v>
      </c>
      <c r="L36" s="13">
        <f t="shared" si="23"/>
        <v>2.1225365136233458</v>
      </c>
      <c r="M36" s="13">
        <f t="shared" si="24"/>
        <v>-47.169182939417226</v>
      </c>
      <c r="N36" s="14">
        <f t="shared" si="25"/>
        <v>-4.4623860017188228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8C63C-A594-4268-84B2-81668430C4D8}">
  <dimension ref="A1:X47"/>
  <sheetViews>
    <sheetView topLeftCell="A16" workbookViewId="0">
      <selection activeCell="Q38" sqref="Q38:U41"/>
    </sheetView>
  </sheetViews>
  <sheetFormatPr defaultRowHeight="15.75" x14ac:dyDescent="0.25"/>
  <sheetData>
    <row r="1" spans="1:24" x14ac:dyDescent="0.25">
      <c r="A1" t="s">
        <v>38</v>
      </c>
      <c r="B1" s="1" t="s">
        <v>16</v>
      </c>
      <c r="C1" s="1" t="s">
        <v>17</v>
      </c>
      <c r="D1" s="1" t="s">
        <v>18</v>
      </c>
      <c r="E1" s="1" t="s">
        <v>19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</row>
    <row r="2" spans="1:24" x14ac:dyDescent="0.25">
      <c r="A2" t="s">
        <v>57</v>
      </c>
      <c r="B2">
        <v>0.97925163132137005</v>
      </c>
      <c r="C2">
        <v>0.49685043469207102</v>
      </c>
      <c r="D2">
        <v>0.93555225779096796</v>
      </c>
      <c r="E2">
        <v>0.85914413419671698</v>
      </c>
      <c r="F2">
        <v>3.5050586777030999</v>
      </c>
      <c r="G2">
        <v>3.4839761176117601</v>
      </c>
      <c r="H2">
        <v>84.0146254359952</v>
      </c>
      <c r="I2">
        <v>77.895202520251999</v>
      </c>
      <c r="J2">
        <v>0.611406813392672</v>
      </c>
      <c r="K2">
        <v>0.74200313181599797</v>
      </c>
      <c r="L2">
        <v>2.84910385468861</v>
      </c>
      <c r="M2">
        <v>2.4311645924142198</v>
      </c>
      <c r="N2">
        <v>-1.1836292661247401</v>
      </c>
      <c r="O2">
        <v>-1.30496937868614</v>
      </c>
      <c r="P2">
        <v>392.80623842989797</v>
      </c>
      <c r="Q2">
        <v>427.048489048904</v>
      </c>
      <c r="R2">
        <v>28.054765995106401</v>
      </c>
      <c r="S2">
        <v>30.1790179017901</v>
      </c>
      <c r="T2">
        <v>5.0586777031607199E-3</v>
      </c>
      <c r="U2">
        <v>0.352006699984377</v>
      </c>
      <c r="V2">
        <v>-4.8335999999999997</v>
      </c>
      <c r="W2">
        <v>3.4746000000000001</v>
      </c>
      <c r="X2">
        <v>0.54477120140373603</v>
      </c>
    </row>
    <row r="3" spans="1:24" x14ac:dyDescent="0.25">
      <c r="A3" t="s">
        <v>58</v>
      </c>
      <c r="B3">
        <v>0.97636271013754405</v>
      </c>
      <c r="C3">
        <v>0.45205050610455999</v>
      </c>
      <c r="D3">
        <v>0.926180758017492</v>
      </c>
      <c r="E3">
        <v>0.85879058895622895</v>
      </c>
      <c r="F3">
        <v>3.5402381780235599</v>
      </c>
      <c r="G3">
        <v>3.5001726872687202</v>
      </c>
      <c r="H3">
        <v>82.810391839717695</v>
      </c>
      <c r="I3">
        <v>78.237310731073094</v>
      </c>
      <c r="J3">
        <v>0.61249675588381203</v>
      </c>
      <c r="K3">
        <v>0.75028342246767599</v>
      </c>
      <c r="L3">
        <v>2.8367730768973498</v>
      </c>
      <c r="M3">
        <v>2.4166399386283302</v>
      </c>
      <c r="N3">
        <v>-1.1838516458211099</v>
      </c>
      <c r="O3">
        <v>-1.28539042683307</v>
      </c>
      <c r="P3">
        <v>392.27811864759798</v>
      </c>
      <c r="Q3">
        <v>423.43567326732602</v>
      </c>
      <c r="R3">
        <v>28.009287279557501</v>
      </c>
      <c r="S3">
        <v>30.053605360536</v>
      </c>
      <c r="T3">
        <v>4.0238178023584099E-2</v>
      </c>
      <c r="U3">
        <v>0.34044996347697998</v>
      </c>
      <c r="V3">
        <v>-3.7635000000000001</v>
      </c>
      <c r="W3">
        <v>3.1189</v>
      </c>
      <c r="X3">
        <v>0.493871164676353</v>
      </c>
    </row>
    <row r="4" spans="1:24" x14ac:dyDescent="0.25">
      <c r="A4" t="s">
        <v>59</v>
      </c>
      <c r="B4">
        <v>0.978900808378666</v>
      </c>
      <c r="C4">
        <v>0.45756725875142801</v>
      </c>
      <c r="D4">
        <v>0.92964363469691702</v>
      </c>
      <c r="E4">
        <v>0.85938243206336296</v>
      </c>
      <c r="F4">
        <v>3.4712271413731899</v>
      </c>
      <c r="G4">
        <v>3.4962864486448599</v>
      </c>
      <c r="H4">
        <v>83.160008829335396</v>
      </c>
      <c r="I4">
        <v>77.107710771077095</v>
      </c>
      <c r="J4">
        <v>0.61711052897084995</v>
      </c>
      <c r="K4">
        <v>0.67782676861940505</v>
      </c>
      <c r="L4">
        <v>2.8507775125563199</v>
      </c>
      <c r="M4">
        <v>2.3732159125660099</v>
      </c>
      <c r="N4">
        <v>-1.1876807324299301</v>
      </c>
      <c r="O4">
        <v>-1.291590702937</v>
      </c>
      <c r="P4">
        <v>389.81841799105899</v>
      </c>
      <c r="Q4">
        <v>434.033765076507</v>
      </c>
      <c r="R4">
        <v>27.831671341020002</v>
      </c>
      <c r="S4">
        <v>29.5581558155815</v>
      </c>
      <c r="T4">
        <v>-2.8772858626776698E-2</v>
      </c>
      <c r="U4">
        <v>0.34606632491948902</v>
      </c>
      <c r="V4">
        <v>-5.2935999999999996</v>
      </c>
      <c r="W4">
        <v>3.6366000000000001</v>
      </c>
      <c r="X4">
        <v>0.51948771189926901</v>
      </c>
    </row>
    <row r="5" spans="1:24" x14ac:dyDescent="0.25">
      <c r="A5" t="s">
        <v>60</v>
      </c>
      <c r="B5">
        <v>0.97747450662066804</v>
      </c>
      <c r="C5">
        <v>0.478953651320911</v>
      </c>
      <c r="D5">
        <v>0.93502793908184501</v>
      </c>
      <c r="E5">
        <v>0.85916906545053395</v>
      </c>
      <c r="F5">
        <v>3.5807416411480402</v>
      </c>
      <c r="G5">
        <v>3.5262203820382001</v>
      </c>
      <c r="H5">
        <v>83.454316707324494</v>
      </c>
      <c r="I5">
        <v>78.870411041104106</v>
      </c>
      <c r="J5">
        <v>0.60979761739683003</v>
      </c>
      <c r="K5">
        <v>0.743082467413263</v>
      </c>
      <c r="L5">
        <v>2.85235993481044</v>
      </c>
      <c r="M5">
        <v>2.3978844299157802</v>
      </c>
      <c r="N5">
        <v>-1.1859565339992</v>
      </c>
      <c r="O5">
        <v>-1.2846113461834201</v>
      </c>
      <c r="P5">
        <v>394.90940571961801</v>
      </c>
      <c r="Q5">
        <v>434.25715461546099</v>
      </c>
      <c r="R5">
        <v>28.156537084133401</v>
      </c>
      <c r="S5">
        <v>30.546354635463501</v>
      </c>
      <c r="T5">
        <v>8.0741641148077997E-2</v>
      </c>
      <c r="U5">
        <v>0.35517729797062098</v>
      </c>
      <c r="V5">
        <v>-4.8335999999999997</v>
      </c>
      <c r="W5">
        <v>3.1903999999999999</v>
      </c>
      <c r="X5">
        <v>0.54114525725182705</v>
      </c>
    </row>
    <row r="6" spans="1:24" x14ac:dyDescent="0.25">
      <c r="A6" t="s">
        <v>61</v>
      </c>
      <c r="B6">
        <v>0.97905759162303596</v>
      </c>
      <c r="C6">
        <v>0.476974196563002</v>
      </c>
      <c r="D6">
        <v>0.93356028991873397</v>
      </c>
      <c r="E6">
        <v>0.85937413746731295</v>
      </c>
      <c r="F6">
        <v>3.5123098458023101</v>
      </c>
      <c r="G6">
        <v>3.5134818581858198</v>
      </c>
      <c r="H6">
        <v>83.721932921448399</v>
      </c>
      <c r="I6">
        <v>81.001017101710104</v>
      </c>
      <c r="J6">
        <v>0.61022325563791002</v>
      </c>
      <c r="K6">
        <v>0.74567217271476405</v>
      </c>
      <c r="L6">
        <v>2.8557561566700902</v>
      </c>
      <c r="M6">
        <v>2.40336296816304</v>
      </c>
      <c r="N6">
        <v>-1.1819659123566899</v>
      </c>
      <c r="O6">
        <v>-1.3458911468739201</v>
      </c>
      <c r="P6">
        <v>393.20489689008002</v>
      </c>
      <c r="Q6">
        <v>436.18030383038302</v>
      </c>
      <c r="R6">
        <v>28.099164114012702</v>
      </c>
      <c r="S6">
        <v>30.1914191419141</v>
      </c>
      <c r="T6">
        <v>1.23098458023994E-2</v>
      </c>
      <c r="U6">
        <v>0.34062382119307699</v>
      </c>
      <c r="V6">
        <v>-4.8335999999999997</v>
      </c>
      <c r="W6">
        <v>4.1599000000000004</v>
      </c>
      <c r="X6">
        <v>0.52537678737378601</v>
      </c>
    </row>
    <row r="7" spans="1:24" x14ac:dyDescent="0.25">
      <c r="A7" t="s">
        <v>62</v>
      </c>
      <c r="B7">
        <v>0.97361059798384897</v>
      </c>
      <c r="C7">
        <v>0.69068141161164398</v>
      </c>
      <c r="D7">
        <v>0.939873417721519</v>
      </c>
      <c r="E7">
        <v>0.86046425725564801</v>
      </c>
      <c r="F7">
        <v>3.4894769946332702</v>
      </c>
      <c r="G7">
        <v>3.4673055805580502</v>
      </c>
      <c r="H7">
        <v>84.826740391391297</v>
      </c>
      <c r="I7">
        <v>77.458059805980497</v>
      </c>
      <c r="J7">
        <v>0.61206890860179497</v>
      </c>
      <c r="K7">
        <v>0.67234623920201397</v>
      </c>
      <c r="L7">
        <v>2.83900543171527</v>
      </c>
      <c r="M7">
        <v>2.4038305471519399</v>
      </c>
      <c r="N7">
        <v>-1.1926630188488601</v>
      </c>
      <c r="O7">
        <v>-1.3026337511530199</v>
      </c>
      <c r="P7">
        <v>391.62888041415198</v>
      </c>
      <c r="Q7">
        <v>420.130562656265</v>
      </c>
      <c r="R7">
        <v>27.9997289532173</v>
      </c>
      <c r="S7">
        <v>30.1335133513351</v>
      </c>
      <c r="T7">
        <v>-1.0523005366725799E-2</v>
      </c>
      <c r="U7">
        <v>0.42526326665581998</v>
      </c>
      <c r="V7">
        <v>-4.5823</v>
      </c>
      <c r="W7">
        <v>4.1025999999999998</v>
      </c>
      <c r="X7">
        <v>0.59224147633684898</v>
      </c>
    </row>
    <row r="8" spans="1:24" x14ac:dyDescent="0.25">
      <c r="A8" t="s">
        <v>63</v>
      </c>
      <c r="B8">
        <v>0.97278012684989401</v>
      </c>
      <c r="C8">
        <v>0.66280901928823599</v>
      </c>
      <c r="D8">
        <v>0.93350404757971195</v>
      </c>
      <c r="E8">
        <v>0.85933952426834304</v>
      </c>
      <c r="F8">
        <v>3.5346585199673699</v>
      </c>
      <c r="G8">
        <v>3.4724295229522899</v>
      </c>
      <c r="H8">
        <v>84.258548220592203</v>
      </c>
      <c r="I8">
        <v>80.445703570356997</v>
      </c>
      <c r="J8">
        <v>0.61139472166407605</v>
      </c>
      <c r="K8">
        <v>0.67276238653162501</v>
      </c>
      <c r="L8">
        <v>2.8208152783381699</v>
      </c>
      <c r="M8">
        <v>2.4048194074651299</v>
      </c>
      <c r="N8">
        <v>-1.19432907122572</v>
      </c>
      <c r="O8">
        <v>-1.3250176015127699</v>
      </c>
      <c r="P8">
        <v>391.80183825046902</v>
      </c>
      <c r="Q8">
        <v>419.74180288028703</v>
      </c>
      <c r="R8">
        <v>27.963488182559001</v>
      </c>
      <c r="S8">
        <v>29.658065806580598</v>
      </c>
      <c r="T8">
        <v>3.4658519967400603E-2</v>
      </c>
      <c r="U8">
        <v>0.41466719152403902</v>
      </c>
      <c r="V8">
        <v>-4.4435000000000002</v>
      </c>
      <c r="W8">
        <v>4.5255999999999998</v>
      </c>
      <c r="X8">
        <v>0.56752061517697205</v>
      </c>
    </row>
    <row r="9" spans="1:24" x14ac:dyDescent="0.25">
      <c r="A9" t="s">
        <v>64</v>
      </c>
      <c r="B9">
        <v>0.97291326986798499</v>
      </c>
      <c r="C9">
        <v>0.66169315601686596</v>
      </c>
      <c r="D9">
        <v>0.93648570722464697</v>
      </c>
      <c r="E9">
        <v>0.86017124564831904</v>
      </c>
      <c r="F9">
        <v>3.4733103632825002</v>
      </c>
      <c r="G9">
        <v>3.5045644664466402</v>
      </c>
      <c r="H9">
        <v>83.759436155260104</v>
      </c>
      <c r="I9">
        <v>79.117415741574106</v>
      </c>
      <c r="J9">
        <v>0.61828406204684305</v>
      </c>
      <c r="K9">
        <v>0.67447054692514197</v>
      </c>
      <c r="L9">
        <v>2.84050213110778</v>
      </c>
      <c r="M9">
        <v>2.5020145607442998</v>
      </c>
      <c r="N9">
        <v>-1.1861665078660599</v>
      </c>
      <c r="O9">
        <v>-1.34023921950606</v>
      </c>
      <c r="P9">
        <v>387.38986706670602</v>
      </c>
      <c r="Q9">
        <v>419.85468546854599</v>
      </c>
      <c r="R9">
        <v>27.700508163044599</v>
      </c>
      <c r="S9">
        <v>29.2196219621962</v>
      </c>
      <c r="T9">
        <v>-2.66896367174814E-2</v>
      </c>
      <c r="U9">
        <v>0.41423713158178899</v>
      </c>
      <c r="V9">
        <v>-4.3403</v>
      </c>
      <c r="W9">
        <v>3.4649999999999999</v>
      </c>
      <c r="X9">
        <v>0.56362928133941503</v>
      </c>
    </row>
    <row r="10" spans="1:24" x14ac:dyDescent="0.25">
      <c r="A10" t="s">
        <v>65</v>
      </c>
      <c r="B10">
        <v>0.97066065908733601</v>
      </c>
      <c r="C10">
        <v>0.69217898202623196</v>
      </c>
      <c r="D10">
        <v>0.94048366834170805</v>
      </c>
      <c r="E10">
        <v>0.86077516177857505</v>
      </c>
      <c r="F10">
        <v>3.6125861197171498</v>
      </c>
      <c r="G10">
        <v>3.60658082808281</v>
      </c>
      <c r="H10">
        <v>83.861094078911094</v>
      </c>
      <c r="I10">
        <v>76.821152115211504</v>
      </c>
      <c r="J10">
        <v>0.60596745927445395</v>
      </c>
      <c r="K10">
        <v>0.68015546641397195</v>
      </c>
      <c r="L10">
        <v>2.8528633513597299</v>
      </c>
      <c r="M10">
        <v>2.44952052244735</v>
      </c>
      <c r="N10">
        <v>-1.18797823369914</v>
      </c>
      <c r="O10">
        <v>-1.34253800980906</v>
      </c>
      <c r="P10">
        <v>394.697423274134</v>
      </c>
      <c r="Q10">
        <v>421.88084828482801</v>
      </c>
      <c r="R10">
        <v>28.150051276515299</v>
      </c>
      <c r="S10">
        <v>29.651665166516601</v>
      </c>
      <c r="T10">
        <v>0.112586119717169</v>
      </c>
      <c r="U10">
        <v>0.44109964700166698</v>
      </c>
      <c r="V10">
        <v>-5.4726999999999997</v>
      </c>
      <c r="W10">
        <v>4.1623999999999999</v>
      </c>
      <c r="X10">
        <v>0.61303980315477902</v>
      </c>
    </row>
    <row r="11" spans="1:24" x14ac:dyDescent="0.25">
      <c r="A11" t="s">
        <v>66</v>
      </c>
      <c r="B11">
        <v>0.97435085497150098</v>
      </c>
      <c r="C11">
        <v>0.68746614667966599</v>
      </c>
      <c r="D11">
        <v>0.93943729136862097</v>
      </c>
      <c r="E11">
        <v>0.86025971124745604</v>
      </c>
      <c r="F11">
        <v>3.5248254013649101</v>
      </c>
      <c r="G11">
        <v>3.49839438943894</v>
      </c>
      <c r="H11">
        <v>83.273505037373795</v>
      </c>
      <c r="I11">
        <v>82.063942394239405</v>
      </c>
      <c r="J11">
        <v>0.61153522059564902</v>
      </c>
      <c r="K11">
        <v>0.67152097934990895</v>
      </c>
      <c r="L11">
        <v>2.8384003408627501</v>
      </c>
      <c r="M11">
        <v>2.3619432926654298</v>
      </c>
      <c r="N11">
        <v>-1.1790068666887299</v>
      </c>
      <c r="O11">
        <v>-1.3029027788834899</v>
      </c>
      <c r="P11">
        <v>389.870162333439</v>
      </c>
      <c r="Q11">
        <v>428.41809820982098</v>
      </c>
      <c r="R11">
        <v>27.9100314158812</v>
      </c>
      <c r="S11">
        <v>29.189218921892099</v>
      </c>
      <c r="T11">
        <v>2.4825401364966498E-2</v>
      </c>
      <c r="U11">
        <v>0.40402399956667401</v>
      </c>
      <c r="V11">
        <v>-4.1673</v>
      </c>
      <c r="W11">
        <v>4.2884000000000002</v>
      </c>
      <c r="X11">
        <v>0.56174409164004702</v>
      </c>
    </row>
    <row r="12" spans="1:24" x14ac:dyDescent="0.25">
      <c r="A12" t="s">
        <v>67</v>
      </c>
      <c r="B12">
        <v>0.97020117985176202</v>
      </c>
      <c r="C12">
        <v>0.78022035131483203</v>
      </c>
      <c r="D12">
        <v>0.94372990353697706</v>
      </c>
      <c r="E12">
        <v>0.86008814168235104</v>
      </c>
      <c r="F12">
        <v>3.4861337470117602</v>
      </c>
      <c r="G12">
        <v>3.4761276227622702</v>
      </c>
      <c r="H12">
        <v>86.111195821640393</v>
      </c>
      <c r="I12">
        <v>77.638943894389399</v>
      </c>
      <c r="J12">
        <v>0.60617939074539195</v>
      </c>
      <c r="K12">
        <v>0.66556287237065304</v>
      </c>
      <c r="L12">
        <v>2.8274957211423302</v>
      </c>
      <c r="M12">
        <v>2.3804912386319601</v>
      </c>
      <c r="N12">
        <v>-1.20741224969294</v>
      </c>
      <c r="O12">
        <v>-1.3164548488068699</v>
      </c>
      <c r="P12">
        <v>392.17993826005699</v>
      </c>
      <c r="Q12">
        <v>416.62039813981397</v>
      </c>
      <c r="R12">
        <v>28.027076187506399</v>
      </c>
      <c r="S12">
        <v>29.778877887788699</v>
      </c>
      <c r="T12">
        <v>-1.3866252988254E-2</v>
      </c>
      <c r="U12">
        <v>0.48479533312545497</v>
      </c>
      <c r="V12">
        <v>-3.8841000000000001</v>
      </c>
      <c r="W12">
        <v>4.0319000000000003</v>
      </c>
      <c r="X12">
        <v>0.65039365694830398</v>
      </c>
    </row>
    <row r="13" spans="1:24" x14ac:dyDescent="0.25">
      <c r="A13" t="s">
        <v>68</v>
      </c>
      <c r="B13">
        <v>0.96984300476947505</v>
      </c>
      <c r="C13">
        <v>0.75554531017878102</v>
      </c>
      <c r="D13">
        <v>0.94065079473361002</v>
      </c>
      <c r="E13">
        <v>0.860453150793133</v>
      </c>
      <c r="F13">
        <v>3.5441919614773698</v>
      </c>
      <c r="G13">
        <v>3.5625165616561598</v>
      </c>
      <c r="H13">
        <v>83.674797397674396</v>
      </c>
      <c r="I13">
        <v>83.863770377037696</v>
      </c>
      <c r="J13">
        <v>0.611268856526477</v>
      </c>
      <c r="K13">
        <v>0.67633228817588398</v>
      </c>
      <c r="L13">
        <v>2.8183788507018899</v>
      </c>
      <c r="M13">
        <v>2.4254206487224601</v>
      </c>
      <c r="N13">
        <v>-1.19317686961731</v>
      </c>
      <c r="O13">
        <v>-1.3601679067079799</v>
      </c>
      <c r="P13">
        <v>389.85241719174297</v>
      </c>
      <c r="Q13">
        <v>416.84286928692802</v>
      </c>
      <c r="R13">
        <v>27.8057988832539</v>
      </c>
      <c r="S13">
        <v>29.410141014101399</v>
      </c>
      <c r="T13">
        <v>4.4191961477383898E-2</v>
      </c>
      <c r="U13">
        <v>0.482375105783512</v>
      </c>
      <c r="V13">
        <v>-3.9169</v>
      </c>
      <c r="W13">
        <v>4.0205000000000002</v>
      </c>
      <c r="X13">
        <v>0.64835596944077101</v>
      </c>
    </row>
    <row r="14" spans="1:24" x14ac:dyDescent="0.25">
      <c r="A14" t="s">
        <v>69</v>
      </c>
      <c r="B14">
        <v>0.97053212851405601</v>
      </c>
      <c r="C14">
        <v>0.76289246366316599</v>
      </c>
      <c r="D14">
        <v>0.94404258223010695</v>
      </c>
      <c r="E14">
        <v>0.86154563955755004</v>
      </c>
      <c r="F14">
        <v>3.4588667728753699</v>
      </c>
      <c r="G14">
        <v>3.5267373837383702</v>
      </c>
      <c r="H14">
        <v>83.409694305075107</v>
      </c>
      <c r="I14">
        <v>77.436795679567894</v>
      </c>
      <c r="J14">
        <v>0.62145064322114696</v>
      </c>
      <c r="K14">
        <v>0.68243063986493102</v>
      </c>
      <c r="L14">
        <v>2.8159126983126299</v>
      </c>
      <c r="M14">
        <v>2.49790930813076</v>
      </c>
      <c r="N14">
        <v>-1.2058538447186999</v>
      </c>
      <c r="O14">
        <v>-1.3110206020194199</v>
      </c>
      <c r="P14">
        <v>384.85135612682899</v>
      </c>
      <c r="Q14">
        <v>422.05286558655899</v>
      </c>
      <c r="R14">
        <v>27.453318160657901</v>
      </c>
      <c r="S14">
        <v>28.829382938293801</v>
      </c>
      <c r="T14">
        <v>-4.1133227124604703E-2</v>
      </c>
      <c r="U14">
        <v>0.489040875187498</v>
      </c>
      <c r="V14">
        <v>-4.5990000000000002</v>
      </c>
      <c r="W14">
        <v>4.0576999999999996</v>
      </c>
      <c r="X14">
        <v>0.65029285190666397</v>
      </c>
    </row>
    <row r="15" spans="1:24" x14ac:dyDescent="0.25">
      <c r="A15" t="s">
        <v>70</v>
      </c>
      <c r="B15">
        <v>0.96819262782401905</v>
      </c>
      <c r="C15">
        <v>0.78451540272234099</v>
      </c>
      <c r="D15">
        <v>0.94679525027881595</v>
      </c>
      <c r="E15">
        <v>0.86129809421208803</v>
      </c>
      <c r="F15">
        <v>3.6390014737488698</v>
      </c>
      <c r="G15">
        <v>3.6541464846484599</v>
      </c>
      <c r="H15">
        <v>84.654673011973898</v>
      </c>
      <c r="I15">
        <v>75.731711171117098</v>
      </c>
      <c r="J15">
        <v>0.60532333895674995</v>
      </c>
      <c r="K15">
        <v>0.67426195569277603</v>
      </c>
      <c r="L15">
        <v>2.84311461135067</v>
      </c>
      <c r="M15">
        <v>2.6639528587982602</v>
      </c>
      <c r="N15">
        <v>-1.1987428230858801</v>
      </c>
      <c r="O15">
        <v>-1.3459637147751999</v>
      </c>
      <c r="P15">
        <v>394.52596402619503</v>
      </c>
      <c r="Q15">
        <v>425.58696039603899</v>
      </c>
      <c r="R15">
        <v>28.139392078599901</v>
      </c>
      <c r="S15">
        <v>29.826082608260801</v>
      </c>
      <c r="T15">
        <v>0.139001473748848</v>
      </c>
      <c r="U15">
        <v>0.492961322280217</v>
      </c>
      <c r="V15">
        <v>-4.6417000000000002</v>
      </c>
      <c r="W15">
        <v>3.4668000000000001</v>
      </c>
      <c r="X15">
        <v>0.64401359254533697</v>
      </c>
    </row>
    <row r="16" spans="1:24" x14ac:dyDescent="0.25">
      <c r="A16" t="s">
        <v>71</v>
      </c>
      <c r="B16">
        <v>0.96668495336890903</v>
      </c>
      <c r="C16">
        <v>0.78233503585616204</v>
      </c>
      <c r="D16">
        <v>0.94395808462660802</v>
      </c>
      <c r="E16">
        <v>0.86033305672746296</v>
      </c>
      <c r="F16">
        <v>3.4982266852396098</v>
      </c>
      <c r="G16">
        <v>3.54836981698169</v>
      </c>
      <c r="H16">
        <v>84.374350719703401</v>
      </c>
      <c r="I16">
        <v>79.364616461646094</v>
      </c>
      <c r="J16">
        <v>0.610722280157727</v>
      </c>
      <c r="K16">
        <v>0.67833643048693004</v>
      </c>
      <c r="L16">
        <v>2.8467639412592098</v>
      </c>
      <c r="M16">
        <v>2.4624248208117998</v>
      </c>
      <c r="N16">
        <v>-1.19099548787775</v>
      </c>
      <c r="O16">
        <v>-1.30345247466362</v>
      </c>
      <c r="P16">
        <v>390.75056322550398</v>
      </c>
      <c r="Q16">
        <v>414.70394869486898</v>
      </c>
      <c r="R16">
        <v>27.996027446731599</v>
      </c>
      <c r="S16">
        <v>29.3102310231023</v>
      </c>
      <c r="T16">
        <v>-1.77331476035643E-3</v>
      </c>
      <c r="U16">
        <v>0.50636893772893299</v>
      </c>
      <c r="V16">
        <v>-4.7786</v>
      </c>
      <c r="W16">
        <v>4.2394999999999996</v>
      </c>
      <c r="X16">
        <v>0.68954994281307902</v>
      </c>
    </row>
    <row r="17" spans="1:24" x14ac:dyDescent="0.25">
      <c r="A17" t="s">
        <v>72</v>
      </c>
      <c r="B17">
        <v>0.961456463195691</v>
      </c>
      <c r="C17">
        <v>0.82353970940071097</v>
      </c>
      <c r="D17">
        <v>0.94370317516946101</v>
      </c>
      <c r="E17">
        <v>0.86026089180532295</v>
      </c>
      <c r="F17">
        <v>3.45669334889419</v>
      </c>
      <c r="G17">
        <v>3.42155123512351</v>
      </c>
      <c r="H17">
        <v>85.610231662482803</v>
      </c>
      <c r="I17">
        <v>84.138601860186</v>
      </c>
      <c r="J17">
        <v>0.61069432503893395</v>
      </c>
      <c r="K17">
        <v>0.66837688766140002</v>
      </c>
      <c r="L17">
        <v>2.81510046823362</v>
      </c>
      <c r="M17">
        <v>2.4655479621880398</v>
      </c>
      <c r="N17">
        <v>-1.2295639960062701</v>
      </c>
      <c r="O17">
        <v>-1.35097203228428</v>
      </c>
      <c r="P17">
        <v>391.09826568243898</v>
      </c>
      <c r="Q17">
        <v>417.02241914191399</v>
      </c>
      <c r="R17">
        <v>27.952908910544402</v>
      </c>
      <c r="S17">
        <v>29.910891089108901</v>
      </c>
      <c r="T17">
        <v>-4.3306651105793702E-2</v>
      </c>
      <c r="U17">
        <v>0.54060134912761904</v>
      </c>
      <c r="V17">
        <v>-4.9358000000000004</v>
      </c>
      <c r="W17">
        <v>3.8231999999999999</v>
      </c>
      <c r="X17">
        <v>0.725320075207328</v>
      </c>
    </row>
    <row r="18" spans="1:24" x14ac:dyDescent="0.25">
      <c r="A18" t="s">
        <v>73</v>
      </c>
      <c r="B18">
        <v>0.96030048801886203</v>
      </c>
      <c r="C18">
        <v>0.81219665391423501</v>
      </c>
      <c r="D18">
        <v>0.94169611307420498</v>
      </c>
      <c r="E18">
        <v>0.86021799204973903</v>
      </c>
      <c r="F18">
        <v>3.57051341060926</v>
      </c>
      <c r="G18">
        <v>3.6183726972697201</v>
      </c>
      <c r="H18">
        <v>83.422479301088899</v>
      </c>
      <c r="I18">
        <v>76.961774177417695</v>
      </c>
      <c r="J18">
        <v>0.61147205452835496</v>
      </c>
      <c r="K18">
        <v>0.67648613204266805</v>
      </c>
      <c r="L18">
        <v>2.7999287256132499</v>
      </c>
      <c r="M18">
        <v>2.41731665027672</v>
      </c>
      <c r="N18">
        <v>-1.206431946431</v>
      </c>
      <c r="O18">
        <v>-1.3463183208887499</v>
      </c>
      <c r="P18">
        <v>390.27911191685899</v>
      </c>
      <c r="Q18">
        <v>419.672799179918</v>
      </c>
      <c r="R18">
        <v>27.808142522697398</v>
      </c>
      <c r="S18">
        <v>29.654565456545601</v>
      </c>
      <c r="T18">
        <v>7.0513410609262597E-2</v>
      </c>
      <c r="U18">
        <v>0.54093271284188604</v>
      </c>
      <c r="V18">
        <v>-4.8635999999999999</v>
      </c>
      <c r="W18">
        <v>4.1853999999999996</v>
      </c>
      <c r="X18">
        <v>0.71569424224362499</v>
      </c>
    </row>
    <row r="19" spans="1:24" x14ac:dyDescent="0.25">
      <c r="A19" t="s">
        <v>74</v>
      </c>
      <c r="B19">
        <v>0.96816887250795702</v>
      </c>
      <c r="C19">
        <v>0.81023245082770901</v>
      </c>
      <c r="D19">
        <v>0.94073915219100701</v>
      </c>
      <c r="E19">
        <v>0.86046927764116998</v>
      </c>
      <c r="F19">
        <v>3.46598379073657</v>
      </c>
      <c r="G19">
        <v>3.5194259225922502</v>
      </c>
      <c r="H19">
        <v>83.198000807519307</v>
      </c>
      <c r="I19">
        <v>79.518652865286498</v>
      </c>
      <c r="J19">
        <v>0.61998660852690801</v>
      </c>
      <c r="K19">
        <v>0.67791035700133595</v>
      </c>
      <c r="L19">
        <v>2.8129964595266301</v>
      </c>
      <c r="M19">
        <v>2.46017840069615</v>
      </c>
      <c r="N19">
        <v>-1.1992542207452099</v>
      </c>
      <c r="O19">
        <v>-1.34967768203032</v>
      </c>
      <c r="P19">
        <v>384.46476322316101</v>
      </c>
      <c r="Q19">
        <v>421.476847184718</v>
      </c>
      <c r="R19">
        <v>27.456364999711599</v>
      </c>
      <c r="S19">
        <v>29.420542054205399</v>
      </c>
      <c r="T19">
        <v>-3.4016209263424198E-2</v>
      </c>
      <c r="U19">
        <v>0.54382221491607097</v>
      </c>
      <c r="V19">
        <v>-4.7114000000000003</v>
      </c>
      <c r="W19">
        <v>3.9904999999999999</v>
      </c>
      <c r="X19">
        <v>0.72601254004570004</v>
      </c>
    </row>
    <row r="20" spans="1:24" x14ac:dyDescent="0.25">
      <c r="A20" t="s">
        <v>75</v>
      </c>
      <c r="B20">
        <v>0.96149809423852395</v>
      </c>
      <c r="C20">
        <v>0.82925428013328695</v>
      </c>
      <c r="D20">
        <v>0.94870545657015504</v>
      </c>
      <c r="E20">
        <v>0.86131320922485499</v>
      </c>
      <c r="F20">
        <v>3.6221328553372398</v>
      </c>
      <c r="G20">
        <v>3.6818299229922999</v>
      </c>
      <c r="H20">
        <v>84.612752499136505</v>
      </c>
      <c r="I20">
        <v>76.514343434343402</v>
      </c>
      <c r="J20">
        <v>0.59829894892929703</v>
      </c>
      <c r="K20">
        <v>0.67469194517215803</v>
      </c>
      <c r="L20">
        <v>2.8396352284541302</v>
      </c>
      <c r="M20">
        <v>2.4976806729018199</v>
      </c>
      <c r="N20">
        <v>-1.1985035756336</v>
      </c>
      <c r="O20">
        <v>-1.35409229877514</v>
      </c>
      <c r="P20">
        <v>394.72221808571601</v>
      </c>
      <c r="Q20">
        <v>426.669519851985</v>
      </c>
      <c r="R20">
        <v>28.147650235550898</v>
      </c>
      <c r="S20">
        <v>29.648364836483601</v>
      </c>
      <c r="T20">
        <v>0.12213285533724</v>
      </c>
      <c r="U20">
        <v>0.57655325979547201</v>
      </c>
      <c r="V20">
        <v>-4.4200999999999997</v>
      </c>
      <c r="W20">
        <v>4.0650000000000004</v>
      </c>
      <c r="X20">
        <v>0.76851199456686803</v>
      </c>
    </row>
    <row r="21" spans="1:24" x14ac:dyDescent="0.25">
      <c r="A21" t="s">
        <v>76</v>
      </c>
      <c r="B21">
        <v>0.96190106477373505</v>
      </c>
      <c r="C21">
        <v>0.83701354857307497</v>
      </c>
      <c r="D21">
        <v>0.94214933222614305</v>
      </c>
      <c r="E21">
        <v>0.86125504567421896</v>
      </c>
      <c r="F21">
        <v>3.46505876506196</v>
      </c>
      <c r="G21">
        <v>3.4917216421642099</v>
      </c>
      <c r="H21">
        <v>84.658423176706094</v>
      </c>
      <c r="I21">
        <v>82.560096009600898</v>
      </c>
      <c r="J21">
        <v>0.61346160245094095</v>
      </c>
      <c r="K21">
        <v>0.67837416858800303</v>
      </c>
      <c r="L21">
        <v>2.8322956768408001</v>
      </c>
      <c r="M21">
        <v>2.3787428591888999</v>
      </c>
      <c r="N21">
        <v>-1.1752806176675701</v>
      </c>
      <c r="O21">
        <v>-1.3501215620728599</v>
      </c>
      <c r="P21">
        <v>387.773104871719</v>
      </c>
      <c r="Q21">
        <v>425.700436943694</v>
      </c>
      <c r="R21">
        <v>27.7389449409051</v>
      </c>
      <c r="S21">
        <v>29.500450045004499</v>
      </c>
      <c r="T21">
        <v>-3.4941234938021599E-2</v>
      </c>
      <c r="U21">
        <v>0.54691906601325602</v>
      </c>
      <c r="V21">
        <v>-5.4514999999999896</v>
      </c>
      <c r="W21">
        <v>5.5526999999999997</v>
      </c>
      <c r="X21">
        <v>0.73689097635227696</v>
      </c>
    </row>
    <row r="23" spans="1:24" x14ac:dyDescent="0.25">
      <c r="A23" t="s">
        <v>39</v>
      </c>
      <c r="B23" s="1" t="s">
        <v>16</v>
      </c>
      <c r="C23" s="1" t="s">
        <v>17</v>
      </c>
      <c r="D23" s="1" t="s">
        <v>18</v>
      </c>
      <c r="E23" s="1" t="s">
        <v>19</v>
      </c>
      <c r="F23" s="2" t="s">
        <v>1</v>
      </c>
      <c r="G23" s="2" t="s">
        <v>2</v>
      </c>
      <c r="H23" s="2" t="s">
        <v>3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9</v>
      </c>
      <c r="O23" s="2" t="s">
        <v>10</v>
      </c>
      <c r="P23" s="2" t="s">
        <v>11</v>
      </c>
      <c r="Q23" s="2" t="s">
        <v>12</v>
      </c>
      <c r="R23" s="2" t="s">
        <v>13</v>
      </c>
      <c r="S23" s="2" t="s">
        <v>14</v>
      </c>
      <c r="T23" t="s">
        <v>20</v>
      </c>
      <c r="U23" t="s">
        <v>21</v>
      </c>
      <c r="V23" t="s">
        <v>22</v>
      </c>
      <c r="W23" t="s">
        <v>23</v>
      </c>
      <c r="X23" t="s">
        <v>24</v>
      </c>
    </row>
    <row r="24" spans="1:24" x14ac:dyDescent="0.25">
      <c r="A24" s="3" t="s">
        <v>77</v>
      </c>
      <c r="B24">
        <f>AVERAGE(B2:B6)</f>
        <v>0.97820944961625678</v>
      </c>
      <c r="C24">
        <f t="shared" ref="C24:X24" si="0">AVERAGE(C2:C6)</f>
        <v>0.47247920948639444</v>
      </c>
      <c r="D24">
        <f t="shared" si="0"/>
        <v>0.93199297590119135</v>
      </c>
      <c r="E24">
        <f t="shared" si="0"/>
        <v>0.85917207162683129</v>
      </c>
      <c r="F24">
        <f t="shared" si="0"/>
        <v>3.5219150968100399</v>
      </c>
      <c r="G24">
        <f t="shared" si="0"/>
        <v>3.5040274987498718</v>
      </c>
      <c r="H24">
        <f t="shared" si="0"/>
        <v>83.432255146764234</v>
      </c>
      <c r="I24">
        <f t="shared" si="0"/>
        <v>78.622330433043274</v>
      </c>
      <c r="J24">
        <f t="shared" si="0"/>
        <v>0.61220699425641478</v>
      </c>
      <c r="K24">
        <f t="shared" si="0"/>
        <v>0.73177359260622121</v>
      </c>
      <c r="L24">
        <f t="shared" si="0"/>
        <v>2.8489541071245617</v>
      </c>
      <c r="M24">
        <f t="shared" si="0"/>
        <v>2.4044535683374759</v>
      </c>
      <c r="N24">
        <f t="shared" si="0"/>
        <v>-1.1846168181463341</v>
      </c>
      <c r="O24">
        <f t="shared" si="0"/>
        <v>-1.3024906003027099</v>
      </c>
      <c r="P24">
        <f t="shared" si="0"/>
        <v>392.60341553565058</v>
      </c>
      <c r="Q24">
        <f t="shared" si="0"/>
        <v>430.99107716771613</v>
      </c>
      <c r="R24">
        <f t="shared" si="0"/>
        <v>28.030285162765999</v>
      </c>
      <c r="S24">
        <f t="shared" si="0"/>
        <v>30.105710571057038</v>
      </c>
      <c r="T24">
        <f t="shared" si="0"/>
        <v>2.1915096810089105E-2</v>
      </c>
      <c r="U24">
        <f t="shared" si="0"/>
        <v>0.34686482150890879</v>
      </c>
      <c r="V24">
        <f t="shared" si="0"/>
        <v>-4.7115799999999997</v>
      </c>
      <c r="W24">
        <f t="shared" si="0"/>
        <v>3.5160800000000001</v>
      </c>
      <c r="X24">
        <f t="shared" si="0"/>
        <v>0.52493042452099414</v>
      </c>
    </row>
    <row r="25" spans="1:24" x14ac:dyDescent="0.25">
      <c r="A25" s="3" t="s">
        <v>78</v>
      </c>
      <c r="B25">
        <f t="shared" ref="B25:X25" si="1">AVERAGE(B3:B7)</f>
        <v>0.97708124294875254</v>
      </c>
      <c r="C25">
        <f t="shared" si="1"/>
        <v>0.51124540487030901</v>
      </c>
      <c r="D25">
        <f t="shared" si="1"/>
        <v>0.93285720788730142</v>
      </c>
      <c r="E25">
        <f t="shared" si="1"/>
        <v>0.85943609623861739</v>
      </c>
      <c r="F25">
        <f t="shared" si="1"/>
        <v>3.5187987601960744</v>
      </c>
      <c r="G25">
        <f t="shared" si="1"/>
        <v>3.50069339133913</v>
      </c>
      <c r="H25">
        <f t="shared" si="1"/>
        <v>83.594678137843459</v>
      </c>
      <c r="I25">
        <f t="shared" si="1"/>
        <v>78.534901890188976</v>
      </c>
      <c r="J25">
        <f t="shared" si="1"/>
        <v>0.61233941329823938</v>
      </c>
      <c r="K25">
        <f t="shared" si="1"/>
        <v>0.71784221408342441</v>
      </c>
      <c r="L25">
        <f t="shared" si="1"/>
        <v>2.8469344225298938</v>
      </c>
      <c r="M25">
        <f t="shared" si="1"/>
        <v>2.3989867592850205</v>
      </c>
      <c r="N25">
        <f t="shared" si="1"/>
        <v>-1.1864235686911579</v>
      </c>
      <c r="O25">
        <f t="shared" si="1"/>
        <v>-1.3020234747960862</v>
      </c>
      <c r="P25">
        <f t="shared" si="1"/>
        <v>392.36794393250142</v>
      </c>
      <c r="Q25">
        <f t="shared" si="1"/>
        <v>429.60749188918845</v>
      </c>
      <c r="R25">
        <f t="shared" si="1"/>
        <v>28.019277754388177</v>
      </c>
      <c r="S25">
        <f t="shared" si="1"/>
        <v>30.096609660966038</v>
      </c>
      <c r="T25">
        <f t="shared" si="1"/>
        <v>1.8798760196111798E-2</v>
      </c>
      <c r="U25">
        <f t="shared" si="1"/>
        <v>0.36151613484319739</v>
      </c>
      <c r="V25">
        <f t="shared" si="1"/>
        <v>-4.6613199999999999</v>
      </c>
      <c r="W25">
        <f t="shared" si="1"/>
        <v>3.64168</v>
      </c>
      <c r="X25">
        <f t="shared" si="1"/>
        <v>0.53442447950761696</v>
      </c>
    </row>
    <row r="26" spans="1:24" x14ac:dyDescent="0.25">
      <c r="A26" s="3" t="s">
        <v>79</v>
      </c>
      <c r="B26">
        <f t="shared" ref="B26:X26" si="2">AVERAGE(B4:B8)</f>
        <v>0.97636472629122262</v>
      </c>
      <c r="C26">
        <f t="shared" si="2"/>
        <v>0.55339710750704429</v>
      </c>
      <c r="D26">
        <f t="shared" si="2"/>
        <v>0.93432186579974541</v>
      </c>
      <c r="E26">
        <f t="shared" si="2"/>
        <v>0.85954588330104009</v>
      </c>
      <c r="F26">
        <f t="shared" si="2"/>
        <v>3.5176828285848361</v>
      </c>
      <c r="G26">
        <f t="shared" si="2"/>
        <v>3.4951447584758442</v>
      </c>
      <c r="H26">
        <f t="shared" si="2"/>
        <v>83.884309414018361</v>
      </c>
      <c r="I26">
        <f t="shared" si="2"/>
        <v>78.97658045804576</v>
      </c>
      <c r="J26">
        <f t="shared" si="2"/>
        <v>0.61211900645429229</v>
      </c>
      <c r="K26">
        <f t="shared" si="2"/>
        <v>0.70233800689621417</v>
      </c>
      <c r="L26">
        <f t="shared" si="2"/>
        <v>2.8437428628180581</v>
      </c>
      <c r="M26">
        <f t="shared" si="2"/>
        <v>2.39662265305238</v>
      </c>
      <c r="N26">
        <f t="shared" si="2"/>
        <v>-1.18851905377208</v>
      </c>
      <c r="O26">
        <f t="shared" si="2"/>
        <v>-1.309948909732026</v>
      </c>
      <c r="P26">
        <f t="shared" si="2"/>
        <v>392.27268785307558</v>
      </c>
      <c r="Q26">
        <f t="shared" si="2"/>
        <v>428.86871781178058</v>
      </c>
      <c r="R26">
        <f t="shared" si="2"/>
        <v>28.010117934988479</v>
      </c>
      <c r="S26">
        <f t="shared" si="2"/>
        <v>30.017501750174961</v>
      </c>
      <c r="T26">
        <f t="shared" si="2"/>
        <v>1.7682828584875097E-2</v>
      </c>
      <c r="U26">
        <f t="shared" si="2"/>
        <v>0.3763595804526092</v>
      </c>
      <c r="V26">
        <f t="shared" si="2"/>
        <v>-4.79732</v>
      </c>
      <c r="W26">
        <f t="shared" si="2"/>
        <v>3.9230200000000002</v>
      </c>
      <c r="X26">
        <f t="shared" si="2"/>
        <v>0.54915436960774067</v>
      </c>
    </row>
    <row r="27" spans="1:24" x14ac:dyDescent="0.25">
      <c r="A27" s="3" t="s">
        <v>80</v>
      </c>
      <c r="B27">
        <f t="shared" ref="B27:X27" si="3">AVERAGE(B5:B9)</f>
        <v>0.9751672185890865</v>
      </c>
      <c r="C27">
        <f t="shared" si="3"/>
        <v>0.5942222869601318</v>
      </c>
      <c r="D27">
        <f t="shared" si="3"/>
        <v>0.93569028030529133</v>
      </c>
      <c r="E27">
        <f t="shared" si="3"/>
        <v>0.85970364601803129</v>
      </c>
      <c r="F27">
        <f t="shared" si="3"/>
        <v>3.5180994729666986</v>
      </c>
      <c r="G27">
        <f t="shared" si="3"/>
        <v>3.4968003620362005</v>
      </c>
      <c r="H27">
        <f t="shared" si="3"/>
        <v>84.004194879203311</v>
      </c>
      <c r="I27">
        <f t="shared" si="3"/>
        <v>79.378521452145165</v>
      </c>
      <c r="J27">
        <f t="shared" si="3"/>
        <v>0.61235371306949082</v>
      </c>
      <c r="K27">
        <f t="shared" si="3"/>
        <v>0.7016667625573616</v>
      </c>
      <c r="L27">
        <f t="shared" si="3"/>
        <v>2.8416877865283499</v>
      </c>
      <c r="M27">
        <f t="shared" si="3"/>
        <v>2.4223823826880375</v>
      </c>
      <c r="N27">
        <f t="shared" si="3"/>
        <v>-1.188216208859306</v>
      </c>
      <c r="O27">
        <f t="shared" si="3"/>
        <v>-1.319678613045838</v>
      </c>
      <c r="P27">
        <f t="shared" si="3"/>
        <v>391.786977668205</v>
      </c>
      <c r="Q27">
        <f t="shared" si="3"/>
        <v>426.03290189018844</v>
      </c>
      <c r="R27">
        <f t="shared" si="3"/>
        <v>27.9838852993934</v>
      </c>
      <c r="S27">
        <f t="shared" si="3"/>
        <v>29.949794979497899</v>
      </c>
      <c r="T27">
        <f t="shared" si="3"/>
        <v>1.809947296673416E-2</v>
      </c>
      <c r="U27">
        <f t="shared" si="3"/>
        <v>0.38999374178506918</v>
      </c>
      <c r="V27">
        <f t="shared" si="3"/>
        <v>-4.6066599999999998</v>
      </c>
      <c r="W27">
        <f t="shared" si="3"/>
        <v>3.8887</v>
      </c>
      <c r="X27">
        <f t="shared" si="3"/>
        <v>0.55798268349576985</v>
      </c>
    </row>
    <row r="29" spans="1:24" x14ac:dyDescent="0.25">
      <c r="A29" s="4" t="s">
        <v>15</v>
      </c>
      <c r="F29">
        <v>3.840036</v>
      </c>
      <c r="G29">
        <v>3.9626426842684199</v>
      </c>
      <c r="H29">
        <v>80.801799999999901</v>
      </c>
      <c r="I29">
        <v>84.228943894389403</v>
      </c>
      <c r="J29">
        <v>0.57527005592146996</v>
      </c>
      <c r="K29">
        <v>0.70372380063057105</v>
      </c>
      <c r="L29">
        <v>2.8402264738658598</v>
      </c>
      <c r="M29">
        <v>2.5696619057814698</v>
      </c>
      <c r="N29">
        <v>-1.22436201570289</v>
      </c>
      <c r="O29">
        <v>-1.3815113321666399</v>
      </c>
      <c r="P29">
        <v>398.31556</v>
      </c>
      <c r="Q29">
        <v>395.84538333833399</v>
      </c>
      <c r="R29">
        <v>28.31</v>
      </c>
      <c r="S29">
        <v>29.8690869086908</v>
      </c>
    </row>
    <row r="31" spans="1:24" x14ac:dyDescent="0.25">
      <c r="A31" t="s">
        <v>42</v>
      </c>
      <c r="F31" s="2" t="s">
        <v>1</v>
      </c>
      <c r="G31" s="2" t="s">
        <v>2</v>
      </c>
      <c r="H31" s="2" t="s">
        <v>3</v>
      </c>
      <c r="I31" s="2" t="s">
        <v>4</v>
      </c>
      <c r="J31" s="2" t="s">
        <v>5</v>
      </c>
      <c r="K31" s="2" t="s">
        <v>6</v>
      </c>
      <c r="L31" s="2" t="s">
        <v>7</v>
      </c>
      <c r="M31" s="2" t="s">
        <v>8</v>
      </c>
      <c r="N31" s="2" t="s">
        <v>9</v>
      </c>
      <c r="O31" s="2" t="s">
        <v>10</v>
      </c>
      <c r="P31" s="2" t="s">
        <v>11</v>
      </c>
      <c r="Q31" s="2" t="s">
        <v>12</v>
      </c>
      <c r="R31" s="2" t="s">
        <v>13</v>
      </c>
      <c r="S31" s="2" t="s">
        <v>14</v>
      </c>
    </row>
    <row r="32" spans="1:24" x14ac:dyDescent="0.25">
      <c r="A32" s="3" t="s">
        <v>77</v>
      </c>
      <c r="F32">
        <f>F24-F$29</f>
        <v>-0.31812090318996011</v>
      </c>
      <c r="G32">
        <f t="shared" ref="G32:S32" si="4">G24-G$29</f>
        <v>-0.45861518551854807</v>
      </c>
      <c r="H32">
        <f t="shared" si="4"/>
        <v>2.6304551467643336</v>
      </c>
      <c r="I32">
        <f t="shared" si="4"/>
        <v>-5.6066134613461287</v>
      </c>
      <c r="J32">
        <f t="shared" si="4"/>
        <v>3.6936938334944824E-2</v>
      </c>
      <c r="K32">
        <f t="shared" si="4"/>
        <v>2.8049791975650162E-2</v>
      </c>
      <c r="L32">
        <f t="shared" si="4"/>
        <v>8.7276332587018501E-3</v>
      </c>
      <c r="M32">
        <f t="shared" si="4"/>
        <v>-0.16520833744399388</v>
      </c>
      <c r="N32">
        <f t="shared" si="4"/>
        <v>3.9745197556555922E-2</v>
      </c>
      <c r="O32">
        <f t="shared" si="4"/>
        <v>7.9020731863929994E-2</v>
      </c>
      <c r="P32">
        <f t="shared" si="4"/>
        <v>-5.7121444643494215</v>
      </c>
      <c r="Q32">
        <f t="shared" si="4"/>
        <v>35.145693829382139</v>
      </c>
      <c r="R32">
        <f t="shared" si="4"/>
        <v>-0.2797148372339997</v>
      </c>
      <c r="S32">
        <f t="shared" si="4"/>
        <v>0.23662366236623811</v>
      </c>
    </row>
    <row r="33" spans="1:21" x14ac:dyDescent="0.25">
      <c r="A33" s="3" t="s">
        <v>78</v>
      </c>
      <c r="F33">
        <f t="shared" ref="F33:S35" si="5">F25-F$29</f>
        <v>-0.3212372398039256</v>
      </c>
      <c r="G33">
        <f t="shared" si="5"/>
        <v>-0.46194929292928988</v>
      </c>
      <c r="H33">
        <f t="shared" si="5"/>
        <v>2.7928781378435588</v>
      </c>
      <c r="I33">
        <f t="shared" si="5"/>
        <v>-5.6940420042004263</v>
      </c>
      <c r="J33">
        <f t="shared" si="5"/>
        <v>3.7069357376769418E-2</v>
      </c>
      <c r="K33">
        <f t="shared" si="5"/>
        <v>1.4118413452853362E-2</v>
      </c>
      <c r="L33">
        <f t="shared" si="5"/>
        <v>6.7079486640340136E-3</v>
      </c>
      <c r="M33">
        <f t="shared" si="5"/>
        <v>-0.17067514649644933</v>
      </c>
      <c r="N33">
        <f t="shared" si="5"/>
        <v>3.7938447011732102E-2</v>
      </c>
      <c r="O33">
        <f t="shared" si="5"/>
        <v>7.9487857370553749E-2</v>
      </c>
      <c r="P33">
        <f t="shared" si="5"/>
        <v>-5.9476160674985863</v>
      </c>
      <c r="Q33">
        <f t="shared" si="5"/>
        <v>33.762108550854464</v>
      </c>
      <c r="R33">
        <f t="shared" si="5"/>
        <v>-0.29072224561182125</v>
      </c>
      <c r="S33">
        <f t="shared" si="5"/>
        <v>0.2275227522752381</v>
      </c>
    </row>
    <row r="34" spans="1:21" x14ac:dyDescent="0.25">
      <c r="A34" s="3" t="s">
        <v>79</v>
      </c>
      <c r="F34">
        <f t="shared" si="5"/>
        <v>-0.32235317141516395</v>
      </c>
      <c r="G34">
        <f t="shared" si="5"/>
        <v>-0.46749792579257576</v>
      </c>
      <c r="H34">
        <f t="shared" si="5"/>
        <v>3.0825094140184603</v>
      </c>
      <c r="I34">
        <f t="shared" si="5"/>
        <v>-5.2523634363436429</v>
      </c>
      <c r="J34">
        <f t="shared" si="5"/>
        <v>3.6848950532822333E-2</v>
      </c>
      <c r="K34">
        <f t="shared" si="5"/>
        <v>-1.3857937343568771E-3</v>
      </c>
      <c r="L34">
        <f t="shared" si="5"/>
        <v>3.5163889521983016E-3</v>
      </c>
      <c r="M34">
        <f t="shared" si="5"/>
        <v>-0.17303925272908982</v>
      </c>
      <c r="N34">
        <f t="shared" si="5"/>
        <v>3.5842961930810047E-2</v>
      </c>
      <c r="O34">
        <f t="shared" si="5"/>
        <v>7.1562422434613859E-2</v>
      </c>
      <c r="P34">
        <f t="shared" si="5"/>
        <v>-6.0428721469244238</v>
      </c>
      <c r="Q34">
        <f t="shared" si="5"/>
        <v>33.023334473446596</v>
      </c>
      <c r="R34">
        <f t="shared" si="5"/>
        <v>-0.29988206501151993</v>
      </c>
      <c r="S34">
        <f t="shared" si="5"/>
        <v>0.14841484148416129</v>
      </c>
    </row>
    <row r="35" spans="1:21" x14ac:dyDescent="0.25">
      <c r="A35" s="3" t="s">
        <v>80</v>
      </c>
      <c r="F35">
        <f t="shared" si="5"/>
        <v>-0.32193652703330145</v>
      </c>
      <c r="G35">
        <f t="shared" si="5"/>
        <v>-0.46584232223221944</v>
      </c>
      <c r="H35">
        <f t="shared" si="5"/>
        <v>3.2023948792034105</v>
      </c>
      <c r="I35">
        <f t="shared" si="5"/>
        <v>-4.8504224422442377</v>
      </c>
      <c r="J35">
        <f t="shared" si="5"/>
        <v>3.7083657148020865E-2</v>
      </c>
      <c r="K35">
        <f t="shared" si="5"/>
        <v>-2.0570380732094495E-3</v>
      </c>
      <c r="L35">
        <f t="shared" si="5"/>
        <v>1.4613126624900552E-3</v>
      </c>
      <c r="M35">
        <f t="shared" si="5"/>
        <v>-0.14727952309343229</v>
      </c>
      <c r="N35">
        <f t="shared" si="5"/>
        <v>3.6145806843584039E-2</v>
      </c>
      <c r="O35">
        <f t="shared" si="5"/>
        <v>6.1832719120801904E-2</v>
      </c>
      <c r="P35">
        <f t="shared" si="5"/>
        <v>-6.5285823317950076</v>
      </c>
      <c r="Q35">
        <f t="shared" si="5"/>
        <v>30.187518551854453</v>
      </c>
      <c r="R35">
        <f t="shared" si="5"/>
        <v>-0.32611470060659897</v>
      </c>
      <c r="S35">
        <f t="shared" si="5"/>
        <v>8.0708070807098409E-2</v>
      </c>
    </row>
    <row r="36" spans="1:21" x14ac:dyDescent="0.25">
      <c r="B36" s="5"/>
      <c r="C36" s="5"/>
      <c r="D36" s="5"/>
      <c r="E36" s="5"/>
    </row>
    <row r="37" spans="1:21" x14ac:dyDescent="0.25">
      <c r="A37" s="6"/>
      <c r="B37" s="7" t="s">
        <v>43</v>
      </c>
      <c r="C37" s="7" t="s">
        <v>46</v>
      </c>
      <c r="D37" s="7" t="s">
        <v>44</v>
      </c>
      <c r="E37" s="8" t="s">
        <v>45</v>
      </c>
      <c r="G37" s="6" t="s">
        <v>48</v>
      </c>
      <c r="H37" s="7" t="s">
        <v>47</v>
      </c>
      <c r="I37" s="7" t="s">
        <v>49</v>
      </c>
      <c r="J37" s="7" t="s">
        <v>50</v>
      </c>
      <c r="K37" s="7" t="s">
        <v>51</v>
      </c>
      <c r="L37" s="7" t="s">
        <v>52</v>
      </c>
      <c r="M37" s="7" t="s">
        <v>53</v>
      </c>
      <c r="N37" s="8" t="s">
        <v>54</v>
      </c>
      <c r="P37" s="6" t="s">
        <v>55</v>
      </c>
      <c r="Q37" s="7" t="s">
        <v>20</v>
      </c>
      <c r="R37" s="7" t="s">
        <v>21</v>
      </c>
      <c r="S37" s="7" t="s">
        <v>22</v>
      </c>
      <c r="T37" s="7" t="s">
        <v>23</v>
      </c>
      <c r="U37" s="8" t="s">
        <v>24</v>
      </c>
    </row>
    <row r="38" spans="1:21" x14ac:dyDescent="0.25">
      <c r="A38" s="9" t="s">
        <v>77</v>
      </c>
      <c r="B38" s="10">
        <f>B24</f>
        <v>0.97820944961625678</v>
      </c>
      <c r="C38" s="10">
        <f t="shared" ref="C38:E38" si="6">C24</f>
        <v>0.47247920948639444</v>
      </c>
      <c r="D38" s="10">
        <f t="shared" si="6"/>
        <v>0.93199297590119135</v>
      </c>
      <c r="E38" s="11">
        <f t="shared" si="6"/>
        <v>0.85917207162683129</v>
      </c>
      <c r="G38" s="9" t="s">
        <v>77</v>
      </c>
      <c r="H38" s="10">
        <f>G32</f>
        <v>-0.45861518551854807</v>
      </c>
      <c r="I38" s="10">
        <f>I32</f>
        <v>-5.6066134613461287</v>
      </c>
      <c r="J38" s="10">
        <f>K32</f>
        <v>2.8049791975650162E-2</v>
      </c>
      <c r="K38" s="10">
        <f>M32</f>
        <v>-0.16520833744399388</v>
      </c>
      <c r="L38" s="10">
        <f>O32</f>
        <v>7.9020731863929994E-2</v>
      </c>
      <c r="M38" s="10">
        <f>Q32</f>
        <v>35.145693829382139</v>
      </c>
      <c r="N38" s="11">
        <f>S32</f>
        <v>0.23662366236623811</v>
      </c>
      <c r="P38" s="9" t="s">
        <v>77</v>
      </c>
      <c r="Q38" s="10">
        <f>T24</f>
        <v>2.1915096810089105E-2</v>
      </c>
      <c r="R38" s="10">
        <f>U24</f>
        <v>0.34686482150890879</v>
      </c>
      <c r="S38" s="10">
        <f>V24</f>
        <v>-4.7115799999999997</v>
      </c>
      <c r="T38" s="10">
        <f>W24</f>
        <v>3.5160800000000001</v>
      </c>
      <c r="U38" s="11">
        <f>X24</f>
        <v>0.52493042452099414</v>
      </c>
    </row>
    <row r="39" spans="1:21" x14ac:dyDescent="0.25">
      <c r="A39" s="9" t="s">
        <v>78</v>
      </c>
      <c r="B39" s="10">
        <f t="shared" ref="B39:E41" si="7">B25</f>
        <v>0.97708124294875254</v>
      </c>
      <c r="C39" s="10">
        <f t="shared" si="7"/>
        <v>0.51124540487030901</v>
      </c>
      <c r="D39" s="10">
        <f t="shared" si="7"/>
        <v>0.93285720788730142</v>
      </c>
      <c r="E39" s="11">
        <f t="shared" si="7"/>
        <v>0.85943609623861739</v>
      </c>
      <c r="G39" s="9" t="s">
        <v>78</v>
      </c>
      <c r="H39" s="10">
        <f t="shared" ref="H39:H41" si="8">G33</f>
        <v>-0.46194929292928988</v>
      </c>
      <c r="I39" s="10">
        <f t="shared" ref="I39:I41" si="9">I33</f>
        <v>-5.6940420042004263</v>
      </c>
      <c r="J39" s="10">
        <f t="shared" ref="J39:J41" si="10">K33</f>
        <v>1.4118413452853362E-2</v>
      </c>
      <c r="K39" s="10">
        <f t="shared" ref="K39:K41" si="11">M33</f>
        <v>-0.17067514649644933</v>
      </c>
      <c r="L39" s="10">
        <f t="shared" ref="L39:L41" si="12">O33</f>
        <v>7.9487857370553749E-2</v>
      </c>
      <c r="M39" s="10">
        <f t="shared" ref="M39:M41" si="13">Q33</f>
        <v>33.762108550854464</v>
      </c>
      <c r="N39" s="11">
        <f t="shared" ref="N39:N41" si="14">S33</f>
        <v>0.2275227522752381</v>
      </c>
      <c r="P39" s="9" t="s">
        <v>78</v>
      </c>
      <c r="Q39" s="10">
        <f t="shared" ref="Q39:U39" si="15">T25</f>
        <v>1.8798760196111798E-2</v>
      </c>
      <c r="R39" s="10">
        <f t="shared" si="15"/>
        <v>0.36151613484319739</v>
      </c>
      <c r="S39" s="10">
        <f t="shared" si="15"/>
        <v>-4.6613199999999999</v>
      </c>
      <c r="T39" s="10">
        <f t="shared" si="15"/>
        <v>3.64168</v>
      </c>
      <c r="U39" s="11">
        <f t="shared" si="15"/>
        <v>0.53442447950761696</v>
      </c>
    </row>
    <row r="40" spans="1:21" x14ac:dyDescent="0.25">
      <c r="A40" s="9" t="s">
        <v>79</v>
      </c>
      <c r="B40" s="10">
        <f t="shared" si="7"/>
        <v>0.97636472629122262</v>
      </c>
      <c r="C40" s="10">
        <f t="shared" si="7"/>
        <v>0.55339710750704429</v>
      </c>
      <c r="D40" s="10">
        <f t="shared" si="7"/>
        <v>0.93432186579974541</v>
      </c>
      <c r="E40" s="11">
        <f t="shared" si="7"/>
        <v>0.85954588330104009</v>
      </c>
      <c r="G40" s="9" t="s">
        <v>79</v>
      </c>
      <c r="H40" s="10">
        <f t="shared" si="8"/>
        <v>-0.46749792579257576</v>
      </c>
      <c r="I40" s="10">
        <f t="shared" si="9"/>
        <v>-5.2523634363436429</v>
      </c>
      <c r="J40" s="10">
        <f t="shared" si="10"/>
        <v>-1.3857937343568771E-3</v>
      </c>
      <c r="K40" s="10">
        <f t="shared" si="11"/>
        <v>-0.17303925272908982</v>
      </c>
      <c r="L40" s="10">
        <f t="shared" si="12"/>
        <v>7.1562422434613859E-2</v>
      </c>
      <c r="M40" s="10">
        <f t="shared" si="13"/>
        <v>33.023334473446596</v>
      </c>
      <c r="N40" s="11">
        <f t="shared" si="14"/>
        <v>0.14841484148416129</v>
      </c>
      <c r="P40" s="9" t="s">
        <v>79</v>
      </c>
      <c r="Q40" s="10">
        <f t="shared" ref="Q40:U40" si="16">T26</f>
        <v>1.7682828584875097E-2</v>
      </c>
      <c r="R40" s="10">
        <f t="shared" si="16"/>
        <v>0.3763595804526092</v>
      </c>
      <c r="S40" s="10">
        <f t="shared" si="16"/>
        <v>-4.79732</v>
      </c>
      <c r="T40" s="10">
        <f t="shared" si="16"/>
        <v>3.9230200000000002</v>
      </c>
      <c r="U40" s="11">
        <f t="shared" si="16"/>
        <v>0.54915436960774067</v>
      </c>
    </row>
    <row r="41" spans="1:21" x14ac:dyDescent="0.25">
      <c r="A41" s="12" t="s">
        <v>80</v>
      </c>
      <c r="B41" s="13">
        <f t="shared" si="7"/>
        <v>0.9751672185890865</v>
      </c>
      <c r="C41" s="13">
        <f t="shared" si="7"/>
        <v>0.5942222869601318</v>
      </c>
      <c r="D41" s="13">
        <f t="shared" si="7"/>
        <v>0.93569028030529133</v>
      </c>
      <c r="E41" s="14">
        <f t="shared" si="7"/>
        <v>0.85970364601803129</v>
      </c>
      <c r="G41" s="12" t="s">
        <v>80</v>
      </c>
      <c r="H41" s="13">
        <f t="shared" si="8"/>
        <v>-0.46584232223221944</v>
      </c>
      <c r="I41" s="13">
        <f t="shared" si="9"/>
        <v>-4.8504224422442377</v>
      </c>
      <c r="J41" s="13">
        <f t="shared" si="10"/>
        <v>-2.0570380732094495E-3</v>
      </c>
      <c r="K41" s="13">
        <f t="shared" si="11"/>
        <v>-0.14727952309343229</v>
      </c>
      <c r="L41" s="13">
        <f t="shared" si="12"/>
        <v>6.1832719120801904E-2</v>
      </c>
      <c r="M41" s="13">
        <f t="shared" si="13"/>
        <v>30.187518551854453</v>
      </c>
      <c r="N41" s="14">
        <f t="shared" si="14"/>
        <v>8.0708070807098409E-2</v>
      </c>
      <c r="P41" s="12" t="s">
        <v>80</v>
      </c>
      <c r="Q41" s="13">
        <f t="shared" ref="Q41:U41" si="17">T27</f>
        <v>1.809947296673416E-2</v>
      </c>
      <c r="R41" s="13">
        <f t="shared" si="17"/>
        <v>0.38999374178506918</v>
      </c>
      <c r="S41" s="13">
        <f t="shared" si="17"/>
        <v>-4.6066599999999998</v>
      </c>
      <c r="T41" s="13">
        <f t="shared" si="17"/>
        <v>3.8887</v>
      </c>
      <c r="U41" s="14">
        <f t="shared" si="17"/>
        <v>0.55798268349576985</v>
      </c>
    </row>
    <row r="43" spans="1:21" x14ac:dyDescent="0.25">
      <c r="G43" s="6" t="s">
        <v>56</v>
      </c>
      <c r="H43" s="7" t="s">
        <v>47</v>
      </c>
      <c r="I43" s="7" t="s">
        <v>49</v>
      </c>
      <c r="J43" s="7" t="s">
        <v>50</v>
      </c>
      <c r="K43" s="7" t="s">
        <v>51</v>
      </c>
      <c r="L43" s="7" t="s">
        <v>52</v>
      </c>
      <c r="M43" s="7" t="s">
        <v>53</v>
      </c>
      <c r="N43" s="8" t="s">
        <v>54</v>
      </c>
    </row>
    <row r="44" spans="1:21" x14ac:dyDescent="0.25">
      <c r="G44" s="9" t="s">
        <v>77</v>
      </c>
      <c r="H44" s="10">
        <f>F32</f>
        <v>-0.31812090318996011</v>
      </c>
      <c r="I44" s="10">
        <f>H32</f>
        <v>2.6304551467643336</v>
      </c>
      <c r="J44" s="10">
        <f>J32</f>
        <v>3.6936938334944824E-2</v>
      </c>
      <c r="K44" s="10">
        <f>L32</f>
        <v>8.7276332587018501E-3</v>
      </c>
      <c r="L44" s="10">
        <f>N32</f>
        <v>3.9745197556555922E-2</v>
      </c>
      <c r="M44" s="10">
        <f>P32</f>
        <v>-5.7121444643494215</v>
      </c>
      <c r="N44" s="11">
        <f>R32</f>
        <v>-0.2797148372339997</v>
      </c>
    </row>
    <row r="45" spans="1:21" x14ac:dyDescent="0.25">
      <c r="G45" s="9" t="s">
        <v>78</v>
      </c>
      <c r="H45" s="10">
        <f t="shared" ref="H45:H47" si="18">F33</f>
        <v>-0.3212372398039256</v>
      </c>
      <c r="I45" s="10">
        <f t="shared" ref="I45:I47" si="19">H33</f>
        <v>2.7928781378435588</v>
      </c>
      <c r="J45" s="10">
        <f t="shared" ref="J45:J47" si="20">J33</f>
        <v>3.7069357376769418E-2</v>
      </c>
      <c r="K45" s="10">
        <f t="shared" ref="K45:K47" si="21">L33</f>
        <v>6.7079486640340136E-3</v>
      </c>
      <c r="L45" s="10">
        <f t="shared" ref="L45:L47" si="22">N33</f>
        <v>3.7938447011732102E-2</v>
      </c>
      <c r="M45" s="10">
        <f t="shared" ref="M45:M47" si="23">P33</f>
        <v>-5.9476160674985863</v>
      </c>
      <c r="N45" s="11">
        <f t="shared" ref="N45:N47" si="24">R33</f>
        <v>-0.29072224561182125</v>
      </c>
    </row>
    <row r="46" spans="1:21" x14ac:dyDescent="0.25">
      <c r="G46" s="9" t="s">
        <v>79</v>
      </c>
      <c r="H46" s="10">
        <f t="shared" si="18"/>
        <v>-0.32235317141516395</v>
      </c>
      <c r="I46" s="10">
        <f t="shared" si="19"/>
        <v>3.0825094140184603</v>
      </c>
      <c r="J46" s="10">
        <f t="shared" si="20"/>
        <v>3.6848950532822333E-2</v>
      </c>
      <c r="K46" s="10">
        <f t="shared" si="21"/>
        <v>3.5163889521983016E-3</v>
      </c>
      <c r="L46" s="10">
        <f t="shared" si="22"/>
        <v>3.5842961930810047E-2</v>
      </c>
      <c r="M46" s="10">
        <f t="shared" si="23"/>
        <v>-6.0428721469244238</v>
      </c>
      <c r="N46" s="11">
        <f t="shared" si="24"/>
        <v>-0.29988206501151993</v>
      </c>
    </row>
    <row r="47" spans="1:21" x14ac:dyDescent="0.25">
      <c r="G47" s="12" t="s">
        <v>80</v>
      </c>
      <c r="H47" s="13">
        <f t="shared" si="18"/>
        <v>-0.32193652703330145</v>
      </c>
      <c r="I47" s="13">
        <f t="shared" si="19"/>
        <v>3.2023948792034105</v>
      </c>
      <c r="J47" s="13">
        <f t="shared" si="20"/>
        <v>3.7083657148020865E-2</v>
      </c>
      <c r="K47" s="13">
        <f t="shared" si="21"/>
        <v>1.4613126624900552E-3</v>
      </c>
      <c r="L47" s="13">
        <f t="shared" si="22"/>
        <v>3.6145806843584039E-2</v>
      </c>
      <c r="M47" s="13">
        <f t="shared" si="23"/>
        <v>-6.5285823317950076</v>
      </c>
      <c r="N47" s="14">
        <f t="shared" si="24"/>
        <v>-0.32611470060659897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418-5A03-4A72-B0B7-40533274FDE8}">
  <dimension ref="A1:S26"/>
  <sheetViews>
    <sheetView tabSelected="1" workbookViewId="0"/>
  </sheetViews>
  <sheetFormatPr defaultRowHeight="15.75" x14ac:dyDescent="0.25"/>
  <cols>
    <col min="1" max="1" width="30" bestFit="1" customWidth="1"/>
    <col min="3" max="3" width="16.109375" bestFit="1" customWidth="1"/>
    <col min="4" max="4" width="9.77734375" bestFit="1" customWidth="1"/>
    <col min="5" max="5" width="9.109375" bestFit="1" customWidth="1"/>
    <col min="6" max="6" width="9.77734375" bestFit="1" customWidth="1"/>
    <col min="7" max="8" width="9.109375" bestFit="1" customWidth="1"/>
    <col min="9" max="9" width="9.77734375" bestFit="1" customWidth="1"/>
    <col min="10" max="10" width="9" bestFit="1" customWidth="1"/>
    <col min="12" max="12" width="16.109375" bestFit="1" customWidth="1"/>
  </cols>
  <sheetData>
    <row r="1" spans="1:19" x14ac:dyDescent="0.25">
      <c r="A1" t="s">
        <v>81</v>
      </c>
      <c r="C1" s="24"/>
      <c r="D1" s="25" t="s">
        <v>43</v>
      </c>
      <c r="E1" s="25" t="s">
        <v>46</v>
      </c>
      <c r="F1" s="25" t="s">
        <v>44</v>
      </c>
      <c r="G1" s="26" t="s">
        <v>45</v>
      </c>
    </row>
    <row r="2" spans="1:19" x14ac:dyDescent="0.25">
      <c r="C2" s="6" t="s">
        <v>85</v>
      </c>
      <c r="D2" s="17">
        <v>1</v>
      </c>
      <c r="E2" s="17">
        <v>0.32279999999999998</v>
      </c>
      <c r="F2" s="17">
        <v>1</v>
      </c>
      <c r="G2" s="18">
        <v>0.83757349488983668</v>
      </c>
    </row>
    <row r="3" spans="1:19" x14ac:dyDescent="0.25">
      <c r="C3" s="19" t="s">
        <v>40</v>
      </c>
      <c r="D3" s="15">
        <v>0.9997125</v>
      </c>
      <c r="E3" s="15">
        <v>0.68129659951712507</v>
      </c>
      <c r="F3" s="15">
        <v>1</v>
      </c>
      <c r="G3" s="20">
        <v>0.87506997083007054</v>
      </c>
    </row>
    <row r="4" spans="1:19" x14ac:dyDescent="0.25">
      <c r="C4" s="21" t="s">
        <v>41</v>
      </c>
      <c r="D4" s="22">
        <v>0.99726249999999994</v>
      </c>
      <c r="E4" s="22">
        <v>0.54791657145745898</v>
      </c>
      <c r="F4" s="22">
        <v>1</v>
      </c>
      <c r="G4" s="23">
        <v>0.8759526078686305</v>
      </c>
    </row>
    <row r="5" spans="1:19" x14ac:dyDescent="0.25">
      <c r="C5" s="6" t="s">
        <v>77</v>
      </c>
      <c r="D5" s="17">
        <v>0.97820944961625678</v>
      </c>
      <c r="E5" s="17">
        <v>0.47247920948639444</v>
      </c>
      <c r="F5" s="17">
        <v>0.93199297590119135</v>
      </c>
      <c r="G5" s="18">
        <v>0.85917207162683129</v>
      </c>
    </row>
    <row r="6" spans="1:19" x14ac:dyDescent="0.25">
      <c r="C6" s="19" t="s">
        <v>78</v>
      </c>
      <c r="D6" s="15">
        <v>0.97708124294875254</v>
      </c>
      <c r="E6" s="15">
        <v>0.51124540487030901</v>
      </c>
      <c r="F6" s="15">
        <v>0.93285720788730142</v>
      </c>
      <c r="G6" s="20">
        <v>0.85943609623861739</v>
      </c>
    </row>
    <row r="7" spans="1:19" x14ac:dyDescent="0.25">
      <c r="C7" s="19" t="s">
        <v>79</v>
      </c>
      <c r="D7" s="15">
        <v>0.97636472629122262</v>
      </c>
      <c r="E7" s="15">
        <v>0.55339710750704429</v>
      </c>
      <c r="F7" s="15">
        <v>0.93432186579974541</v>
      </c>
      <c r="G7" s="20">
        <v>0.85954588330104009</v>
      </c>
    </row>
    <row r="8" spans="1:19" x14ac:dyDescent="0.25">
      <c r="C8" s="21" t="s">
        <v>80</v>
      </c>
      <c r="D8" s="22">
        <v>0.9751672185890865</v>
      </c>
      <c r="E8" s="22">
        <v>0.5942222869601318</v>
      </c>
      <c r="F8" s="22">
        <v>0.93569028030529133</v>
      </c>
      <c r="G8" s="23">
        <v>0.85970364601803129</v>
      </c>
    </row>
    <row r="10" spans="1:19" x14ac:dyDescent="0.25">
      <c r="A10" t="s">
        <v>83</v>
      </c>
      <c r="C10" s="24" t="s">
        <v>82</v>
      </c>
      <c r="D10" s="25" t="s">
        <v>47</v>
      </c>
      <c r="E10" s="25" t="s">
        <v>49</v>
      </c>
      <c r="F10" s="25" t="s">
        <v>50</v>
      </c>
      <c r="G10" s="25" t="s">
        <v>51</v>
      </c>
      <c r="H10" s="25" t="s">
        <v>52</v>
      </c>
      <c r="I10" s="25" t="s">
        <v>53</v>
      </c>
      <c r="J10" s="26" t="s">
        <v>54</v>
      </c>
      <c r="L10" s="24" t="s">
        <v>82</v>
      </c>
      <c r="M10" s="25" t="s">
        <v>47</v>
      </c>
      <c r="N10" s="25" t="s">
        <v>49</v>
      </c>
      <c r="O10" s="25" t="s">
        <v>50</v>
      </c>
      <c r="P10" s="25" t="s">
        <v>51</v>
      </c>
      <c r="Q10" s="25" t="s">
        <v>52</v>
      </c>
      <c r="R10" s="25" t="s">
        <v>53</v>
      </c>
      <c r="S10" s="26" t="s">
        <v>54</v>
      </c>
    </row>
    <row r="11" spans="1:19" x14ac:dyDescent="0.25">
      <c r="C11" s="6" t="s">
        <v>85</v>
      </c>
      <c r="D11" s="27">
        <v>-0.64932525752575243</v>
      </c>
      <c r="E11" s="27">
        <v>-74.746108110811065</v>
      </c>
      <c r="F11" s="27">
        <v>-0.35617265680469856</v>
      </c>
      <c r="G11" s="27">
        <v>1.9829054479707202</v>
      </c>
      <c r="H11" s="27">
        <v>1.8284238459726343</v>
      </c>
      <c r="I11" s="27">
        <v>-231.91705945594575</v>
      </c>
      <c r="J11" s="28">
        <v>-16.118411841184102</v>
      </c>
      <c r="L11" s="6" t="s">
        <v>85</v>
      </c>
      <c r="M11" s="7">
        <v>-0.42843145300000529</v>
      </c>
      <c r="N11" s="7">
        <v>-15.255368874996378</v>
      </c>
      <c r="O11" s="7">
        <v>-0.24961650135519442</v>
      </c>
      <c r="P11" s="7">
        <v>2.0615389987771584</v>
      </c>
      <c r="Q11" s="7">
        <v>1.900754143077362</v>
      </c>
      <c r="R11" s="7">
        <v>-44.545853062497258</v>
      </c>
      <c r="S11" s="8">
        <v>-4.0164624999999994</v>
      </c>
    </row>
    <row r="12" spans="1:19" x14ac:dyDescent="0.25">
      <c r="C12" s="19" t="s">
        <v>40</v>
      </c>
      <c r="D12" s="16">
        <v>-2.9859159975997622</v>
      </c>
      <c r="E12" s="16">
        <v>-21.817918291829329</v>
      </c>
      <c r="F12" s="16">
        <v>0.28749848278850954</v>
      </c>
      <c r="G12" s="16">
        <v>0.31682204541987252</v>
      </c>
      <c r="H12" s="16">
        <v>1.9378044325536399</v>
      </c>
      <c r="I12" s="16">
        <v>-235.59078855385599</v>
      </c>
      <c r="J12" s="29">
        <v>-16.1312631263126</v>
      </c>
      <c r="L12" s="19" t="s">
        <v>40</v>
      </c>
      <c r="M12" s="10">
        <v>-2.2846677180420101</v>
      </c>
      <c r="N12" s="10">
        <v>25.567617247725693</v>
      </c>
      <c r="O12" s="10">
        <v>-0.26851227639194541</v>
      </c>
      <c r="P12" s="10">
        <v>2.5058900027923077</v>
      </c>
      <c r="Q12" s="10">
        <v>2.0214880741195822</v>
      </c>
      <c r="R12" s="10">
        <v>-30.157364747768042</v>
      </c>
      <c r="S12" s="11">
        <v>-3.2236720485432748</v>
      </c>
    </row>
    <row r="13" spans="1:19" x14ac:dyDescent="0.25">
      <c r="C13" s="21" t="s">
        <v>41</v>
      </c>
      <c r="D13" s="30">
        <v>-2.2984812031203146</v>
      </c>
      <c r="E13" s="30">
        <v>-71.530743574357416</v>
      </c>
      <c r="F13" s="30">
        <v>0.30512541190604175</v>
      </c>
      <c r="G13" s="30">
        <v>0.30046470771355527</v>
      </c>
      <c r="H13" s="30">
        <v>1.8862306209287911</v>
      </c>
      <c r="I13" s="30">
        <v>-317.89084430943103</v>
      </c>
      <c r="J13" s="31">
        <v>-21.831833183318292</v>
      </c>
      <c r="L13" s="21" t="s">
        <v>41</v>
      </c>
      <c r="M13" s="13">
        <v>-2.1456117351120527</v>
      </c>
      <c r="N13" s="13">
        <v>14.869132932188435</v>
      </c>
      <c r="O13" s="13">
        <v>-0.2508853472744132</v>
      </c>
      <c r="P13" s="13">
        <v>2.0179347531513496</v>
      </c>
      <c r="Q13" s="13">
        <v>2.1225365136233458</v>
      </c>
      <c r="R13" s="13">
        <v>-47.169182939417226</v>
      </c>
      <c r="S13" s="14">
        <v>-4.4623860017188228</v>
      </c>
    </row>
    <row r="14" spans="1:19" x14ac:dyDescent="0.25">
      <c r="C14" s="6" t="s">
        <v>77</v>
      </c>
      <c r="D14" s="27">
        <v>-0.45861518551854807</v>
      </c>
      <c r="E14" s="27">
        <v>-5.6066134613461287</v>
      </c>
      <c r="F14" s="27">
        <v>2.8049791975650162E-2</v>
      </c>
      <c r="G14" s="27">
        <v>-0.16520833744399388</v>
      </c>
      <c r="H14" s="27">
        <v>7.9020731863929994E-2</v>
      </c>
      <c r="I14" s="27">
        <v>35.145693829382139</v>
      </c>
      <c r="J14" s="28">
        <v>0.23662366236623811</v>
      </c>
      <c r="L14" s="6" t="s">
        <v>77</v>
      </c>
      <c r="M14" s="7">
        <v>-0.31812090318996011</v>
      </c>
      <c r="N14" s="7">
        <v>2.6304551467643336</v>
      </c>
      <c r="O14" s="7">
        <v>3.6936938334944824E-2</v>
      </c>
      <c r="P14" s="7">
        <v>8.7276332587018501E-3</v>
      </c>
      <c r="Q14" s="7">
        <v>3.9745197556555922E-2</v>
      </c>
      <c r="R14" s="7">
        <v>-5.7121444643494215</v>
      </c>
      <c r="S14" s="8">
        <v>-0.2797148372339997</v>
      </c>
    </row>
    <row r="15" spans="1:19" x14ac:dyDescent="0.25">
      <c r="C15" s="19" t="s">
        <v>78</v>
      </c>
      <c r="D15" s="16">
        <v>-0.46194929292928988</v>
      </c>
      <c r="E15" s="16">
        <v>-5.6940420042004263</v>
      </c>
      <c r="F15" s="16">
        <v>1.4118413452853362E-2</v>
      </c>
      <c r="G15" s="16">
        <v>-0.17067514649644933</v>
      </c>
      <c r="H15" s="16">
        <v>7.9487857370553749E-2</v>
      </c>
      <c r="I15" s="16">
        <v>33.762108550854464</v>
      </c>
      <c r="J15" s="29">
        <v>0.2275227522752381</v>
      </c>
      <c r="L15" s="19" t="s">
        <v>78</v>
      </c>
      <c r="M15" s="10">
        <v>-0.3212372398039256</v>
      </c>
      <c r="N15" s="10">
        <v>2.7928781378435588</v>
      </c>
      <c r="O15" s="10">
        <v>3.7069357376769418E-2</v>
      </c>
      <c r="P15" s="10">
        <v>6.7079486640340136E-3</v>
      </c>
      <c r="Q15" s="10">
        <v>3.7938447011732102E-2</v>
      </c>
      <c r="R15" s="10">
        <v>-5.9476160674985863</v>
      </c>
      <c r="S15" s="11">
        <v>-0.29072224561182125</v>
      </c>
    </row>
    <row r="16" spans="1:19" x14ac:dyDescent="0.25">
      <c r="C16" s="19" t="s">
        <v>79</v>
      </c>
      <c r="D16" s="16">
        <v>-0.46749792579257576</v>
      </c>
      <c r="E16" s="16">
        <v>-5.2523634363436429</v>
      </c>
      <c r="F16" s="16">
        <v>-1.3857937343568771E-3</v>
      </c>
      <c r="G16" s="16">
        <v>-0.17303925272908982</v>
      </c>
      <c r="H16" s="16">
        <v>7.1562422434613859E-2</v>
      </c>
      <c r="I16" s="16">
        <v>33.023334473446596</v>
      </c>
      <c r="J16" s="29">
        <v>0.14841484148416129</v>
      </c>
      <c r="L16" s="19" t="s">
        <v>79</v>
      </c>
      <c r="M16" s="10">
        <v>-0.32235317141516395</v>
      </c>
      <c r="N16" s="10">
        <v>3.0825094140184603</v>
      </c>
      <c r="O16" s="10">
        <v>3.6848950532822333E-2</v>
      </c>
      <c r="P16" s="10">
        <v>3.5163889521983016E-3</v>
      </c>
      <c r="Q16" s="10">
        <v>3.5842961930810047E-2</v>
      </c>
      <c r="R16" s="10">
        <v>-6.0428721469244238</v>
      </c>
      <c r="S16" s="11">
        <v>-0.29988206501151993</v>
      </c>
    </row>
    <row r="17" spans="1:19" x14ac:dyDescent="0.25">
      <c r="C17" s="21" t="s">
        <v>80</v>
      </c>
      <c r="D17" s="30">
        <v>-0.46584232223221944</v>
      </c>
      <c r="E17" s="30">
        <v>-4.8504224422442377</v>
      </c>
      <c r="F17" s="30">
        <v>-2.0570380732094495E-3</v>
      </c>
      <c r="G17" s="30">
        <v>-0.14727952309343229</v>
      </c>
      <c r="H17" s="30">
        <v>6.1832719120801904E-2</v>
      </c>
      <c r="I17" s="30">
        <v>30.187518551854453</v>
      </c>
      <c r="J17" s="31">
        <v>8.0708070807098409E-2</v>
      </c>
      <c r="L17" s="21" t="s">
        <v>80</v>
      </c>
      <c r="M17" s="13">
        <v>-0.32193652703330145</v>
      </c>
      <c r="N17" s="13">
        <v>3.2023948792034105</v>
      </c>
      <c r="O17" s="13">
        <v>3.7083657148020865E-2</v>
      </c>
      <c r="P17" s="13">
        <v>1.4613126624900552E-3</v>
      </c>
      <c r="Q17" s="13">
        <v>3.6145806843584039E-2</v>
      </c>
      <c r="R17" s="13">
        <v>-6.5285823317950076</v>
      </c>
      <c r="S17" s="14">
        <v>-0.32611470060659897</v>
      </c>
    </row>
    <row r="19" spans="1:19" x14ac:dyDescent="0.25">
      <c r="A19" t="s">
        <v>84</v>
      </c>
      <c r="C19" s="24"/>
      <c r="D19" s="25" t="s">
        <v>20</v>
      </c>
      <c r="E19" s="25" t="s">
        <v>21</v>
      </c>
      <c r="F19" s="25" t="s">
        <v>22</v>
      </c>
      <c r="G19" s="25" t="s">
        <v>23</v>
      </c>
      <c r="H19" s="26" t="s">
        <v>24</v>
      </c>
    </row>
    <row r="20" spans="1:19" x14ac:dyDescent="0.25">
      <c r="C20" s="6" t="s">
        <v>85</v>
      </c>
      <c r="D20" s="27">
        <v>-0.17933695300000135</v>
      </c>
      <c r="E20" s="27">
        <v>1.0567475819999823</v>
      </c>
      <c r="F20" s="27">
        <v>-4.1093999999999999</v>
      </c>
      <c r="G20" s="27">
        <v>7.7425999999999853</v>
      </c>
      <c r="H20" s="28">
        <v>1.31638465514728</v>
      </c>
    </row>
    <row r="21" spans="1:19" x14ac:dyDescent="0.25">
      <c r="C21" s="19" t="s">
        <v>40</v>
      </c>
      <c r="D21" s="16">
        <v>-2.035573218041999</v>
      </c>
      <c r="E21" s="16">
        <v>2.6560078316011477</v>
      </c>
      <c r="F21" s="16">
        <v>-8.3891099999999987</v>
      </c>
      <c r="G21" s="16">
        <v>5.9831349999999954</v>
      </c>
      <c r="H21" s="29">
        <v>1.5401930947157201</v>
      </c>
    </row>
    <row r="22" spans="1:19" x14ac:dyDescent="0.25">
      <c r="C22" s="21" t="s">
        <v>41</v>
      </c>
      <c r="D22" s="30">
        <v>-1.8965172351120345</v>
      </c>
      <c r="E22" s="30">
        <v>2.5755888732427157</v>
      </c>
      <c r="F22" s="30">
        <v>-9.1809749999999966</v>
      </c>
      <c r="G22" s="30">
        <v>8.6646749999999724</v>
      </c>
      <c r="H22" s="31">
        <v>1.9486819754459677</v>
      </c>
    </row>
    <row r="23" spans="1:19" x14ac:dyDescent="0.25">
      <c r="C23" s="6" t="s">
        <v>77</v>
      </c>
      <c r="D23" s="27">
        <v>2.1915096810089105E-2</v>
      </c>
      <c r="E23" s="27">
        <v>0.34686482150890879</v>
      </c>
      <c r="F23" s="27">
        <v>-4.7115799999999997</v>
      </c>
      <c r="G23" s="27">
        <v>3.5160800000000001</v>
      </c>
      <c r="H23" s="28">
        <v>0.52493042452099414</v>
      </c>
    </row>
    <row r="24" spans="1:19" x14ac:dyDescent="0.25">
      <c r="C24" s="19" t="s">
        <v>78</v>
      </c>
      <c r="D24" s="16">
        <v>1.8798760196111798E-2</v>
      </c>
      <c r="E24" s="16">
        <v>0.36151613484319739</v>
      </c>
      <c r="F24" s="16">
        <v>-4.6613199999999999</v>
      </c>
      <c r="G24" s="16">
        <v>3.64168</v>
      </c>
      <c r="H24" s="29">
        <v>0.53442447950761696</v>
      </c>
    </row>
    <row r="25" spans="1:19" x14ac:dyDescent="0.25">
      <c r="C25" s="19" t="s">
        <v>79</v>
      </c>
      <c r="D25" s="16">
        <v>1.7682828584875097E-2</v>
      </c>
      <c r="E25" s="16">
        <v>0.3763595804526092</v>
      </c>
      <c r="F25" s="16">
        <v>-4.79732</v>
      </c>
      <c r="G25" s="16">
        <v>3.9230200000000002</v>
      </c>
      <c r="H25" s="29">
        <v>0.54915436960774067</v>
      </c>
    </row>
    <row r="26" spans="1:19" x14ac:dyDescent="0.25">
      <c r="C26" s="21" t="s">
        <v>80</v>
      </c>
      <c r="D26" s="30">
        <v>1.809947296673416E-2</v>
      </c>
      <c r="E26" s="30">
        <v>0.38999374178506918</v>
      </c>
      <c r="F26" s="30">
        <v>-4.6066599999999998</v>
      </c>
      <c r="G26" s="30">
        <v>3.8887</v>
      </c>
      <c r="H26" s="31">
        <v>0.55798268349576985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ga-md</vt:lpstr>
      <vt:lpstr>tf-md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Chaoting</dc:creator>
  <cp:lastModifiedBy>Chaoting</cp:lastModifiedBy>
  <dcterms:created xsi:type="dcterms:W3CDTF">2023-04-10T02:37:50Z</dcterms:created>
  <dcterms:modified xsi:type="dcterms:W3CDTF">2023-04-10T03:17:50Z</dcterms:modified>
</cp:coreProperties>
</file>