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872B9C61-B59C-4C29-8EE5-AB56510CBF47}" xr6:coauthVersionLast="47" xr6:coauthVersionMax="47" xr10:uidLastSave="{00000000-0000-0000-0000-000000000000}"/>
  <bookViews>
    <workbookView xWindow="-120" yWindow="-120" windowWidth="24240" windowHeight="13020" tabRatio="902" firstSheet="12" activeTab="18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مدیریت زونکن دو" sheetId="6" r:id="rId12"/>
    <sheet name="N.21 حواله کود مزرعه و باغ" sheetId="25" r:id="rId13"/>
    <sheet name="N3 زونکن سه" sheetId="8" r:id="rId14"/>
    <sheet name="N.31 خرید کود باغ مرکبات" sheetId="31" r:id="rId15"/>
    <sheet name="لیست مصالح دیوارکشیN.32" sheetId="24" r:id="rId16"/>
    <sheet name="لیست کارگری دیوارکشیN.33" sheetId="23" r:id="rId17"/>
    <sheet name="N.34 علی الحساب موقت" sheetId="13" r:id="rId18"/>
    <sheet name="N.35 تنخواه پیمانکاری دیوارکشی" sheetId="22" r:id="rId19"/>
    <sheet name="سایر فاکتورهای پرداخت شده" sheetId="16" r:id="rId20"/>
    <sheet name="خلاصه وضعیت" sheetId="12" r:id="rId21"/>
    <sheet name="دفتر تنخواه" sheetId="15" r:id="rId22"/>
    <sheet name="زونکن سه - تنخواه - اداری" sheetId="20" r:id="rId23"/>
    <sheet name="زونکن سه - تنخواه - قبوض" sheetId="19" r:id="rId24"/>
    <sheet name="زونکن سه - تنخواه - فرم پذیرایی" sheetId="9" r:id="rId25"/>
    <sheet name="زونکن سه - تنخواه - سوخت" sheetId="18" r:id="rId26"/>
    <sheet name="زونکن سه - بایگانی - پذیرایی" sheetId="10" r:id="rId27"/>
    <sheet name="مدیریت زونکن چهار" sheetId="7" r:id="rId28"/>
    <sheet name="زونکن چهار - لیست مرخص روزانه" sheetId="28" r:id="rId29"/>
    <sheet name="لیست فعالیت ماهانه همکاران شرکت" sheetId="30" r:id="rId30"/>
    <sheet name="زونکن سه - لیست مرخص ساعتی" sheetId="29" r:id="rId31"/>
  </sheets>
  <definedNames>
    <definedName name="_xlnm._FilterDatabase" localSheetId="15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2" l="1"/>
  <c r="H39" i="32"/>
  <c r="D11" i="37"/>
  <c r="D10" i="37"/>
  <c r="D11" i="36"/>
  <c r="D10" i="36"/>
  <c r="D11" i="35"/>
  <c r="D10" i="35"/>
  <c r="F23" i="22"/>
  <c r="H38" i="32"/>
  <c r="H37" i="32"/>
  <c r="F22" i="22"/>
  <c r="H36" i="32"/>
  <c r="K9" i="24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F10" i="21"/>
  <c r="F11" i="21" s="1"/>
  <c r="F12" i="21" s="1"/>
  <c r="F13" i="21" s="1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<sst xmlns="http://schemas.openxmlformats.org/spreadsheetml/2006/main" count="868" uniqueCount="327">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</sst>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\/00\/00"/>
  </numFmts>
  <fonts count="24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8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5" sqref="F5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24" t="s">
        <v>0</v>
      </c>
      <c r="E2" s="124"/>
      <c r="F2" s="124"/>
      <c r="G2" s="124"/>
      <c r="H2" s="124"/>
      <c r="I2" s="124"/>
      <c r="J2" s="124"/>
      <c r="K2" s="124"/>
      <c r="L2" s="3"/>
    </row>
    <row r="3" spans="4:12" ht="15.75" thickBot="1" x14ac:dyDescent="0.3"/>
    <row r="4" spans="4:12" ht="29.25" thickBot="1" x14ac:dyDescent="0.3">
      <c r="F4" s="58" t="s">
        <v>5</v>
      </c>
      <c r="G4" s="57" t="s">
        <v>15</v>
      </c>
      <c r="I4" s="95" t="s">
        <v>232</v>
      </c>
    </row>
    <row r="5" spans="4:12" ht="29.25" thickBot="1" x14ac:dyDescent="0.3">
      <c r="F5" s="55" t="s">
        <v>1</v>
      </c>
      <c r="G5" s="55" t="s">
        <v>12</v>
      </c>
      <c r="I5" s="96" t="s">
        <v>279</v>
      </c>
    </row>
    <row r="6" spans="4:12" ht="29.25" thickBot="1" x14ac:dyDescent="0.3">
      <c r="F6" s="54" t="s">
        <v>2</v>
      </c>
      <c r="G6" s="53" t="s">
        <v>13</v>
      </c>
      <c r="I6" s="79" t="s">
        <v>241</v>
      </c>
    </row>
    <row r="7" spans="4:12" ht="29.25" thickBot="1" x14ac:dyDescent="0.3">
      <c r="F7" s="50" t="s">
        <v>3</v>
      </c>
      <c r="G7" s="49" t="s">
        <v>11</v>
      </c>
      <c r="I7" s="32" t="s">
        <v>47</v>
      </c>
    </row>
    <row r="8" spans="4:12" ht="29.25" thickBot="1" x14ac:dyDescent="0.3">
      <c r="F8" s="52" t="s">
        <v>4</v>
      </c>
      <c r="G8" s="51" t="s">
        <v>164</v>
      </c>
      <c r="I8" s="35" t="s">
        <v>59</v>
      </c>
    </row>
  </sheetData>
  <mergeCells count="1">
    <mergeCell ref="D2:K2"/>
  </mergeCells>
  <hyperlinks>
    <hyperlink ref="F5" location="'زونکن یک N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8" sqref="H8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6" t="s">
        <v>10</v>
      </c>
      <c r="B1" s="147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58" t="s">
        <v>7</v>
      </c>
      <c r="I2" s="159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60" t="s">
        <v>292</v>
      </c>
      <c r="I3" s="161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62" t="s">
        <v>292</v>
      </c>
      <c r="B6" s="162"/>
      <c r="C6" s="162"/>
      <c r="D6" s="162"/>
      <c r="E6" s="162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  <c r="H8" s="123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63" t="s">
        <v>304</v>
      </c>
      <c r="H10" s="163"/>
      <c r="I10" s="163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H2:I2" location="'زونکن یک N1'!A1" display="زونکن شماره دو" xr:uid="{2E5EF4DB-9985-4726-84D1-F2770BC8B913}"/>
    <hyperlink ref="A1" location="'N.01 صفحه اصلی'!A1" display="صفحه اصلی" xr:uid="{A2106D19-893D-4B3B-BFD5-7E9C74490D54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I13" sqref="I13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6" t="s">
        <v>10</v>
      </c>
      <c r="B1" s="147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58" t="s">
        <v>7</v>
      </c>
      <c r="I2" s="159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60" t="s">
        <v>294</v>
      </c>
      <c r="I3" s="161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62" t="s">
        <v>294</v>
      </c>
      <c r="B6" s="162"/>
      <c r="C6" s="162"/>
      <c r="D6" s="162"/>
      <c r="E6" s="162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  <c r="H7" s="123"/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63" t="s">
        <v>304</v>
      </c>
      <c r="H10" s="163"/>
      <c r="I10" s="163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H2:I2" location="'زونکن یک N1'!A1" display="زونکن شماره دو" xr:uid="{4D7EB60B-C6E4-4ADB-A70E-191A398EEE37}"/>
    <hyperlink ref="A1" location="'N.01 صفحه اصلی'!A1" display="صفحه اصلی" xr:uid="{B4250678-7139-4532-8C31-582234902091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46" t="s">
        <v>10</v>
      </c>
      <c r="B1" s="147"/>
    </row>
    <row r="2" spans="1:18" ht="29.25" thickBot="1" x14ac:dyDescent="0.3">
      <c r="K2" s="164" t="s">
        <v>7</v>
      </c>
      <c r="L2" s="165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1" t="s">
        <v>13</v>
      </c>
      <c r="L4" s="61" t="s">
        <v>142</v>
      </c>
      <c r="M4" s="61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46" t="s">
        <v>10</v>
      </c>
      <c r="B1" s="147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66" t="s">
        <v>7</v>
      </c>
      <c r="J2" s="167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66" t="s">
        <v>157</v>
      </c>
      <c r="J3" s="167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68" t="s">
        <v>143</v>
      </c>
      <c r="J4" s="169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26" t="s">
        <v>143</v>
      </c>
      <c r="B7" s="126"/>
      <c r="C7" s="126"/>
      <c r="D7" s="126"/>
      <c r="E7" s="126"/>
      <c r="F7" s="60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144</v>
      </c>
      <c r="E8" s="38" t="s">
        <v>160</v>
      </c>
      <c r="F8" s="18" t="s">
        <v>158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149</v>
      </c>
      <c r="C9" s="20" t="s">
        <v>159</v>
      </c>
      <c r="D9" s="20" t="s">
        <v>161</v>
      </c>
      <c r="E9" s="20">
        <v>450</v>
      </c>
      <c r="F9" s="20" t="s">
        <v>13</v>
      </c>
      <c r="G9" s="8" t="s">
        <v>256</v>
      </c>
      <c r="H9" s="5"/>
    </row>
    <row r="10" spans="1:15" s="6" customFormat="1" ht="27" x14ac:dyDescent="0.25">
      <c r="A10" s="38">
        <v>2</v>
      </c>
      <c r="B10" s="20" t="s">
        <v>156</v>
      </c>
      <c r="C10" s="20" t="s">
        <v>162</v>
      </c>
      <c r="D10" s="20" t="s">
        <v>155</v>
      </c>
      <c r="E10" s="20">
        <v>100</v>
      </c>
      <c r="F10" s="20" t="s">
        <v>142</v>
      </c>
      <c r="G10" s="8" t="s">
        <v>258</v>
      </c>
      <c r="H10" s="5"/>
    </row>
    <row r="11" spans="1:15" s="6" customFormat="1" ht="27" x14ac:dyDescent="0.25">
      <c r="A11" s="38">
        <v>3</v>
      </c>
      <c r="B11" s="20" t="s">
        <v>156</v>
      </c>
      <c r="C11" s="20" t="s">
        <v>162</v>
      </c>
      <c r="D11" s="20" t="s">
        <v>155</v>
      </c>
      <c r="E11" s="20">
        <v>100</v>
      </c>
      <c r="F11" s="20" t="s">
        <v>13</v>
      </c>
      <c r="G11" s="8" t="s">
        <v>257</v>
      </c>
      <c r="H11" s="5"/>
    </row>
    <row r="12" spans="1:15" ht="27" x14ac:dyDescent="0.25">
      <c r="A12" s="38">
        <v>4</v>
      </c>
      <c r="B12" s="20" t="s">
        <v>210</v>
      </c>
      <c r="C12" s="20" t="s">
        <v>209</v>
      </c>
      <c r="D12" s="38" t="s">
        <v>208</v>
      </c>
      <c r="E12" s="20">
        <v>100</v>
      </c>
      <c r="F12" s="20" t="s">
        <v>142</v>
      </c>
      <c r="G12" s="8" t="s">
        <v>259</v>
      </c>
    </row>
    <row r="13" spans="1:15" ht="27" x14ac:dyDescent="0.25">
      <c r="A13" s="38">
        <v>5</v>
      </c>
      <c r="B13" s="20" t="s">
        <v>210</v>
      </c>
      <c r="C13" s="20" t="s">
        <v>162</v>
      </c>
      <c r="D13" s="38" t="s">
        <v>208</v>
      </c>
      <c r="E13" s="20">
        <v>100</v>
      </c>
      <c r="F13" s="20" t="s">
        <v>142</v>
      </c>
      <c r="G13" s="8" t="s">
        <v>260</v>
      </c>
    </row>
    <row r="14" spans="1:15" ht="27" x14ac:dyDescent="0.25">
      <c r="A14" s="38">
        <v>6</v>
      </c>
      <c r="B14" s="20" t="s">
        <v>249</v>
      </c>
      <c r="C14" s="20" t="s">
        <v>254</v>
      </c>
      <c r="D14" s="38" t="s">
        <v>255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249</v>
      </c>
      <c r="C15" s="20" t="s">
        <v>254</v>
      </c>
      <c r="D15" s="38" t="s">
        <v>255</v>
      </c>
      <c r="E15" s="38">
        <v>100</v>
      </c>
      <c r="F15" s="20" t="s">
        <v>142</v>
      </c>
    </row>
    <row r="16" spans="1:15" ht="27" x14ac:dyDescent="0.25">
      <c r="A16" s="38">
        <v>8</v>
      </c>
      <c r="B16" s="20" t="s">
        <v>280</v>
      </c>
      <c r="C16" s="20" t="s">
        <v>162</v>
      </c>
      <c r="D16" s="38" t="s">
        <v>255</v>
      </c>
      <c r="E16" s="38">
        <v>600</v>
      </c>
      <c r="F16" s="20" t="s">
        <v>13</v>
      </c>
      <c r="G16" s="8" t="s">
        <v>283</v>
      </c>
    </row>
    <row r="17" spans="1:6" ht="27" x14ac:dyDescent="0.25">
      <c r="A17" s="38">
        <v>9</v>
      </c>
      <c r="B17" s="20" t="s">
        <v>280</v>
      </c>
      <c r="C17" s="20" t="s">
        <v>162</v>
      </c>
      <c r="D17" s="38" t="s">
        <v>255</v>
      </c>
      <c r="E17" s="38">
        <v>100</v>
      </c>
      <c r="F17" s="20" t="s">
        <v>142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146" t="s">
        <v>10</v>
      </c>
      <c r="B1" s="147"/>
    </row>
    <row r="2" spans="1:15" ht="29.25" thickBot="1" x14ac:dyDescent="0.3">
      <c r="G2" s="170" t="s">
        <v>8</v>
      </c>
      <c r="H2" s="171"/>
      <c r="I2" s="172"/>
      <c r="J2" s="3"/>
      <c r="L2" s="3"/>
      <c r="M2" s="3"/>
      <c r="N2" s="3"/>
      <c r="O2" s="3"/>
    </row>
    <row r="3" spans="1:15" ht="29.25" thickBot="1" x14ac:dyDescent="0.3">
      <c r="G3" s="170" t="s">
        <v>11</v>
      </c>
      <c r="H3" s="171"/>
      <c r="I3" s="172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73" t="s">
        <v>92</v>
      </c>
      <c r="C5" s="174"/>
      <c r="D5" s="174"/>
      <c r="E5" s="175"/>
      <c r="G5" s="4" t="s">
        <v>212</v>
      </c>
      <c r="H5" s="4" t="s">
        <v>26</v>
      </c>
      <c r="I5" s="4" t="s">
        <v>213</v>
      </c>
      <c r="J5" s="4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3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4">
    <mergeCell ref="G2:I2"/>
    <mergeCell ref="G3:I3"/>
    <mergeCell ref="B5:E5"/>
    <mergeCell ref="A1:B1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B6407D15-524F-4FB2-9698-FB15B890A55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K1" sqref="K1:K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6" t="s">
        <v>10</v>
      </c>
      <c r="B1" s="147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7</v>
      </c>
      <c r="I2" s="17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0"/>
      <c r="I3" s="172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76" t="s">
        <v>215</v>
      </c>
      <c r="I4" s="177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26" t="s">
        <v>215</v>
      </c>
      <c r="B7" s="126"/>
      <c r="C7" s="126"/>
      <c r="D7" s="126"/>
      <c r="E7" s="71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144</v>
      </c>
      <c r="D8" s="38" t="s">
        <v>216</v>
      </c>
      <c r="E8" s="18" t="s">
        <v>158</v>
      </c>
      <c r="F8" s="18" t="s">
        <v>218</v>
      </c>
      <c r="G8" s="72" t="s">
        <v>217</v>
      </c>
    </row>
    <row r="9" spans="1:14" s="6" customFormat="1" ht="27" x14ac:dyDescent="0.25">
      <c r="A9" s="38">
        <v>2</v>
      </c>
      <c r="B9" s="20" t="s">
        <v>156</v>
      </c>
      <c r="C9" s="20" t="s">
        <v>155</v>
      </c>
      <c r="D9" s="10">
        <v>100</v>
      </c>
      <c r="E9" s="20" t="s">
        <v>142</v>
      </c>
      <c r="F9" s="38">
        <v>6100000</v>
      </c>
      <c r="G9" s="74"/>
    </row>
    <row r="10" spans="1:14" ht="27" x14ac:dyDescent="0.25">
      <c r="A10" s="38">
        <v>5</v>
      </c>
      <c r="B10" s="20" t="s">
        <v>210</v>
      </c>
      <c r="C10" s="38" t="s">
        <v>208</v>
      </c>
      <c r="D10" s="10">
        <v>100</v>
      </c>
      <c r="E10" s="20" t="s">
        <v>142</v>
      </c>
      <c r="F10" s="38">
        <v>15000000</v>
      </c>
      <c r="G10" s="74"/>
    </row>
    <row r="11" spans="1:14" ht="27" x14ac:dyDescent="0.25">
      <c r="A11" s="38">
        <v>6</v>
      </c>
      <c r="B11" s="20" t="s">
        <v>280</v>
      </c>
      <c r="C11" s="38" t="s">
        <v>255</v>
      </c>
      <c r="D11" s="10">
        <v>100</v>
      </c>
      <c r="E11" s="20" t="s">
        <v>142</v>
      </c>
      <c r="F11" s="38">
        <v>8000000</v>
      </c>
      <c r="G11" s="74" t="s">
        <v>287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4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4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4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4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5">
    <mergeCell ref="H2:I2"/>
    <mergeCell ref="H3:I3"/>
    <mergeCell ref="H4:I4"/>
    <mergeCell ref="A7:D7"/>
    <mergeCell ref="A1:B1"/>
  </mergeCells>
  <hyperlinks>
    <hyperlink ref="H2:I2" location="'مدیریت زونکن دو'!A1" display="زونکن شماره دو" xr:uid="{B3AD33A5-7D52-4F52-AD20-8ABB5FD45AB6}"/>
    <hyperlink ref="A1" location="'N.01 صفحه اصلی'!A1" display="صفحه اصلی" xr:uid="{4B03EBA6-9646-4E80-8A6B-10B65B506C93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L4" sqref="L4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3">
      <c r="A1" s="146" t="s">
        <v>10</v>
      </c>
      <c r="B1" s="147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70" t="s">
        <v>8</v>
      </c>
      <c r="J2" s="172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70" t="s">
        <v>11</v>
      </c>
      <c r="J3" s="172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76" t="s">
        <v>145</v>
      </c>
      <c r="J4" s="177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26" t="s">
        <v>145</v>
      </c>
      <c r="B7" s="126"/>
      <c r="C7" s="126"/>
      <c r="D7" s="126"/>
      <c r="E7" s="126"/>
      <c r="F7" s="60"/>
      <c r="G7" s="8"/>
      <c r="H7" s="5"/>
      <c r="I7" s="178" t="s">
        <v>151</v>
      </c>
      <c r="J7" s="178"/>
      <c r="K7" s="178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146</v>
      </c>
      <c r="E8" s="38"/>
      <c r="F8" s="18"/>
      <c r="G8" s="118" t="s">
        <v>152</v>
      </c>
      <c r="H8" s="118" t="s">
        <v>153</v>
      </c>
      <c r="I8" s="118" t="s">
        <v>154</v>
      </c>
      <c r="J8" s="118" t="s">
        <v>318</v>
      </c>
      <c r="K8" s="118" t="s">
        <v>319</v>
      </c>
      <c r="L8" s="118" t="s">
        <v>320</v>
      </c>
    </row>
    <row r="9" spans="1:15" s="6" customFormat="1" ht="27" x14ac:dyDescent="0.25">
      <c r="A9" s="38">
        <v>1</v>
      </c>
      <c r="B9" s="38" t="s">
        <v>132</v>
      </c>
      <c r="C9" s="120" t="s">
        <v>147</v>
      </c>
      <c r="D9" s="38">
        <v>100</v>
      </c>
      <c r="E9" s="38"/>
      <c r="F9" s="38"/>
      <c r="G9" s="63"/>
      <c r="H9" s="63"/>
      <c r="I9" s="63"/>
      <c r="J9" s="63"/>
      <c r="K9" s="119">
        <f>SUM(D13:D22,D11)</f>
        <v>4100</v>
      </c>
      <c r="L9" s="63"/>
    </row>
    <row r="10" spans="1:15" s="6" customFormat="1" ht="27" x14ac:dyDescent="0.25">
      <c r="A10" s="38">
        <v>2</v>
      </c>
      <c r="B10" s="38" t="s">
        <v>139</v>
      </c>
      <c r="C10" s="121" t="s">
        <v>150</v>
      </c>
      <c r="D10" s="38">
        <v>25590</v>
      </c>
      <c r="E10" s="38"/>
      <c r="F10" s="38"/>
      <c r="G10" s="63"/>
      <c r="H10" s="63"/>
      <c r="I10" s="63"/>
      <c r="J10" s="63"/>
      <c r="K10" s="63"/>
      <c r="L10" s="63"/>
    </row>
    <row r="11" spans="1:15" s="6" customFormat="1" ht="27" x14ac:dyDescent="0.25">
      <c r="A11" s="38">
        <v>3</v>
      </c>
      <c r="B11" s="38" t="s">
        <v>149</v>
      </c>
      <c r="C11" s="122" t="s">
        <v>148</v>
      </c>
      <c r="D11" s="38">
        <v>250</v>
      </c>
      <c r="E11" s="38"/>
      <c r="F11" s="38"/>
      <c r="G11" s="63"/>
      <c r="H11" s="63"/>
      <c r="I11" s="63"/>
      <c r="J11" s="63"/>
      <c r="K11" s="119"/>
      <c r="L11" s="63"/>
    </row>
    <row r="12" spans="1:15" ht="27" x14ac:dyDescent="0.25">
      <c r="A12" s="38">
        <v>4</v>
      </c>
      <c r="B12" s="38" t="s">
        <v>163</v>
      </c>
      <c r="C12" s="121" t="s">
        <v>150</v>
      </c>
      <c r="D12" s="38">
        <v>24880</v>
      </c>
      <c r="E12" s="38"/>
      <c r="F12" s="38"/>
      <c r="G12" s="63"/>
      <c r="H12" s="63"/>
      <c r="I12" s="63"/>
      <c r="J12" s="63"/>
      <c r="K12" s="63"/>
      <c r="L12" s="63"/>
    </row>
    <row r="13" spans="1:15" ht="27" x14ac:dyDescent="0.25">
      <c r="A13" s="38">
        <v>5</v>
      </c>
      <c r="B13" s="38" t="s">
        <v>163</v>
      </c>
      <c r="C13" s="122" t="s">
        <v>148</v>
      </c>
      <c r="D13" s="38">
        <v>250</v>
      </c>
      <c r="E13" s="38"/>
      <c r="F13" s="38"/>
      <c r="G13" s="63"/>
      <c r="H13" s="63"/>
      <c r="I13" s="63"/>
      <c r="J13" s="63"/>
      <c r="K13" s="63"/>
      <c r="L13" s="63"/>
    </row>
    <row r="14" spans="1:15" ht="27" x14ac:dyDescent="0.25">
      <c r="A14" s="38">
        <v>6</v>
      </c>
      <c r="B14" s="38" t="s">
        <v>210</v>
      </c>
      <c r="C14" s="122" t="s">
        <v>148</v>
      </c>
      <c r="D14" s="38">
        <v>600</v>
      </c>
      <c r="E14" s="38"/>
      <c r="F14" s="38"/>
      <c r="G14" s="63"/>
      <c r="H14" s="63"/>
      <c r="I14" s="63"/>
      <c r="J14" s="63"/>
      <c r="K14" s="63"/>
      <c r="L14" s="63"/>
    </row>
    <row r="15" spans="1:15" ht="27" x14ac:dyDescent="0.25">
      <c r="A15" s="38">
        <v>7</v>
      </c>
      <c r="B15" s="38" t="s">
        <v>248</v>
      </c>
      <c r="C15" s="122" t="s">
        <v>148</v>
      </c>
      <c r="D15" s="38">
        <v>400</v>
      </c>
      <c r="E15" s="38"/>
      <c r="F15" s="38"/>
      <c r="G15" s="63"/>
      <c r="H15" s="63"/>
      <c r="I15" s="63"/>
      <c r="J15" s="63"/>
      <c r="K15" s="63"/>
      <c r="L15" s="63"/>
    </row>
    <row r="16" spans="1:15" ht="27" x14ac:dyDescent="0.25">
      <c r="A16" s="38">
        <v>8</v>
      </c>
      <c r="B16" s="38" t="s">
        <v>249</v>
      </c>
      <c r="C16" s="122" t="s">
        <v>148</v>
      </c>
      <c r="D16" s="38">
        <v>600</v>
      </c>
      <c r="E16" s="38"/>
      <c r="F16" s="38"/>
      <c r="H16" s="6"/>
      <c r="I16" s="63"/>
      <c r="J16" s="63"/>
      <c r="K16" s="63"/>
      <c r="L16" s="63"/>
    </row>
    <row r="17" spans="1:12" ht="27" x14ac:dyDescent="0.25">
      <c r="A17" s="38">
        <v>9</v>
      </c>
      <c r="B17" s="38" t="s">
        <v>305</v>
      </c>
      <c r="C17" s="122" t="s">
        <v>148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306</v>
      </c>
      <c r="C18" s="122" t="s">
        <v>148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308</v>
      </c>
      <c r="C19" s="122" t="s">
        <v>148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315</v>
      </c>
      <c r="C20" s="122" t="s">
        <v>148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316</v>
      </c>
      <c r="C21" s="122" t="s">
        <v>148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317</v>
      </c>
      <c r="C22" s="122" t="s">
        <v>148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321</v>
      </c>
      <c r="C23" s="122" t="s">
        <v>148</v>
      </c>
      <c r="D23" s="38">
        <v>200</v>
      </c>
      <c r="E23" s="38"/>
      <c r="F23" s="38"/>
    </row>
    <row r="24" spans="1:12" ht="27" x14ac:dyDescent="0.25">
      <c r="A24" s="38">
        <v>16</v>
      </c>
      <c r="B24" s="38"/>
      <c r="C24" s="38"/>
      <c r="D24" s="38"/>
      <c r="E24" s="38"/>
      <c r="F24" s="38"/>
    </row>
    <row r="25" spans="1:12" ht="27" x14ac:dyDescent="0.25">
      <c r="A25" s="38">
        <v>17</v>
      </c>
      <c r="B25" s="38"/>
      <c r="C25" s="38"/>
      <c r="D25" s="38"/>
      <c r="E25" s="38"/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6">
    <mergeCell ref="A1:B1"/>
    <mergeCell ref="I2:J2"/>
    <mergeCell ref="I3:J3"/>
    <mergeCell ref="I4:J4"/>
    <mergeCell ref="A7:E7"/>
    <mergeCell ref="I7:K7"/>
  </mergeCells>
  <phoneticPr fontId="17" type="noConversion"/>
  <hyperlinks>
    <hyperlink ref="I2:J2" location="'زونکن سه - تنخواه'!A1" display="زونکن شماره سه" xr:uid="{B0FD323F-2076-4EAB-A5C0-74D9B40EE584}"/>
    <hyperlink ref="A1" location="'N.01 صفحه اصلی'!A1" display="صفحه اصلی" xr:uid="{BF48CFC8-656B-4342-809D-12DD43CE1D68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46" t="s">
        <v>10</v>
      </c>
      <c r="B1" s="147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70" t="s">
        <v>8</v>
      </c>
      <c r="J2" s="172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70" t="s">
        <v>11</v>
      </c>
      <c r="J3" s="172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76" t="s">
        <v>133</v>
      </c>
      <c r="J4" s="177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26" t="s">
        <v>133</v>
      </c>
      <c r="B7" s="126"/>
      <c r="C7" s="126"/>
      <c r="D7" s="126"/>
      <c r="E7" s="126"/>
      <c r="F7" s="59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134</v>
      </c>
      <c r="E8" s="38" t="s">
        <v>135</v>
      </c>
      <c r="F8" s="18"/>
      <c r="G8" s="8"/>
      <c r="H8" s="5"/>
    </row>
    <row r="9" spans="1:15" s="6" customFormat="1" ht="27" x14ac:dyDescent="0.25">
      <c r="A9" s="38">
        <v>1</v>
      </c>
      <c r="B9" s="38" t="s">
        <v>132</v>
      </c>
      <c r="C9" s="20" t="s">
        <v>140</v>
      </c>
      <c r="D9" s="38">
        <v>2</v>
      </c>
      <c r="E9" s="38" t="s">
        <v>136</v>
      </c>
      <c r="F9" s="38"/>
      <c r="G9" s="8"/>
      <c r="H9" s="5"/>
    </row>
    <row r="10" spans="1:15" s="6" customFormat="1" ht="27" x14ac:dyDescent="0.25">
      <c r="A10" s="38">
        <v>2</v>
      </c>
      <c r="B10" s="38" t="s">
        <v>139</v>
      </c>
      <c r="C10" s="20" t="s">
        <v>140</v>
      </c>
      <c r="D10" s="38">
        <v>2</v>
      </c>
      <c r="E10" s="38" t="s">
        <v>136</v>
      </c>
      <c r="F10" s="38"/>
      <c r="G10" s="8"/>
      <c r="H10" s="5"/>
    </row>
    <row r="11" spans="1:15" s="6" customFormat="1" ht="27" x14ac:dyDescent="0.25">
      <c r="A11" s="38">
        <v>3</v>
      </c>
      <c r="B11" s="38" t="s">
        <v>246</v>
      </c>
      <c r="C11" s="20" t="s">
        <v>290</v>
      </c>
      <c r="D11" s="38">
        <v>2</v>
      </c>
      <c r="E11" s="38" t="s">
        <v>136</v>
      </c>
      <c r="F11" s="38"/>
      <c r="G11" s="8"/>
      <c r="H11" s="5"/>
    </row>
    <row r="12" spans="1:15" ht="27" x14ac:dyDescent="0.25">
      <c r="A12" s="38">
        <v>4</v>
      </c>
      <c r="B12" s="38" t="s">
        <v>249</v>
      </c>
      <c r="C12" s="20" t="s">
        <v>290</v>
      </c>
      <c r="D12" s="38">
        <v>2</v>
      </c>
      <c r="E12" s="38" t="s">
        <v>136</v>
      </c>
      <c r="F12" s="38"/>
    </row>
    <row r="13" spans="1:15" ht="27" x14ac:dyDescent="0.25">
      <c r="A13" s="38">
        <v>5</v>
      </c>
      <c r="B13" s="38" t="s">
        <v>280</v>
      </c>
      <c r="C13" s="20" t="s">
        <v>282</v>
      </c>
      <c r="D13" s="38">
        <v>3</v>
      </c>
      <c r="E13" s="38" t="s">
        <v>247</v>
      </c>
      <c r="F13" s="38"/>
    </row>
    <row r="14" spans="1:15" ht="27" x14ac:dyDescent="0.25">
      <c r="A14" s="38">
        <v>6</v>
      </c>
      <c r="B14" s="38" t="s">
        <v>288</v>
      </c>
      <c r="C14" s="20" t="s">
        <v>282</v>
      </c>
      <c r="D14" s="38">
        <v>3</v>
      </c>
      <c r="E14" s="38" t="s">
        <v>289</v>
      </c>
      <c r="F14" s="38"/>
    </row>
    <row r="15" spans="1:15" ht="27" x14ac:dyDescent="0.25">
      <c r="A15" s="38">
        <v>7</v>
      </c>
      <c r="B15" s="38" t="s">
        <v>305</v>
      </c>
      <c r="C15" s="20" t="s">
        <v>282</v>
      </c>
      <c r="D15" s="38">
        <v>3</v>
      </c>
      <c r="E15" s="38" t="s">
        <v>136</v>
      </c>
      <c r="F15" s="38"/>
    </row>
    <row r="16" spans="1:15" ht="27" x14ac:dyDescent="0.25">
      <c r="A16" s="38">
        <v>8</v>
      </c>
      <c r="B16" s="38" t="s">
        <v>306</v>
      </c>
      <c r="C16" s="20" t="s">
        <v>282</v>
      </c>
      <c r="D16" s="38">
        <v>3</v>
      </c>
      <c r="E16" s="38" t="s">
        <v>136</v>
      </c>
      <c r="F16" s="38"/>
    </row>
    <row r="17" spans="1:6" ht="27" x14ac:dyDescent="0.25">
      <c r="A17" s="38">
        <v>9</v>
      </c>
      <c r="B17" s="38" t="s">
        <v>307</v>
      </c>
      <c r="C17" s="20" t="s">
        <v>282</v>
      </c>
      <c r="D17" s="38">
        <v>3</v>
      </c>
      <c r="E17" s="38" t="s">
        <v>136</v>
      </c>
      <c r="F17" s="38"/>
    </row>
    <row r="18" spans="1:6" ht="27" x14ac:dyDescent="0.25">
      <c r="A18" s="38">
        <v>10</v>
      </c>
      <c r="B18" s="38" t="s">
        <v>308</v>
      </c>
      <c r="C18" s="20" t="s">
        <v>282</v>
      </c>
      <c r="D18" s="38">
        <v>3</v>
      </c>
      <c r="E18" s="38" t="s">
        <v>136</v>
      </c>
      <c r="F18" s="38"/>
    </row>
    <row r="19" spans="1:6" ht="27" x14ac:dyDescent="0.25">
      <c r="A19" s="38">
        <v>11</v>
      </c>
      <c r="B19" s="38" t="s">
        <v>313</v>
      </c>
      <c r="C19" s="20" t="s">
        <v>282</v>
      </c>
      <c r="D19" s="38">
        <v>3</v>
      </c>
      <c r="E19" s="38" t="s">
        <v>136</v>
      </c>
      <c r="F19" s="38"/>
    </row>
    <row r="20" spans="1:6" ht="27" x14ac:dyDescent="0.25">
      <c r="A20" s="38">
        <v>12</v>
      </c>
      <c r="B20" s="38" t="s">
        <v>321</v>
      </c>
      <c r="C20" s="20" t="s">
        <v>282</v>
      </c>
      <c r="D20" s="38">
        <v>3</v>
      </c>
      <c r="E20" s="38" t="s">
        <v>247</v>
      </c>
      <c r="F20" s="38"/>
    </row>
    <row r="21" spans="1:6" ht="27" x14ac:dyDescent="0.25">
      <c r="A21" s="38">
        <v>13</v>
      </c>
      <c r="B21" s="38" t="s">
        <v>321</v>
      </c>
      <c r="C21" s="20" t="s">
        <v>290</v>
      </c>
      <c r="D21" s="38">
        <v>2</v>
      </c>
      <c r="E21" s="38" t="s">
        <v>289</v>
      </c>
      <c r="F21" s="38"/>
    </row>
    <row r="22" spans="1:6" ht="27" x14ac:dyDescent="0.25">
      <c r="A22" s="38">
        <v>14</v>
      </c>
      <c r="B22" s="38" t="s">
        <v>323</v>
      </c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phoneticPr fontId="17" type="noConversion"/>
  <hyperlinks>
    <hyperlink ref="I2:J2" location="'زونکن سه - تنخواه'!A1" display="زونکن شماره سه" xr:uid="{222970F7-877D-4191-B67C-78F0AA6BFC47}"/>
    <hyperlink ref="A1" location="'N.01 صفحه اصلی'!A1" display="صفحه اصلی" xr:uid="{2F7EC349-6EB5-4394-A4D0-FF3EBEF8A8AD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46" t="s">
        <v>10</v>
      </c>
      <c r="B1" s="147"/>
      <c r="C1" s="7"/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170" t="s">
        <v>8</v>
      </c>
      <c r="J2" s="172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170" t="s">
        <v>11</v>
      </c>
      <c r="J3" s="172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176" t="s">
        <v>50</v>
      </c>
      <c r="J4" s="177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26" t="s">
        <v>51</v>
      </c>
      <c r="B7" s="126"/>
      <c r="C7" s="126"/>
      <c r="D7" s="126"/>
      <c r="E7" s="126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22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163</v>
      </c>
      <c r="C13" s="38" t="s">
        <v>211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249</v>
      </c>
      <c r="C14" s="38" t="s">
        <v>250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249</v>
      </c>
      <c r="C15" s="38" t="s">
        <v>251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249</v>
      </c>
      <c r="C16" s="38" t="s">
        <v>252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249</v>
      </c>
      <c r="C17" s="38" t="s">
        <v>253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280</v>
      </c>
      <c r="C18" s="38" t="s">
        <v>284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280</v>
      </c>
      <c r="C19" s="38" t="s">
        <v>310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309</v>
      </c>
      <c r="C20" s="38" t="s">
        <v>311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309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phoneticPr fontId="17" type="noConversion"/>
  <hyperlinks>
    <hyperlink ref="I2:J2" location="'زونکن سه - تنخواه'!A1" display="زونکن شماره سه" xr:uid="{CD3FC5BE-D291-4EE9-BD24-4A249B0FBE7C}"/>
    <hyperlink ref="A1" location="'N.01 صفحه اصلی'!A1" display="صفحه اصلی" xr:uid="{56019AFD-8239-4232-BC40-87A8C315A85E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tabSelected="1" topLeftCell="A13" workbookViewId="0">
      <selection activeCell="F23" sqref="F23:F24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7" t="s">
        <v>10</v>
      </c>
      <c r="C1" s="98" t="s">
        <v>241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70" t="s">
        <v>8</v>
      </c>
      <c r="J2" s="172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70" t="s">
        <v>11</v>
      </c>
      <c r="J3" s="172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76" t="s">
        <v>129</v>
      </c>
      <c r="J4" s="177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26" t="s">
        <v>130</v>
      </c>
      <c r="B7" s="126"/>
      <c r="C7" s="126"/>
      <c r="D7" s="126"/>
      <c r="E7" s="126"/>
      <c r="F7" s="4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132</v>
      </c>
      <c r="C9" s="20" t="s">
        <v>131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132</v>
      </c>
      <c r="C10" s="20" t="s">
        <v>137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139</v>
      </c>
      <c r="C11" s="38" t="s">
        <v>138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139</v>
      </c>
      <c r="C12" s="38" t="s">
        <v>141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249</v>
      </c>
      <c r="C13" s="38" t="s">
        <v>138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249</v>
      </c>
      <c r="C14" s="38" t="s">
        <v>265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3" t="s">
        <v>249</v>
      </c>
      <c r="C15" s="38" t="s">
        <v>131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3" t="s">
        <v>280</v>
      </c>
      <c r="C16" s="38" t="s">
        <v>281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3" t="s">
        <v>305</v>
      </c>
      <c r="C17" s="38" t="s">
        <v>265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3" t="s">
        <v>308</v>
      </c>
      <c r="C18" s="38" t="s">
        <v>265</v>
      </c>
      <c r="D18" s="38"/>
      <c r="E18" s="38">
        <v>745000</v>
      </c>
      <c r="F18" s="38">
        <f t="shared" ref="F18:F24" si="1">(F17+D18)-E18</f>
        <v>1118000</v>
      </c>
    </row>
    <row r="19" spans="1:6" ht="27" x14ac:dyDescent="0.25">
      <c r="A19" s="38">
        <v>11</v>
      </c>
      <c r="B19" s="83" t="s">
        <v>308</v>
      </c>
      <c r="C19" s="38" t="s">
        <v>281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3" t="s">
        <v>313</v>
      </c>
      <c r="C20" s="38" t="s">
        <v>314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3" t="s">
        <v>321</v>
      </c>
      <c r="C21" s="83" t="s">
        <v>322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3" t="s">
        <v>323</v>
      </c>
      <c r="C22" s="20" t="s">
        <v>131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3" t="s">
        <v>323</v>
      </c>
      <c r="C23" s="38" t="s">
        <v>324</v>
      </c>
      <c r="D23" s="38"/>
      <c r="E23" s="38">
        <v>2670000</v>
      </c>
      <c r="F23" s="38">
        <f t="shared" si="1"/>
        <v>816000</v>
      </c>
    </row>
    <row r="24" spans="1:6" ht="27" x14ac:dyDescent="0.25">
      <c r="A24" s="38">
        <v>16</v>
      </c>
      <c r="B24" s="83" t="s">
        <v>323</v>
      </c>
      <c r="C24" s="38" t="s">
        <v>326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4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25" t="s">
        <v>233</v>
      </c>
      <c r="C3" s="125"/>
      <c r="D3" s="125"/>
      <c r="E3" s="125"/>
      <c r="F3" s="125"/>
      <c r="G3" s="125"/>
      <c r="H3" s="125"/>
      <c r="I3" s="125"/>
    </row>
    <row r="4" spans="1:15" ht="29.25" thickBot="1" x14ac:dyDescent="0.3">
      <c r="B4" s="52" t="s">
        <v>4</v>
      </c>
      <c r="C4" s="51" t="s">
        <v>164</v>
      </c>
      <c r="D4" s="50" t="s">
        <v>3</v>
      </c>
      <c r="E4" s="49" t="s">
        <v>11</v>
      </c>
      <c r="F4" s="54" t="s">
        <v>2</v>
      </c>
      <c r="G4" s="53" t="s">
        <v>13</v>
      </c>
      <c r="H4" s="56" t="s">
        <v>1</v>
      </c>
      <c r="I4" s="55" t="s">
        <v>12</v>
      </c>
      <c r="K4" s="94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5" t="s">
        <v>232</v>
      </c>
      <c r="L5" s="1" t="s">
        <v>239</v>
      </c>
    </row>
    <row r="6" spans="1:15" ht="29.25" thickBot="1" x14ac:dyDescent="0.3">
      <c r="E6" s="1" t="s">
        <v>245</v>
      </c>
      <c r="K6" s="96" t="s">
        <v>276</v>
      </c>
      <c r="L6" s="1" t="s">
        <v>240</v>
      </c>
    </row>
    <row r="7" spans="1:15" ht="29.25" thickBot="1" x14ac:dyDescent="0.3">
      <c r="E7" s="1" t="s">
        <v>261</v>
      </c>
      <c r="K7" s="79" t="s">
        <v>241</v>
      </c>
      <c r="L7" s="1" t="s">
        <v>242</v>
      </c>
    </row>
    <row r="8" spans="1:15" ht="29.25" thickBot="1" x14ac:dyDescent="0.3">
      <c r="E8" s="1" t="s">
        <v>262</v>
      </c>
      <c r="K8" s="32" t="s">
        <v>47</v>
      </c>
      <c r="L8" s="1" t="s">
        <v>277</v>
      </c>
    </row>
    <row r="9" spans="1:15" ht="29.25" thickBot="1" x14ac:dyDescent="0.3">
      <c r="K9" s="35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6" t="s">
        <v>10</v>
      </c>
      <c r="B1" s="147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8</v>
      </c>
      <c r="I2" s="17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0" t="s">
        <v>11</v>
      </c>
      <c r="I3" s="172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76" t="s">
        <v>93</v>
      </c>
      <c r="I4" s="177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27" t="s">
        <v>93</v>
      </c>
      <c r="B6" s="127"/>
      <c r="C6" s="127"/>
      <c r="D6" s="127"/>
      <c r="E6" s="127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210</v>
      </c>
      <c r="C10" s="31" t="s">
        <v>96</v>
      </c>
      <c r="D10" s="31" t="s">
        <v>243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244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5">
    <mergeCell ref="H2:I2"/>
    <mergeCell ref="H3:I3"/>
    <mergeCell ref="H4:I4"/>
    <mergeCell ref="A6:E6"/>
    <mergeCell ref="A1:B1"/>
  </mergeCells>
  <hyperlinks>
    <hyperlink ref="H2:I2" location="'زونکن سه - تنخواه'!A1" display="زونکن شماره سه" xr:uid="{FC3DEBD9-C77E-418F-928F-295C349969DF}"/>
    <hyperlink ref="A1" location="'N.01 صفحه اصلی'!A1" display="صفحه اصلی" xr:uid="{66B279A8-FAAD-49ED-98C3-48C47A08E71B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46" t="s">
        <v>10</v>
      </c>
      <c r="B1" s="147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170" t="s">
        <v>8</v>
      </c>
      <c r="G2" s="172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170" t="s">
        <v>11</v>
      </c>
      <c r="G3" s="172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176" t="s">
        <v>36</v>
      </c>
      <c r="G4" s="177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27" t="s">
        <v>37</v>
      </c>
      <c r="B6" s="127"/>
      <c r="C6" s="127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179" t="s">
        <v>34</v>
      </c>
      <c r="B13" s="180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46" t="s">
        <v>10</v>
      </c>
      <c r="B1" s="147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70" t="s">
        <v>8</v>
      </c>
      <c r="J2" s="172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70" t="s">
        <v>11</v>
      </c>
      <c r="J3" s="172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76" t="s">
        <v>82</v>
      </c>
      <c r="J4" s="177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26" t="s">
        <v>81</v>
      </c>
      <c r="B7" s="126"/>
      <c r="C7" s="126"/>
      <c r="D7" s="126"/>
      <c r="E7" s="126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46" t="s">
        <v>10</v>
      </c>
      <c r="B1" s="147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170" t="s">
        <v>8</v>
      </c>
      <c r="M2" s="172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170" t="s">
        <v>11</v>
      </c>
      <c r="M3" s="172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176" t="s">
        <v>35</v>
      </c>
      <c r="M4" s="177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181" t="s">
        <v>26</v>
      </c>
      <c r="M5" s="182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26" t="s">
        <v>114</v>
      </c>
      <c r="B7" s="126"/>
      <c r="C7" s="126"/>
      <c r="D7" s="126"/>
      <c r="E7" s="126"/>
      <c r="F7" s="126"/>
      <c r="G7" s="126"/>
      <c r="H7" s="126"/>
      <c r="I7" s="72" t="s">
        <v>207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2" t="s">
        <v>205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5" t="s">
        <v>206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3">
        <f>SUM(E10:E28)</f>
        <v>0</v>
      </c>
      <c r="F29" s="43">
        <f>SUM(F10:F28)</f>
        <v>0</v>
      </c>
      <c r="G29" s="43">
        <f>SUM(G10:G28)</f>
        <v>0</v>
      </c>
      <c r="H29" s="43">
        <f>SUM(H10:H28)</f>
        <v>0</v>
      </c>
      <c r="I29" s="43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46" t="s">
        <v>10</v>
      </c>
      <c r="B1" s="147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170" t="s">
        <v>8</v>
      </c>
      <c r="L2" s="172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170" t="s">
        <v>11</v>
      </c>
      <c r="L3" s="172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176" t="s">
        <v>18</v>
      </c>
      <c r="L4" s="177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181" t="s">
        <v>26</v>
      </c>
      <c r="L5" s="182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26" t="s">
        <v>110</v>
      </c>
      <c r="B7" s="126"/>
      <c r="C7" s="126"/>
      <c r="D7" s="126"/>
      <c r="E7" s="126"/>
      <c r="F7" s="126"/>
      <c r="G7" s="126"/>
      <c r="H7" s="126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3">
        <f>SUM(E9:E28)</f>
        <v>0</v>
      </c>
      <c r="F29" s="43">
        <f>SUM(F9:F28)</f>
        <v>0</v>
      </c>
      <c r="G29" s="43">
        <f>SUM(G9:G28)</f>
        <v>0</v>
      </c>
      <c r="H29" s="43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6" t="s">
        <v>10</v>
      </c>
      <c r="B1" s="147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8</v>
      </c>
      <c r="I2" s="17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0" t="s">
        <v>11</v>
      </c>
      <c r="I3" s="172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76" t="s">
        <v>19</v>
      </c>
      <c r="I4" s="177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181" t="s">
        <v>26</v>
      </c>
      <c r="I5" s="182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26" t="s">
        <v>20</v>
      </c>
      <c r="B7" s="126"/>
      <c r="C7" s="126"/>
      <c r="D7" s="126"/>
      <c r="E7" s="126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26" t="s">
        <v>20</v>
      </c>
      <c r="B41" s="126"/>
      <c r="C41" s="126"/>
      <c r="D41" s="126"/>
      <c r="E41" s="126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46" t="s">
        <v>10</v>
      </c>
      <c r="B1" s="147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170" t="s">
        <v>8</v>
      </c>
      <c r="K2" s="172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170" t="s">
        <v>11</v>
      </c>
      <c r="K3" s="172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176" t="s">
        <v>17</v>
      </c>
      <c r="K4" s="177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181" t="s">
        <v>26</v>
      </c>
      <c r="K5" s="182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26" t="s">
        <v>101</v>
      </c>
      <c r="B7" s="126"/>
      <c r="C7" s="126"/>
      <c r="D7" s="126"/>
      <c r="E7" s="126"/>
      <c r="F7" s="126"/>
      <c r="G7" s="126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4">
        <v>19</v>
      </c>
      <c r="B27" s="17"/>
      <c r="C27" s="17"/>
      <c r="D27" s="45"/>
      <c r="E27" s="44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6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6" t="s">
        <v>10</v>
      </c>
      <c r="B1" s="147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8</v>
      </c>
      <c r="I2" s="172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0" t="s">
        <v>11</v>
      </c>
      <c r="I3" s="172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81" t="s">
        <v>19</v>
      </c>
      <c r="I4" s="182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176" t="s">
        <v>26</v>
      </c>
      <c r="I5" s="17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26" t="s">
        <v>20</v>
      </c>
      <c r="B8" s="126"/>
      <c r="C8" s="126"/>
      <c r="D8" s="126"/>
      <c r="E8" s="126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46" t="s">
        <v>10</v>
      </c>
      <c r="B1" s="147"/>
    </row>
    <row r="2" spans="1:17" ht="29.25" thickBot="1" x14ac:dyDescent="0.3">
      <c r="K2" s="183" t="s">
        <v>9</v>
      </c>
      <c r="L2" s="184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6" t="s">
        <v>10</v>
      </c>
      <c r="B1" s="147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52" t="s">
        <v>9</v>
      </c>
      <c r="I2" s="153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3" t="s">
        <v>165</v>
      </c>
      <c r="I3" s="184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26" t="s">
        <v>165</v>
      </c>
      <c r="B5" s="126"/>
      <c r="C5" s="126"/>
      <c r="D5" s="126"/>
      <c r="E5" s="126"/>
      <c r="F5" s="8"/>
    </row>
    <row r="6" spans="1:14" s="6" customFormat="1" ht="27" x14ac:dyDescent="0.25">
      <c r="A6" s="10" t="s">
        <v>21</v>
      </c>
      <c r="B6" s="10" t="s">
        <v>167</v>
      </c>
      <c r="C6" s="10" t="s">
        <v>103</v>
      </c>
      <c r="D6" s="10" t="s">
        <v>104</v>
      </c>
      <c r="E6" s="10" t="s">
        <v>168</v>
      </c>
      <c r="F6" s="8"/>
    </row>
    <row r="7" spans="1:14" s="6" customFormat="1" ht="24.75" x14ac:dyDescent="0.25">
      <c r="A7" s="11">
        <v>1</v>
      </c>
      <c r="B7" s="20" t="s">
        <v>169</v>
      </c>
      <c r="C7" s="20" t="s">
        <v>170</v>
      </c>
      <c r="D7" s="20" t="s">
        <v>171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5" bestFit="1" customWidth="1"/>
    <col min="2" max="2" width="18.5703125" style="5" bestFit="1" customWidth="1"/>
    <col min="3" max="3" width="21.85546875" style="5" customWidth="1"/>
    <col min="4" max="4" width="13.42578125" style="5" bestFit="1" customWidth="1"/>
    <col min="5" max="5" width="12.5703125" style="5" bestFit="1" customWidth="1"/>
    <col min="6" max="6" width="16.140625" style="5" bestFit="1" customWidth="1"/>
    <col min="7" max="16384" width="9.140625" style="5"/>
  </cols>
  <sheetData>
    <row r="1" spans="1:6" s="6" customFormat="1" ht="29.25" thickBot="1" x14ac:dyDescent="0.3">
      <c r="A1" s="94" t="s">
        <v>10</v>
      </c>
    </row>
    <row r="2" spans="1:6" s="6" customFormat="1" x14ac:dyDescent="0.25"/>
    <row r="3" spans="1:6" s="6" customFormat="1" ht="30.75" customHeight="1" x14ac:dyDescent="0.25">
      <c r="A3" s="127" t="s">
        <v>93</v>
      </c>
      <c r="B3" s="127"/>
      <c r="C3" s="127"/>
      <c r="D3" s="127"/>
    </row>
    <row r="4" spans="1:6" s="6" customFormat="1" ht="30.75" customHeight="1" x14ac:dyDescent="0.25">
      <c r="A4" s="18" t="s">
        <v>21</v>
      </c>
      <c r="B4" s="18" t="s">
        <v>94</v>
      </c>
      <c r="C4" s="18" t="s">
        <v>95</v>
      </c>
      <c r="D4" s="18" t="s">
        <v>31</v>
      </c>
    </row>
    <row r="5" spans="1:6" s="6" customFormat="1" ht="30.75" customHeight="1" x14ac:dyDescent="0.25">
      <c r="A5" s="38">
        <v>1</v>
      </c>
      <c r="B5" s="31" t="s">
        <v>96</v>
      </c>
      <c r="C5" s="31" t="s">
        <v>100</v>
      </c>
      <c r="D5" s="38">
        <v>12000000</v>
      </c>
    </row>
    <row r="6" spans="1:6" ht="30.75" customHeight="1" x14ac:dyDescent="0.25">
      <c r="A6" s="38">
        <v>2</v>
      </c>
      <c r="B6" s="31" t="s">
        <v>96</v>
      </c>
      <c r="C6" s="31" t="s">
        <v>97</v>
      </c>
      <c r="D6" s="38">
        <v>3500000</v>
      </c>
    </row>
    <row r="7" spans="1:6" ht="30.75" customHeight="1" x14ac:dyDescent="0.25"/>
    <row r="8" spans="1:6" ht="30.75" customHeight="1" x14ac:dyDescent="0.25">
      <c r="A8" s="126" t="s">
        <v>125</v>
      </c>
      <c r="B8" s="126"/>
      <c r="C8" s="126"/>
      <c r="D8" s="126"/>
      <c r="E8" s="126"/>
      <c r="F8" s="42"/>
    </row>
    <row r="9" spans="1:6" ht="30.75" customHeight="1" x14ac:dyDescent="0.25">
      <c r="A9" s="10" t="s">
        <v>21</v>
      </c>
      <c r="B9" s="10" t="s">
        <v>24</v>
      </c>
      <c r="C9" s="10" t="s">
        <v>22</v>
      </c>
      <c r="D9" s="10" t="s">
        <v>126</v>
      </c>
      <c r="E9" s="33" t="s">
        <v>127</v>
      </c>
      <c r="F9" s="18" t="s">
        <v>128</v>
      </c>
    </row>
    <row r="10" spans="1:6" ht="30.75" customHeight="1" x14ac:dyDescent="0.25">
      <c r="A10" s="38">
        <v>1</v>
      </c>
      <c r="B10" s="38" t="s">
        <v>52</v>
      </c>
      <c r="C10" s="20" t="s">
        <v>53</v>
      </c>
      <c r="D10" s="38">
        <v>10000000</v>
      </c>
      <c r="E10" s="38"/>
      <c r="F10" s="38">
        <f>D10</f>
        <v>10000000</v>
      </c>
    </row>
    <row r="11" spans="1:6" ht="30.75" customHeight="1" x14ac:dyDescent="0.25">
      <c r="A11" s="38">
        <v>2</v>
      </c>
      <c r="B11" s="38" t="s">
        <v>58</v>
      </c>
      <c r="C11" s="20" t="s">
        <v>56</v>
      </c>
      <c r="D11" s="38"/>
      <c r="E11" s="38">
        <v>1899000</v>
      </c>
      <c r="F11" s="38">
        <f>F10-E11</f>
        <v>8101000</v>
      </c>
    </row>
    <row r="12" spans="1:6" ht="30.75" customHeight="1" x14ac:dyDescent="0.25">
      <c r="A12" s="38">
        <v>3</v>
      </c>
      <c r="B12" s="38" t="s">
        <v>122</v>
      </c>
      <c r="C12" s="38" t="s">
        <v>123</v>
      </c>
      <c r="D12" s="38"/>
      <c r="E12" s="38">
        <v>352000</v>
      </c>
      <c r="F12" s="38">
        <f t="shared" ref="F12:F13" si="0">F11-E12</f>
        <v>7749000</v>
      </c>
    </row>
    <row r="13" spans="1:6" ht="30.75" customHeight="1" x14ac:dyDescent="0.25">
      <c r="A13" s="38">
        <v>4</v>
      </c>
      <c r="B13" s="38" t="s">
        <v>122</v>
      </c>
      <c r="C13" s="38" t="s">
        <v>124</v>
      </c>
      <c r="D13" s="38"/>
      <c r="E13" s="38">
        <v>3352000</v>
      </c>
      <c r="F13" s="47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8" customFormat="1" ht="30.7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s="8" customFormat="1" ht="30.7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s="8" customFormat="1" ht="30.7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s="8" customFormat="1" ht="30.7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s="8" customFormat="1" ht="19.5" x14ac:dyDescent="0.25">
      <c r="A25" s="5"/>
      <c r="B25" s="5"/>
      <c r="C25" s="5"/>
      <c r="D25" s="5"/>
      <c r="E25" s="5"/>
      <c r="F25" s="5"/>
      <c r="G25" s="5"/>
      <c r="H25" s="5"/>
    </row>
    <row r="77" spans="1:8" s="8" customFormat="1" ht="19.5" x14ac:dyDescent="0.25">
      <c r="A77" s="5"/>
      <c r="B77" s="5"/>
      <c r="C77" s="5"/>
      <c r="D77" s="5"/>
      <c r="E77" s="5"/>
      <c r="F77" s="5"/>
      <c r="G77" s="5"/>
      <c r="H77" s="5"/>
    </row>
    <row r="78" spans="1:8" s="8" customFormat="1" ht="19.5" x14ac:dyDescent="0.25">
      <c r="A78" s="5"/>
      <c r="B78" s="5"/>
      <c r="C78" s="5"/>
      <c r="D78" s="5"/>
      <c r="E78" s="5"/>
      <c r="F78" s="5"/>
      <c r="G78" s="5"/>
      <c r="H78" s="5"/>
    </row>
    <row r="79" spans="1:8" s="8" customFormat="1" ht="19.5" x14ac:dyDescent="0.25">
      <c r="A79" s="5"/>
      <c r="B79" s="5"/>
      <c r="C79" s="5"/>
      <c r="D79" s="5"/>
      <c r="E79" s="5"/>
      <c r="F79" s="5"/>
      <c r="G79" s="5"/>
      <c r="H79" s="5"/>
    </row>
    <row r="80" spans="1:8" s="8" customFormat="1" ht="19.5" x14ac:dyDescent="0.25">
      <c r="A80" s="5"/>
      <c r="B80" s="5"/>
      <c r="C80" s="5"/>
      <c r="D80" s="5"/>
      <c r="E80" s="5"/>
      <c r="F80" s="5"/>
      <c r="G80" s="5"/>
      <c r="H80" s="5"/>
    </row>
    <row r="81" spans="1:8" s="8" customFormat="1" ht="19.5" x14ac:dyDescent="0.25">
      <c r="A81" s="5"/>
      <c r="B81" s="5"/>
      <c r="C81" s="5"/>
      <c r="D81" s="5"/>
      <c r="E81" s="5"/>
      <c r="F81" s="5"/>
      <c r="G81" s="5"/>
      <c r="H81" s="5"/>
    </row>
    <row r="82" spans="1:8" s="8" customFormat="1" ht="19.5" x14ac:dyDescent="0.25">
      <c r="A82" s="5"/>
      <c r="B82" s="5"/>
      <c r="C82" s="5"/>
      <c r="D82" s="5"/>
      <c r="E82" s="5"/>
      <c r="F82" s="5"/>
      <c r="G82" s="5"/>
      <c r="H82" s="5"/>
    </row>
    <row r="83" spans="1:8" s="8" customFormat="1" ht="19.5" x14ac:dyDescent="0.25">
      <c r="A83" s="5"/>
      <c r="B83" s="5"/>
      <c r="C83" s="5"/>
      <c r="D83" s="5"/>
      <c r="E83" s="5"/>
      <c r="F83" s="5"/>
      <c r="G83" s="5"/>
      <c r="H83" s="5"/>
    </row>
    <row r="84" spans="1:8" s="8" customFormat="1" ht="19.5" x14ac:dyDescent="0.25">
      <c r="A84" s="5"/>
      <c r="B84" s="5"/>
      <c r="C84" s="5"/>
      <c r="D84" s="5"/>
      <c r="E84" s="5"/>
      <c r="F84" s="5"/>
      <c r="G84" s="5"/>
      <c r="H84" s="5"/>
    </row>
    <row r="85" spans="1:8" s="8" customFormat="1" ht="19.5" x14ac:dyDescent="0.25">
      <c r="A85" s="5"/>
      <c r="B85" s="5"/>
      <c r="C85" s="5"/>
      <c r="D85" s="5"/>
      <c r="E85" s="5"/>
      <c r="F85" s="5"/>
      <c r="G85" s="5"/>
      <c r="H85" s="5"/>
    </row>
    <row r="86" spans="1:8" s="8" customFormat="1" ht="19.5" x14ac:dyDescent="0.25">
      <c r="A86" s="5"/>
      <c r="B86" s="5"/>
      <c r="C86" s="5"/>
      <c r="D86" s="5"/>
      <c r="E86" s="5"/>
      <c r="F86" s="5"/>
      <c r="G86" s="5"/>
      <c r="H86" s="5"/>
    </row>
    <row r="87" spans="1:8" s="8" customFormat="1" ht="19.5" x14ac:dyDescent="0.25">
      <c r="A87" s="5"/>
      <c r="B87" s="5"/>
      <c r="C87" s="5"/>
      <c r="D87" s="5"/>
      <c r="E87" s="5"/>
      <c r="F87" s="5"/>
      <c r="G87" s="5"/>
      <c r="H87" s="5"/>
    </row>
    <row r="88" spans="1:8" s="8" customFormat="1" ht="19.5" x14ac:dyDescent="0.25">
      <c r="A88" s="5"/>
      <c r="B88" s="5"/>
      <c r="C88" s="5"/>
      <c r="D88" s="5"/>
      <c r="E88" s="5"/>
      <c r="F88" s="5"/>
      <c r="G88" s="5"/>
      <c r="H88" s="5"/>
    </row>
    <row r="89" spans="1:8" s="8" customFormat="1" ht="19.5" x14ac:dyDescent="0.25">
      <c r="A89" s="5"/>
      <c r="B89" s="5"/>
      <c r="C89" s="5"/>
      <c r="D89" s="5"/>
      <c r="E89" s="5"/>
      <c r="F89" s="5"/>
      <c r="G89" s="5"/>
      <c r="H89" s="5"/>
    </row>
    <row r="90" spans="1:8" s="8" customFormat="1" ht="19.5" x14ac:dyDescent="0.25">
      <c r="A90" s="5"/>
      <c r="B90" s="5"/>
      <c r="C90" s="5"/>
      <c r="D90" s="5"/>
      <c r="E90" s="5"/>
      <c r="F90" s="5"/>
      <c r="G90" s="5"/>
      <c r="H90" s="5"/>
    </row>
    <row r="91" spans="1:8" s="8" customFormat="1" ht="19.5" x14ac:dyDescent="0.25">
      <c r="A91" s="5"/>
      <c r="B91" s="5"/>
      <c r="C91" s="5"/>
      <c r="D91" s="5"/>
      <c r="E91" s="5"/>
      <c r="F91" s="5"/>
      <c r="G91" s="5"/>
      <c r="H91" s="5"/>
    </row>
    <row r="101" spans="1:1" ht="27" x14ac:dyDescent="0.25">
      <c r="A101" s="41"/>
    </row>
    <row r="102" spans="1:1" ht="27" x14ac:dyDescent="0.25">
      <c r="A102" s="10" t="s">
        <v>106</v>
      </c>
    </row>
    <row r="103" spans="1:1" ht="19.5" x14ac:dyDescent="0.25">
      <c r="A103" s="9"/>
    </row>
    <row r="104" spans="1:1" ht="19.5" x14ac:dyDescent="0.25">
      <c r="A104" s="9"/>
    </row>
    <row r="105" spans="1:1" ht="19.5" x14ac:dyDescent="0.25">
      <c r="A105" s="9"/>
    </row>
    <row r="106" spans="1:1" ht="19.5" x14ac:dyDescent="0.25">
      <c r="A106" s="9"/>
    </row>
    <row r="107" spans="1:1" ht="19.5" x14ac:dyDescent="0.25">
      <c r="A107" s="9"/>
    </row>
    <row r="108" spans="1:1" ht="19.5" x14ac:dyDescent="0.25">
      <c r="A108" s="9"/>
    </row>
    <row r="109" spans="1:1" ht="19.5" x14ac:dyDescent="0.25">
      <c r="A109" s="9"/>
    </row>
    <row r="110" spans="1:1" ht="19.5" x14ac:dyDescent="0.25">
      <c r="A110" s="9"/>
    </row>
    <row r="111" spans="1:1" ht="19.5" x14ac:dyDescent="0.25">
      <c r="A111" s="9"/>
    </row>
    <row r="112" spans="1:1" ht="19.5" x14ac:dyDescent="0.25">
      <c r="A112" s="9"/>
    </row>
    <row r="113" spans="1:2" ht="19.5" x14ac:dyDescent="0.25">
      <c r="A113" s="9"/>
    </row>
    <row r="114" spans="1:2" ht="19.5" x14ac:dyDescent="0.25">
      <c r="A114" s="9"/>
    </row>
    <row r="115" spans="1:2" ht="19.5" x14ac:dyDescent="0.25">
      <c r="A115" s="9"/>
    </row>
    <row r="116" spans="1:2" ht="19.5" x14ac:dyDescent="0.25">
      <c r="A116" s="9"/>
    </row>
    <row r="117" spans="1:2" ht="19.5" x14ac:dyDescent="0.25">
      <c r="A117" s="9"/>
    </row>
    <row r="118" spans="1:2" ht="19.5" x14ac:dyDescent="0.25">
      <c r="A118" s="9"/>
    </row>
    <row r="119" spans="1:2" ht="19.5" x14ac:dyDescent="0.25">
      <c r="A119" s="9"/>
    </row>
    <row r="120" spans="1:2" ht="19.5" x14ac:dyDescent="0.25">
      <c r="A120" s="9"/>
    </row>
    <row r="121" spans="1:2" ht="19.5" x14ac:dyDescent="0.25">
      <c r="A121" s="17"/>
    </row>
    <row r="122" spans="1:2" ht="19.5" x14ac:dyDescent="0.25">
      <c r="A122" s="19"/>
    </row>
    <row r="125" spans="1:2" ht="27" x14ac:dyDescent="0.25">
      <c r="A125" s="126"/>
      <c r="B125" s="126"/>
    </row>
    <row r="126" spans="1:2" ht="27" x14ac:dyDescent="0.25">
      <c r="A126" s="10" t="s">
        <v>73</v>
      </c>
      <c r="B126" s="10" t="s">
        <v>113</v>
      </c>
    </row>
    <row r="127" spans="1:2" ht="27" x14ac:dyDescent="0.25">
      <c r="A127" s="38"/>
      <c r="B127" s="9"/>
    </row>
    <row r="128" spans="1:2" ht="27" x14ac:dyDescent="0.25">
      <c r="A128" s="38"/>
      <c r="B128" s="9"/>
    </row>
    <row r="129" spans="1:2" ht="27" x14ac:dyDescent="0.25">
      <c r="A129" s="38"/>
      <c r="B129" s="9"/>
    </row>
    <row r="130" spans="1:2" ht="27" x14ac:dyDescent="0.25">
      <c r="A130" s="38"/>
      <c r="B130" s="9"/>
    </row>
    <row r="131" spans="1:2" ht="27" x14ac:dyDescent="0.25">
      <c r="A131" s="38"/>
      <c r="B131" s="9"/>
    </row>
    <row r="132" spans="1:2" ht="27" x14ac:dyDescent="0.25">
      <c r="A132" s="38"/>
      <c r="B132" s="9"/>
    </row>
    <row r="133" spans="1:2" ht="27" x14ac:dyDescent="0.25">
      <c r="A133" s="38"/>
      <c r="B133" s="9"/>
    </row>
    <row r="134" spans="1:2" ht="27" x14ac:dyDescent="0.25">
      <c r="A134" s="38"/>
      <c r="B134" s="9"/>
    </row>
    <row r="135" spans="1:2" ht="27" x14ac:dyDescent="0.25">
      <c r="A135" s="38"/>
      <c r="B135" s="9"/>
    </row>
    <row r="136" spans="1:2" ht="27" x14ac:dyDescent="0.25">
      <c r="A136" s="38"/>
      <c r="B136" s="9"/>
    </row>
    <row r="137" spans="1:2" ht="27" x14ac:dyDescent="0.25">
      <c r="A137" s="38"/>
      <c r="B137" s="9"/>
    </row>
    <row r="138" spans="1:2" ht="27" x14ac:dyDescent="0.25">
      <c r="A138" s="38"/>
      <c r="B138" s="9"/>
    </row>
    <row r="139" spans="1:2" ht="27" x14ac:dyDescent="0.25">
      <c r="A139" s="38"/>
      <c r="B139" s="9"/>
    </row>
    <row r="140" spans="1:2" ht="27" x14ac:dyDescent="0.25">
      <c r="A140" s="38"/>
      <c r="B140" s="9"/>
    </row>
    <row r="141" spans="1:2" ht="27" x14ac:dyDescent="0.25">
      <c r="A141" s="38"/>
      <c r="B141" s="9"/>
    </row>
    <row r="142" spans="1:2" ht="27" x14ac:dyDescent="0.25">
      <c r="A142" s="38"/>
      <c r="B142" s="9"/>
    </row>
    <row r="143" spans="1:2" ht="27" x14ac:dyDescent="0.25">
      <c r="A143" s="38"/>
      <c r="B143" s="9"/>
    </row>
    <row r="144" spans="1:2" ht="27" x14ac:dyDescent="0.25">
      <c r="A144" s="38"/>
      <c r="B144" s="9"/>
    </row>
    <row r="145" spans="1:2" ht="27" x14ac:dyDescent="0.25">
      <c r="A145" s="38"/>
      <c r="B145" s="9"/>
    </row>
    <row r="146" spans="1:2" ht="27" x14ac:dyDescent="0.25">
      <c r="A146" s="38"/>
      <c r="B146" s="9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46" t="s">
        <v>10</v>
      </c>
      <c r="C1" s="147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52" t="s">
        <v>9</v>
      </c>
      <c r="I2" s="153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183" t="s">
        <v>175</v>
      </c>
      <c r="I3" s="184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186" t="s">
        <v>189</v>
      </c>
      <c r="C5" s="186"/>
      <c r="D5" s="186"/>
      <c r="E5" s="186"/>
    </row>
    <row r="6" spans="1:14" ht="27" x14ac:dyDescent="0.25">
      <c r="A6" s="187" t="s">
        <v>176</v>
      </c>
      <c r="B6" s="187"/>
      <c r="C6" s="187"/>
      <c r="D6" s="187"/>
      <c r="E6" s="70"/>
      <c r="F6" s="70"/>
      <c r="G6" s="70"/>
      <c r="H6" s="70"/>
      <c r="I6" s="70"/>
      <c r="J6" s="70"/>
    </row>
    <row r="7" spans="1:14" ht="27" x14ac:dyDescent="0.25">
      <c r="B7"/>
      <c r="C7" s="66" t="s">
        <v>177</v>
      </c>
      <c r="D7"/>
      <c r="E7"/>
      <c r="F7"/>
      <c r="G7"/>
      <c r="H7"/>
      <c r="I7"/>
      <c r="J7"/>
    </row>
    <row r="8" spans="1:14" ht="27" x14ac:dyDescent="0.25">
      <c r="B8"/>
      <c r="C8" s="66" t="s">
        <v>178</v>
      </c>
      <c r="D8"/>
      <c r="E8"/>
      <c r="F8"/>
      <c r="G8"/>
      <c r="I8"/>
      <c r="J8"/>
    </row>
    <row r="9" spans="1:14" ht="27" x14ac:dyDescent="0.25">
      <c r="B9"/>
      <c r="C9" s="67" t="s">
        <v>179</v>
      </c>
      <c r="D9"/>
      <c r="E9"/>
      <c r="F9"/>
      <c r="G9"/>
      <c r="I9"/>
      <c r="J9"/>
    </row>
    <row r="10" spans="1:14" ht="72" customHeight="1" x14ac:dyDescent="0.25">
      <c r="B10" s="185" t="s">
        <v>200</v>
      </c>
      <c r="C10" s="185"/>
      <c r="D10" s="185"/>
      <c r="E10" s="69"/>
      <c r="F10" s="69"/>
      <c r="G10" s="69"/>
      <c r="I10" s="69"/>
      <c r="J10" s="69"/>
    </row>
    <row r="11" spans="1:14" ht="27" x14ac:dyDescent="0.55000000000000004">
      <c r="B11" s="68">
        <v>1</v>
      </c>
      <c r="C11" s="70" t="s">
        <v>182</v>
      </c>
      <c r="D11" s="70"/>
      <c r="E11" s="70"/>
      <c r="F11" s="70"/>
      <c r="G11" s="70"/>
      <c r="I11" s="70"/>
      <c r="J11" s="70"/>
    </row>
    <row r="12" spans="1:14" ht="27" x14ac:dyDescent="0.55000000000000004">
      <c r="B12" s="68">
        <v>2</v>
      </c>
      <c r="C12" s="70" t="s">
        <v>183</v>
      </c>
      <c r="D12" s="70"/>
      <c r="E12" s="70"/>
      <c r="F12" s="70"/>
      <c r="G12" s="70"/>
      <c r="I12" s="70"/>
      <c r="J12" s="70"/>
    </row>
    <row r="13" spans="1:14" ht="27" x14ac:dyDescent="0.55000000000000004">
      <c r="B13" s="68">
        <v>3</v>
      </c>
      <c r="C13" s="70" t="s">
        <v>202</v>
      </c>
      <c r="D13" s="70"/>
      <c r="E13" s="70"/>
      <c r="F13" s="70"/>
      <c r="G13" s="70"/>
      <c r="I13" s="70"/>
      <c r="J13" s="70"/>
    </row>
    <row r="14" spans="1:14" ht="27" x14ac:dyDescent="0.55000000000000004">
      <c r="B14" s="68">
        <v>4</v>
      </c>
      <c r="C14" s="70" t="s">
        <v>180</v>
      </c>
      <c r="D14" s="70"/>
      <c r="E14" s="70"/>
      <c r="F14" s="70"/>
      <c r="G14" s="70"/>
      <c r="I14" s="70"/>
      <c r="J14" s="70"/>
    </row>
    <row r="15" spans="1:14" ht="27" x14ac:dyDescent="0.55000000000000004">
      <c r="B15" s="68">
        <v>5</v>
      </c>
      <c r="C15" s="70" t="s">
        <v>186</v>
      </c>
      <c r="D15" s="70"/>
      <c r="E15" s="70"/>
      <c r="F15" s="70"/>
      <c r="G15" s="70"/>
      <c r="I15" s="70"/>
      <c r="J15" s="70"/>
    </row>
    <row r="16" spans="1:14" ht="27" x14ac:dyDescent="0.55000000000000004">
      <c r="B16" s="68">
        <v>6</v>
      </c>
      <c r="C16" s="70" t="s">
        <v>187</v>
      </c>
      <c r="D16" s="70"/>
      <c r="E16" s="70"/>
      <c r="F16" s="70"/>
      <c r="G16" s="70"/>
      <c r="I16" s="70"/>
      <c r="J16" s="70"/>
    </row>
    <row r="17" spans="1:10" ht="27" x14ac:dyDescent="0.55000000000000004">
      <c r="B17" s="68">
        <v>7</v>
      </c>
      <c r="C17" s="70" t="s">
        <v>203</v>
      </c>
      <c r="D17" s="70"/>
      <c r="E17" s="70"/>
      <c r="F17" s="70"/>
      <c r="G17" s="70"/>
      <c r="I17" s="70"/>
      <c r="J17" s="70"/>
    </row>
    <row r="18" spans="1:10" ht="27" x14ac:dyDescent="0.55000000000000004">
      <c r="B18" s="68">
        <v>8</v>
      </c>
      <c r="C18" s="70" t="s">
        <v>184</v>
      </c>
      <c r="D18" s="70"/>
      <c r="E18" s="70"/>
      <c r="F18" s="70"/>
      <c r="G18" s="70"/>
      <c r="I18" s="70"/>
      <c r="J18" s="70"/>
    </row>
    <row r="19" spans="1:10" ht="27" x14ac:dyDescent="0.55000000000000004">
      <c r="B19" s="68">
        <v>9</v>
      </c>
      <c r="C19" s="70" t="s">
        <v>185</v>
      </c>
      <c r="D19" s="70"/>
      <c r="E19" s="70"/>
      <c r="F19" s="70"/>
      <c r="G19" s="70"/>
      <c r="I19" s="70"/>
      <c r="J19" s="70"/>
    </row>
    <row r="20" spans="1:10" ht="27" x14ac:dyDescent="0.55000000000000004">
      <c r="B20" s="68">
        <v>10</v>
      </c>
      <c r="C20" s="70" t="s">
        <v>181</v>
      </c>
      <c r="D20" s="70"/>
      <c r="E20" s="70"/>
      <c r="F20" s="70"/>
      <c r="G20" s="70"/>
      <c r="H20" s="70"/>
      <c r="I20" s="70"/>
      <c r="J20" s="70"/>
    </row>
    <row r="21" spans="1:10" ht="50.25" customHeight="1" x14ac:dyDescent="0.25">
      <c r="B21" s="185" t="s">
        <v>188</v>
      </c>
      <c r="C21" s="185"/>
      <c r="D21" s="185"/>
      <c r="E21" s="70"/>
      <c r="F21" s="70"/>
      <c r="G21" s="70"/>
      <c r="H21" s="70"/>
      <c r="I21" s="70"/>
      <c r="J21" s="70"/>
    </row>
    <row r="22" spans="1:10" ht="27" x14ac:dyDescent="0.25">
      <c r="B22" s="66"/>
      <c r="C22" s="66"/>
      <c r="D22" s="66"/>
      <c r="E22" s="66"/>
      <c r="F22" s="66"/>
      <c r="G22" s="66"/>
      <c r="H22" s="66"/>
      <c r="I22" s="66"/>
      <c r="J22" s="66"/>
    </row>
    <row r="23" spans="1:10" ht="27" x14ac:dyDescent="0.25">
      <c r="B23" s="66"/>
      <c r="C23" s="66"/>
      <c r="D23" s="66"/>
      <c r="E23" s="66"/>
      <c r="F23" s="66"/>
      <c r="G23" s="66"/>
      <c r="H23" s="66"/>
      <c r="I23" s="66"/>
      <c r="J23" s="66"/>
    </row>
    <row r="24" spans="1:10" ht="27" x14ac:dyDescent="0.25">
      <c r="B24" s="66"/>
      <c r="C24" s="66"/>
      <c r="D24" s="66"/>
      <c r="E24" s="66"/>
      <c r="F24" s="66"/>
      <c r="G24" s="66"/>
      <c r="H24" s="66"/>
      <c r="I24" s="66"/>
      <c r="J24" s="66"/>
    </row>
    <row r="25" spans="1:10" ht="27" x14ac:dyDescent="0.25">
      <c r="B25" s="186" t="s">
        <v>199</v>
      </c>
      <c r="C25" s="186"/>
      <c r="D25" s="186"/>
      <c r="E25" s="186"/>
    </row>
    <row r="26" spans="1:10" ht="27" x14ac:dyDescent="0.25">
      <c r="A26" s="187" t="s">
        <v>176</v>
      </c>
      <c r="B26" s="187"/>
      <c r="C26" s="187"/>
      <c r="D26" s="187"/>
    </row>
    <row r="27" spans="1:10" ht="27" x14ac:dyDescent="0.25">
      <c r="B27"/>
      <c r="C27" s="66" t="s">
        <v>177</v>
      </c>
      <c r="D27"/>
    </row>
    <row r="28" spans="1:10" ht="27" x14ac:dyDescent="0.25">
      <c r="B28"/>
      <c r="C28" s="66" t="s">
        <v>178</v>
      </c>
      <c r="D28"/>
    </row>
    <row r="29" spans="1:10" ht="27" x14ac:dyDescent="0.25">
      <c r="B29"/>
      <c r="C29" s="67" t="s">
        <v>179</v>
      </c>
      <c r="D29"/>
    </row>
    <row r="30" spans="1:10" ht="59.25" customHeight="1" x14ac:dyDescent="0.25">
      <c r="B30" s="185" t="s">
        <v>201</v>
      </c>
      <c r="C30" s="185"/>
      <c r="D30" s="185"/>
      <c r="H30" s="70"/>
    </row>
    <row r="31" spans="1:10" ht="27" x14ac:dyDescent="0.55000000000000004">
      <c r="B31" s="68">
        <v>1</v>
      </c>
      <c r="C31" s="70" t="s">
        <v>195</v>
      </c>
      <c r="D31" s="70"/>
    </row>
    <row r="32" spans="1:10" ht="27" x14ac:dyDescent="0.55000000000000004">
      <c r="B32" s="68">
        <v>2</v>
      </c>
      <c r="C32" s="70" t="s">
        <v>193</v>
      </c>
      <c r="D32" s="70"/>
    </row>
    <row r="33" spans="2:4" ht="27" x14ac:dyDescent="0.55000000000000004">
      <c r="B33" s="68">
        <v>3</v>
      </c>
      <c r="C33" s="70" t="s">
        <v>192</v>
      </c>
      <c r="D33" s="70"/>
    </row>
    <row r="34" spans="2:4" ht="27" x14ac:dyDescent="0.55000000000000004">
      <c r="B34" s="68">
        <v>4</v>
      </c>
      <c r="C34" s="70" t="s">
        <v>198</v>
      </c>
      <c r="D34" s="70"/>
    </row>
    <row r="35" spans="2:4" ht="27" x14ac:dyDescent="0.55000000000000004">
      <c r="B35" s="68">
        <v>5</v>
      </c>
      <c r="C35" s="70" t="s">
        <v>196</v>
      </c>
      <c r="D35" s="70"/>
    </row>
    <row r="36" spans="2:4" ht="27" x14ac:dyDescent="0.55000000000000004">
      <c r="B36" s="68">
        <v>6</v>
      </c>
      <c r="C36" s="70" t="s">
        <v>194</v>
      </c>
      <c r="D36" s="70"/>
    </row>
    <row r="37" spans="2:4" ht="27" x14ac:dyDescent="0.55000000000000004">
      <c r="B37" s="68">
        <v>7</v>
      </c>
      <c r="C37" s="70" t="s">
        <v>204</v>
      </c>
      <c r="D37" s="70"/>
    </row>
    <row r="38" spans="2:4" ht="27" x14ac:dyDescent="0.55000000000000004">
      <c r="B38" s="68">
        <v>8</v>
      </c>
      <c r="C38" s="70" t="s">
        <v>190</v>
      </c>
      <c r="D38" s="70"/>
    </row>
    <row r="39" spans="2:4" ht="27" x14ac:dyDescent="0.55000000000000004">
      <c r="B39" s="68">
        <v>9</v>
      </c>
      <c r="C39" s="70" t="s">
        <v>191</v>
      </c>
      <c r="D39" s="70"/>
    </row>
    <row r="40" spans="2:4" ht="27" x14ac:dyDescent="0.55000000000000004">
      <c r="B40" s="68">
        <v>10</v>
      </c>
      <c r="C40" s="70" t="s">
        <v>197</v>
      </c>
      <c r="D40" s="70"/>
    </row>
    <row r="41" spans="2:4" ht="49.5" customHeight="1" x14ac:dyDescent="0.25">
      <c r="B41" s="185" t="s">
        <v>188</v>
      </c>
      <c r="C41" s="185"/>
      <c r="D41" s="185"/>
    </row>
  </sheetData>
  <mergeCells count="11">
    <mergeCell ref="H2:I2"/>
    <mergeCell ref="H3:I3"/>
    <mergeCell ref="B5:E5"/>
    <mergeCell ref="B10:D10"/>
    <mergeCell ref="B21:D21"/>
    <mergeCell ref="A6:D6"/>
    <mergeCell ref="B1:C1"/>
    <mergeCell ref="B41:D41"/>
    <mergeCell ref="B30:D30"/>
    <mergeCell ref="B25:E25"/>
    <mergeCell ref="A26:D2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46" t="s">
        <v>10</v>
      </c>
      <c r="B1" s="147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52" t="s">
        <v>9</v>
      </c>
      <c r="H2" s="153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183" t="s">
        <v>172</v>
      </c>
      <c r="H3" s="184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26" t="s">
        <v>172</v>
      </c>
      <c r="B5" s="126"/>
      <c r="C5" s="126"/>
      <c r="D5" s="126"/>
      <c r="E5" s="8"/>
    </row>
    <row r="6" spans="1:13" s="6" customFormat="1" ht="27" x14ac:dyDescent="0.25">
      <c r="A6" s="10" t="s">
        <v>21</v>
      </c>
      <c r="B6" s="10" t="s">
        <v>167</v>
      </c>
      <c r="C6" s="10" t="s">
        <v>24</v>
      </c>
      <c r="D6" s="10" t="s">
        <v>173</v>
      </c>
      <c r="E6" s="8"/>
    </row>
    <row r="7" spans="1:13" s="6" customFormat="1" ht="24.75" x14ac:dyDescent="0.25">
      <c r="A7" s="11">
        <v>1</v>
      </c>
      <c r="B7" s="20" t="s">
        <v>169</v>
      </c>
      <c r="C7" s="20" t="s">
        <v>163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70" zoomScaleNormal="70" workbookViewId="0">
      <pane ySplit="3" topLeftCell="A27" activePane="bottomLeft" state="frozen"/>
      <selection pane="bottomLeft" activeCell="F2" sqref="F2:H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5" bestFit="1" customWidth="1"/>
    <col min="4" max="4" width="15.140625" style="85" bestFit="1" customWidth="1"/>
    <col min="5" max="5" width="13.85546875" style="85" bestFit="1" customWidth="1"/>
    <col min="6" max="6" width="16" style="86" bestFit="1" customWidth="1"/>
    <col min="7" max="7" width="15.140625" style="86" bestFit="1" customWidth="1"/>
    <col min="8" max="8" width="14.140625" style="86" bestFit="1" customWidth="1"/>
    <col min="9" max="9" width="16" style="87" bestFit="1" customWidth="1"/>
    <col min="10" max="10" width="15.140625" style="87" bestFit="1" customWidth="1"/>
    <col min="11" max="11" width="15.5703125" style="87" bestFit="1" customWidth="1"/>
    <col min="12" max="12" width="45" customWidth="1"/>
    <col min="13" max="13" width="37" customWidth="1"/>
  </cols>
  <sheetData>
    <row r="1" spans="1:13" ht="28.5" x14ac:dyDescent="0.25">
      <c r="A1" s="131" t="s">
        <v>10</v>
      </c>
      <c r="B1" s="132"/>
      <c r="C1" s="130" t="s">
        <v>219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8.5" x14ac:dyDescent="0.25">
      <c r="A2" s="144" t="s">
        <v>21</v>
      </c>
      <c r="B2" s="142" t="s">
        <v>24</v>
      </c>
      <c r="C2" s="133" t="s">
        <v>267</v>
      </c>
      <c r="D2" s="134"/>
      <c r="E2" s="135"/>
      <c r="F2" s="136" t="s">
        <v>268</v>
      </c>
      <c r="G2" s="137"/>
      <c r="H2" s="138"/>
      <c r="I2" s="139" t="s">
        <v>269</v>
      </c>
      <c r="J2" s="140"/>
      <c r="K2" s="141"/>
      <c r="L2" s="128" t="s">
        <v>22</v>
      </c>
      <c r="M2" s="88" t="s">
        <v>275</v>
      </c>
    </row>
    <row r="3" spans="1:13" ht="28.5" x14ac:dyDescent="0.25">
      <c r="A3" s="145"/>
      <c r="B3" s="143"/>
      <c r="C3" s="89" t="s">
        <v>270</v>
      </c>
      <c r="D3" s="89" t="s">
        <v>271</v>
      </c>
      <c r="E3" s="90" t="s">
        <v>57</v>
      </c>
      <c r="F3" s="91" t="s">
        <v>270</v>
      </c>
      <c r="G3" s="91" t="s">
        <v>271</v>
      </c>
      <c r="H3" s="92" t="s">
        <v>57</v>
      </c>
      <c r="I3" s="93" t="s">
        <v>270</v>
      </c>
      <c r="J3" s="93" t="s">
        <v>271</v>
      </c>
      <c r="K3" s="93" t="s">
        <v>57</v>
      </c>
      <c r="L3" s="129"/>
      <c r="M3" s="88" t="s">
        <v>274</v>
      </c>
    </row>
    <row r="4" spans="1:13" ht="27" x14ac:dyDescent="0.25">
      <c r="A4" s="38">
        <v>1</v>
      </c>
      <c r="C4" s="80"/>
      <c r="D4" s="80"/>
      <c r="E4" s="80"/>
      <c r="F4" s="81">
        <v>0</v>
      </c>
      <c r="G4" s="81"/>
      <c r="H4" s="81">
        <f>F4</f>
        <v>0</v>
      </c>
      <c r="I4" s="82">
        <v>0</v>
      </c>
      <c r="J4" s="82"/>
      <c r="K4" s="82">
        <f>I4</f>
        <v>0</v>
      </c>
      <c r="L4" s="83"/>
      <c r="M4" s="83"/>
    </row>
    <row r="5" spans="1:13" ht="27" x14ac:dyDescent="0.25">
      <c r="A5" s="38">
        <v>2</v>
      </c>
      <c r="B5" s="83" t="s">
        <v>120</v>
      </c>
      <c r="C5" s="80"/>
      <c r="D5" s="80"/>
      <c r="E5" s="80"/>
      <c r="F5" s="81"/>
      <c r="G5" s="81"/>
      <c r="H5" s="81">
        <f>(H4+F5)-G5</f>
        <v>0</v>
      </c>
      <c r="I5" s="82"/>
      <c r="J5" s="82">
        <v>3000000</v>
      </c>
      <c r="K5" s="82">
        <f>(K4+I5)-J5</f>
        <v>-3000000</v>
      </c>
      <c r="L5" s="84" t="s">
        <v>121</v>
      </c>
      <c r="M5" s="83"/>
    </row>
    <row r="6" spans="1:13" ht="27" x14ac:dyDescent="0.25">
      <c r="A6" s="38">
        <v>3</v>
      </c>
      <c r="B6" s="83" t="s">
        <v>171</v>
      </c>
      <c r="C6" s="80"/>
      <c r="D6" s="80"/>
      <c r="E6" s="80"/>
      <c r="F6" s="81"/>
      <c r="G6" s="81"/>
      <c r="H6" s="81">
        <f t="shared" ref="H6:H39" si="0">(H5+F6)-G6</f>
        <v>0</v>
      </c>
      <c r="I6" s="82"/>
      <c r="J6" s="82">
        <v>15500000</v>
      </c>
      <c r="K6" s="82">
        <f t="shared" ref="K6:K34" si="1">(K5+I6)-J6</f>
        <v>-18500000</v>
      </c>
      <c r="L6" s="83" t="s">
        <v>222</v>
      </c>
      <c r="M6" s="83"/>
    </row>
    <row r="7" spans="1:13" ht="27" x14ac:dyDescent="0.25">
      <c r="A7" s="38">
        <v>4</v>
      </c>
      <c r="B7" s="83" t="s">
        <v>52</v>
      </c>
      <c r="C7" s="80"/>
      <c r="D7" s="80"/>
      <c r="E7" s="80"/>
      <c r="F7" s="81"/>
      <c r="G7" s="81"/>
      <c r="H7" s="81">
        <f t="shared" si="0"/>
        <v>0</v>
      </c>
      <c r="I7" s="82">
        <v>15500000</v>
      </c>
      <c r="J7" s="82"/>
      <c r="K7" s="82">
        <f t="shared" si="1"/>
        <v>-3000000</v>
      </c>
      <c r="L7" s="83" t="s">
        <v>226</v>
      </c>
      <c r="M7" s="83" t="s">
        <v>96</v>
      </c>
    </row>
    <row r="8" spans="1:13" ht="27" x14ac:dyDescent="0.25">
      <c r="A8" s="38">
        <v>5</v>
      </c>
      <c r="B8" s="83" t="s">
        <v>52</v>
      </c>
      <c r="C8" s="80"/>
      <c r="D8" s="80"/>
      <c r="E8" s="80"/>
      <c r="F8" s="81"/>
      <c r="G8" s="81"/>
      <c r="H8" s="81">
        <f t="shared" si="0"/>
        <v>0</v>
      </c>
      <c r="I8" s="82">
        <v>10000000</v>
      </c>
      <c r="J8" s="82"/>
      <c r="K8" s="82">
        <f t="shared" si="1"/>
        <v>7000000</v>
      </c>
      <c r="L8" s="83" t="s">
        <v>220</v>
      </c>
      <c r="M8" s="83" t="s">
        <v>96</v>
      </c>
    </row>
    <row r="9" spans="1:13" ht="27" x14ac:dyDescent="0.25">
      <c r="A9" s="38">
        <v>6</v>
      </c>
      <c r="B9" s="83" t="s">
        <v>58</v>
      </c>
      <c r="C9" s="80"/>
      <c r="D9" s="80"/>
      <c r="E9" s="80"/>
      <c r="F9" s="81"/>
      <c r="G9" s="81"/>
      <c r="H9" s="81">
        <f t="shared" si="0"/>
        <v>0</v>
      </c>
      <c r="I9" s="82"/>
      <c r="J9" s="82">
        <v>1899000</v>
      </c>
      <c r="K9" s="82">
        <f t="shared" si="1"/>
        <v>5101000</v>
      </c>
      <c r="L9" s="83" t="s">
        <v>56</v>
      </c>
      <c r="M9" s="83" t="s">
        <v>272</v>
      </c>
    </row>
    <row r="10" spans="1:13" ht="27" x14ac:dyDescent="0.25">
      <c r="A10" s="38">
        <v>7</v>
      </c>
      <c r="B10" s="83" t="s">
        <v>122</v>
      </c>
      <c r="C10" s="80"/>
      <c r="D10" s="80"/>
      <c r="E10" s="80"/>
      <c r="F10" s="81"/>
      <c r="G10" s="81"/>
      <c r="H10" s="81">
        <f t="shared" si="0"/>
        <v>0</v>
      </c>
      <c r="I10" s="82"/>
      <c r="J10" s="82">
        <v>352000</v>
      </c>
      <c r="K10" s="82">
        <f t="shared" si="1"/>
        <v>4749000</v>
      </c>
      <c r="L10" s="83" t="s">
        <v>123</v>
      </c>
      <c r="M10" s="83"/>
    </row>
    <row r="11" spans="1:13" ht="27" x14ac:dyDescent="0.25">
      <c r="A11" s="38">
        <v>8</v>
      </c>
      <c r="B11" s="83" t="s">
        <v>122</v>
      </c>
      <c r="C11" s="80"/>
      <c r="D11" s="80"/>
      <c r="E11" s="80"/>
      <c r="F11" s="81"/>
      <c r="G11" s="81"/>
      <c r="H11" s="81">
        <f t="shared" si="0"/>
        <v>0</v>
      </c>
      <c r="I11" s="82"/>
      <c r="J11" s="82">
        <v>3352000</v>
      </c>
      <c r="K11" s="82">
        <f t="shared" si="1"/>
        <v>1397000</v>
      </c>
      <c r="L11" s="83" t="s">
        <v>124</v>
      </c>
      <c r="M11" s="83"/>
    </row>
    <row r="12" spans="1:13" ht="27" x14ac:dyDescent="0.25">
      <c r="A12" s="38">
        <v>9</v>
      </c>
      <c r="B12" s="83" t="s">
        <v>132</v>
      </c>
      <c r="C12" s="80"/>
      <c r="D12" s="80"/>
      <c r="E12" s="80"/>
      <c r="F12" s="81">
        <v>5000000</v>
      </c>
      <c r="G12" s="81"/>
      <c r="H12" s="81">
        <f t="shared" si="0"/>
        <v>5000000</v>
      </c>
      <c r="I12" s="82"/>
      <c r="J12" s="82"/>
      <c r="K12" s="82">
        <f t="shared" si="1"/>
        <v>1397000</v>
      </c>
      <c r="L12" s="83" t="s">
        <v>220</v>
      </c>
      <c r="M12" s="83" t="s">
        <v>225</v>
      </c>
    </row>
    <row r="13" spans="1:13" ht="27" x14ac:dyDescent="0.25">
      <c r="A13" s="38">
        <v>10</v>
      </c>
      <c r="B13" s="83" t="s">
        <v>132</v>
      </c>
      <c r="C13" s="80"/>
      <c r="D13" s="80"/>
      <c r="E13" s="80"/>
      <c r="F13" s="81"/>
      <c r="G13" s="81">
        <v>1974000</v>
      </c>
      <c r="H13" s="81">
        <f t="shared" si="0"/>
        <v>3026000</v>
      </c>
      <c r="I13" s="82"/>
      <c r="J13" s="82"/>
      <c r="K13" s="82">
        <f t="shared" si="1"/>
        <v>1397000</v>
      </c>
      <c r="L13" s="83" t="s">
        <v>137</v>
      </c>
      <c r="M13" s="83"/>
    </row>
    <row r="14" spans="1:13" ht="27" x14ac:dyDescent="0.25">
      <c r="A14" s="38">
        <v>11</v>
      </c>
      <c r="B14" s="83" t="s">
        <v>139</v>
      </c>
      <c r="C14" s="80"/>
      <c r="D14" s="80"/>
      <c r="E14" s="80"/>
      <c r="F14" s="81"/>
      <c r="G14" s="81">
        <v>106000</v>
      </c>
      <c r="H14" s="81">
        <f t="shared" si="0"/>
        <v>2920000</v>
      </c>
      <c r="I14" s="82"/>
      <c r="J14" s="82"/>
      <c r="K14" s="82">
        <f t="shared" si="1"/>
        <v>1397000</v>
      </c>
      <c r="L14" s="83" t="s">
        <v>138</v>
      </c>
      <c r="M14" s="83"/>
    </row>
    <row r="15" spans="1:13" ht="27" x14ac:dyDescent="0.25">
      <c r="A15" s="38">
        <v>12</v>
      </c>
      <c r="B15" s="83" t="s">
        <v>139</v>
      </c>
      <c r="C15" s="80"/>
      <c r="D15" s="80"/>
      <c r="E15" s="80"/>
      <c r="F15" s="81"/>
      <c r="G15" s="81">
        <v>2800000</v>
      </c>
      <c r="H15" s="81">
        <f t="shared" si="0"/>
        <v>120000</v>
      </c>
      <c r="I15" s="82"/>
      <c r="J15" s="82"/>
      <c r="K15" s="82">
        <f t="shared" si="1"/>
        <v>1397000</v>
      </c>
      <c r="L15" s="83" t="s">
        <v>141</v>
      </c>
      <c r="M15" s="83"/>
    </row>
    <row r="16" spans="1:13" ht="27" x14ac:dyDescent="0.25">
      <c r="A16" s="38">
        <v>13</v>
      </c>
      <c r="B16" s="83" t="s">
        <v>156</v>
      </c>
      <c r="C16" s="80"/>
      <c r="D16" s="80"/>
      <c r="E16" s="80"/>
      <c r="F16" s="81"/>
      <c r="G16" s="81"/>
      <c r="H16" s="81">
        <f t="shared" si="0"/>
        <v>120000</v>
      </c>
      <c r="I16" s="82"/>
      <c r="J16" s="82">
        <v>6100000</v>
      </c>
      <c r="K16" s="82">
        <f t="shared" si="1"/>
        <v>-4703000</v>
      </c>
      <c r="L16" s="83" t="s">
        <v>227</v>
      </c>
      <c r="M16" s="83"/>
    </row>
    <row r="17" spans="1:13" ht="27" x14ac:dyDescent="0.25">
      <c r="A17" s="38">
        <v>14</v>
      </c>
      <c r="B17" s="83" t="s">
        <v>163</v>
      </c>
      <c r="C17" s="80"/>
      <c r="D17" s="80"/>
      <c r="E17" s="80"/>
      <c r="F17" s="81"/>
      <c r="G17" s="81"/>
      <c r="H17" s="81">
        <f>(H16+F17)-G17</f>
        <v>120000</v>
      </c>
      <c r="I17" s="82"/>
      <c r="J17" s="82">
        <v>1000000</v>
      </c>
      <c r="K17" s="82">
        <f t="shared" si="1"/>
        <v>-5703000</v>
      </c>
      <c r="L17" s="83" t="s">
        <v>211</v>
      </c>
      <c r="M17" s="83"/>
    </row>
    <row r="18" spans="1:13" ht="27" x14ac:dyDescent="0.25">
      <c r="A18" s="38">
        <v>15</v>
      </c>
      <c r="B18" s="83" t="s">
        <v>210</v>
      </c>
      <c r="C18" s="80"/>
      <c r="D18" s="80"/>
      <c r="E18" s="80"/>
      <c r="F18" s="81"/>
      <c r="G18" s="81"/>
      <c r="H18" s="81">
        <f t="shared" si="0"/>
        <v>120000</v>
      </c>
      <c r="I18" s="82"/>
      <c r="J18" s="82">
        <v>15000000</v>
      </c>
      <c r="K18" s="82">
        <f t="shared" si="1"/>
        <v>-20703000</v>
      </c>
      <c r="L18" s="83" t="s">
        <v>228</v>
      </c>
      <c r="M18" s="83"/>
    </row>
    <row r="19" spans="1:13" ht="27" x14ac:dyDescent="0.25">
      <c r="A19" s="38">
        <v>16</v>
      </c>
      <c r="B19" s="83" t="s">
        <v>210</v>
      </c>
      <c r="C19" s="80"/>
      <c r="D19" s="80"/>
      <c r="E19" s="80"/>
      <c r="F19" s="81"/>
      <c r="G19" s="81"/>
      <c r="H19" s="81">
        <f t="shared" si="0"/>
        <v>120000</v>
      </c>
      <c r="I19" s="82">
        <v>21100000</v>
      </c>
      <c r="J19" s="82"/>
      <c r="K19" s="82">
        <f t="shared" si="1"/>
        <v>397000</v>
      </c>
      <c r="L19" s="83" t="s">
        <v>273</v>
      </c>
      <c r="M19" s="83" t="s">
        <v>96</v>
      </c>
    </row>
    <row r="20" spans="1:13" ht="27" x14ac:dyDescent="0.25">
      <c r="A20" s="38">
        <v>17</v>
      </c>
      <c r="B20" s="83" t="s">
        <v>249</v>
      </c>
      <c r="C20" s="80"/>
      <c r="D20" s="80"/>
      <c r="E20" s="80"/>
      <c r="F20" s="81"/>
      <c r="G20" s="81"/>
      <c r="H20" s="81">
        <f t="shared" si="0"/>
        <v>120000</v>
      </c>
      <c r="I20" s="82"/>
      <c r="J20" s="82">
        <v>2960000</v>
      </c>
      <c r="K20" s="82">
        <f t="shared" si="1"/>
        <v>-2563000</v>
      </c>
      <c r="L20" s="83" t="s">
        <v>263</v>
      </c>
      <c r="M20" s="83"/>
    </row>
    <row r="21" spans="1:13" ht="27" x14ac:dyDescent="0.25">
      <c r="A21" s="38">
        <v>18</v>
      </c>
      <c r="B21" s="83" t="s">
        <v>249</v>
      </c>
      <c r="C21" s="80"/>
      <c r="D21" s="80"/>
      <c r="E21" s="80"/>
      <c r="F21" s="81"/>
      <c r="G21" s="81"/>
      <c r="H21" s="81">
        <f t="shared" si="0"/>
        <v>120000</v>
      </c>
      <c r="I21" s="82"/>
      <c r="J21" s="82">
        <v>334000</v>
      </c>
      <c r="K21" s="82">
        <f t="shared" si="1"/>
        <v>-2897000</v>
      </c>
      <c r="L21" s="83" t="s">
        <v>264</v>
      </c>
      <c r="M21" s="83"/>
    </row>
    <row r="22" spans="1:13" ht="27" x14ac:dyDescent="0.25">
      <c r="A22" s="38">
        <v>19</v>
      </c>
      <c r="B22" s="83" t="s">
        <v>249</v>
      </c>
      <c r="C22" s="80"/>
      <c r="D22" s="80"/>
      <c r="E22" s="80"/>
      <c r="F22" s="81"/>
      <c r="G22" s="81"/>
      <c r="H22" s="81">
        <f t="shared" si="0"/>
        <v>120000</v>
      </c>
      <c r="I22" s="82"/>
      <c r="J22" s="82">
        <v>334000</v>
      </c>
      <c r="K22" s="82">
        <f t="shared" si="1"/>
        <v>-3231000</v>
      </c>
      <c r="L22" s="83" t="s">
        <v>264</v>
      </c>
      <c r="M22" s="83"/>
    </row>
    <row r="23" spans="1:13" ht="27" x14ac:dyDescent="0.25">
      <c r="A23" s="38">
        <v>20</v>
      </c>
      <c r="B23" s="83" t="s">
        <v>249</v>
      </c>
      <c r="C23" s="80"/>
      <c r="D23" s="80"/>
      <c r="E23" s="80"/>
      <c r="F23" s="81"/>
      <c r="G23" s="81"/>
      <c r="H23" s="81">
        <f t="shared" si="0"/>
        <v>120000</v>
      </c>
      <c r="I23" s="82"/>
      <c r="J23" s="82">
        <v>334000</v>
      </c>
      <c r="K23" s="82">
        <f t="shared" si="1"/>
        <v>-3565000</v>
      </c>
      <c r="L23" s="83" t="s">
        <v>264</v>
      </c>
      <c r="M23" s="83"/>
    </row>
    <row r="24" spans="1:13" ht="27" x14ac:dyDescent="0.25">
      <c r="A24" s="38">
        <v>22</v>
      </c>
      <c r="B24" s="83" t="s">
        <v>249</v>
      </c>
      <c r="C24" s="80"/>
      <c r="D24" s="80"/>
      <c r="E24" s="80"/>
      <c r="F24" s="81"/>
      <c r="G24" s="81">
        <v>90000</v>
      </c>
      <c r="H24" s="81">
        <f t="shared" si="0"/>
        <v>30000</v>
      </c>
      <c r="I24" s="82"/>
      <c r="J24" s="82"/>
      <c r="K24" s="82">
        <f t="shared" si="1"/>
        <v>-3565000</v>
      </c>
      <c r="L24" s="83" t="s">
        <v>138</v>
      </c>
      <c r="M24" s="83"/>
    </row>
    <row r="25" spans="1:13" ht="27" x14ac:dyDescent="0.25">
      <c r="A25" s="38">
        <v>23</v>
      </c>
      <c r="B25" s="83" t="s">
        <v>249</v>
      </c>
      <c r="C25" s="80"/>
      <c r="D25" s="80"/>
      <c r="E25" s="80"/>
      <c r="F25" s="81"/>
      <c r="G25" s="81">
        <v>1060000</v>
      </c>
      <c r="H25" s="81">
        <f t="shared" si="0"/>
        <v>-1030000</v>
      </c>
      <c r="I25" s="82"/>
      <c r="J25" s="82"/>
      <c r="K25" s="82">
        <f t="shared" si="1"/>
        <v>-3565000</v>
      </c>
      <c r="L25" s="83" t="s">
        <v>266</v>
      </c>
      <c r="M25" s="83"/>
    </row>
    <row r="26" spans="1:13" ht="27" x14ac:dyDescent="0.25">
      <c r="A26" s="38">
        <v>24</v>
      </c>
      <c r="B26" s="83" t="s">
        <v>249</v>
      </c>
      <c r="C26" s="80"/>
      <c r="D26" s="80"/>
      <c r="E26" s="80"/>
      <c r="F26" s="81">
        <v>5000000</v>
      </c>
      <c r="G26" s="81"/>
      <c r="H26" s="81">
        <f t="shared" si="0"/>
        <v>3970000</v>
      </c>
      <c r="I26" s="82"/>
      <c r="J26" s="82"/>
      <c r="K26" s="82">
        <f t="shared" si="1"/>
        <v>-3565000</v>
      </c>
      <c r="L26" s="83" t="s">
        <v>131</v>
      </c>
      <c r="M26" s="83" t="s">
        <v>225</v>
      </c>
    </row>
    <row r="27" spans="1:13" ht="27" x14ac:dyDescent="0.25">
      <c r="A27" s="38">
        <v>25</v>
      </c>
      <c r="B27" s="83" t="s">
        <v>280</v>
      </c>
      <c r="C27" s="80"/>
      <c r="D27" s="80"/>
      <c r="E27" s="80"/>
      <c r="F27" s="81"/>
      <c r="G27" s="81">
        <v>1200000</v>
      </c>
      <c r="H27" s="81">
        <f t="shared" si="0"/>
        <v>2770000</v>
      </c>
      <c r="I27" s="82"/>
      <c r="J27" s="82"/>
      <c r="K27" s="82">
        <f t="shared" si="1"/>
        <v>-3565000</v>
      </c>
      <c r="L27" s="83" t="s">
        <v>281</v>
      </c>
      <c r="M27" s="83"/>
    </row>
    <row r="28" spans="1:13" ht="27" x14ac:dyDescent="0.25">
      <c r="A28" s="38"/>
      <c r="B28" s="83" t="s">
        <v>280</v>
      </c>
      <c r="C28" s="80"/>
      <c r="D28" s="80"/>
      <c r="E28" s="80"/>
      <c r="F28" s="81"/>
      <c r="G28" s="81"/>
      <c r="H28" s="81">
        <f t="shared" si="0"/>
        <v>2770000</v>
      </c>
      <c r="I28" s="82"/>
      <c r="J28" s="82">
        <v>8000000</v>
      </c>
      <c r="K28" s="82">
        <f t="shared" si="1"/>
        <v>-11565000</v>
      </c>
      <c r="L28" s="83" t="s">
        <v>286</v>
      </c>
      <c r="M28" s="83"/>
    </row>
    <row r="29" spans="1:13" ht="27" x14ac:dyDescent="0.25">
      <c r="A29" s="38">
        <v>26</v>
      </c>
      <c r="B29" s="83" t="s">
        <v>280</v>
      </c>
      <c r="C29" s="80"/>
      <c r="D29" s="80"/>
      <c r="E29" s="80"/>
      <c r="F29" s="81"/>
      <c r="G29" s="81"/>
      <c r="H29" s="81">
        <f t="shared" si="0"/>
        <v>2770000</v>
      </c>
      <c r="I29" s="82"/>
      <c r="J29" s="82">
        <v>5267000</v>
      </c>
      <c r="K29" s="82">
        <f t="shared" si="1"/>
        <v>-16832000</v>
      </c>
      <c r="L29" s="83" t="s">
        <v>285</v>
      </c>
      <c r="M29" s="83"/>
    </row>
    <row r="30" spans="1:13" ht="27" x14ac:dyDescent="0.25">
      <c r="A30" s="38">
        <v>27</v>
      </c>
      <c r="B30" s="83" t="s">
        <v>305</v>
      </c>
      <c r="C30" s="80"/>
      <c r="D30" s="80"/>
      <c r="E30" s="80"/>
      <c r="F30" s="81"/>
      <c r="G30" s="81">
        <v>907000</v>
      </c>
      <c r="H30" s="81">
        <f t="shared" si="0"/>
        <v>1863000</v>
      </c>
      <c r="I30" s="82"/>
      <c r="K30" s="82">
        <f t="shared" si="1"/>
        <v>-16832000</v>
      </c>
      <c r="L30" s="83" t="s">
        <v>266</v>
      </c>
      <c r="M30" s="83"/>
    </row>
    <row r="31" spans="1:13" ht="27" x14ac:dyDescent="0.25">
      <c r="A31" s="38">
        <v>28</v>
      </c>
      <c r="B31" s="83" t="s">
        <v>308</v>
      </c>
      <c r="C31" s="80"/>
      <c r="D31" s="80"/>
      <c r="E31" s="80"/>
      <c r="F31" s="81"/>
      <c r="G31" s="81">
        <v>745000</v>
      </c>
      <c r="H31" s="81">
        <f t="shared" si="0"/>
        <v>1118000</v>
      </c>
      <c r="I31" s="82"/>
      <c r="J31" s="82"/>
      <c r="K31" s="82">
        <f t="shared" si="1"/>
        <v>-16832000</v>
      </c>
      <c r="L31" s="83" t="s">
        <v>266</v>
      </c>
      <c r="M31" s="83"/>
    </row>
    <row r="32" spans="1:13" ht="27" x14ac:dyDescent="0.25">
      <c r="A32" s="38">
        <v>29</v>
      </c>
      <c r="B32" s="83" t="s">
        <v>308</v>
      </c>
      <c r="C32" s="80"/>
      <c r="D32" s="80"/>
      <c r="E32" s="80"/>
      <c r="F32" s="81"/>
      <c r="G32" s="81">
        <v>822000</v>
      </c>
      <c r="H32" s="81">
        <f t="shared" si="0"/>
        <v>296000</v>
      </c>
      <c r="I32" s="82"/>
      <c r="J32" s="82"/>
      <c r="K32" s="82">
        <f t="shared" si="1"/>
        <v>-16832000</v>
      </c>
      <c r="L32" s="83" t="s">
        <v>281</v>
      </c>
      <c r="M32" s="83"/>
    </row>
    <row r="33" spans="1:13" ht="27" x14ac:dyDescent="0.25">
      <c r="A33" s="38">
        <v>30</v>
      </c>
      <c r="B33" s="83" t="s">
        <v>309</v>
      </c>
      <c r="C33" s="80"/>
      <c r="D33" s="80"/>
      <c r="E33" s="80"/>
      <c r="F33" s="81"/>
      <c r="G33" s="81"/>
      <c r="H33" s="81">
        <f t="shared" si="0"/>
        <v>296000</v>
      </c>
      <c r="I33" s="82"/>
      <c r="J33" s="82">
        <v>4899000</v>
      </c>
      <c r="K33" s="82">
        <f t="shared" si="1"/>
        <v>-21731000</v>
      </c>
      <c r="L33" s="83" t="s">
        <v>312</v>
      </c>
      <c r="M33" s="83"/>
    </row>
    <row r="34" spans="1:13" ht="27" x14ac:dyDescent="0.25">
      <c r="A34" s="38">
        <v>31</v>
      </c>
      <c r="B34" s="83" t="s">
        <v>309</v>
      </c>
      <c r="C34" s="80"/>
      <c r="D34" s="80"/>
      <c r="E34" s="80"/>
      <c r="F34" s="81"/>
      <c r="G34" s="81"/>
      <c r="H34" s="81">
        <f t="shared" si="0"/>
        <v>296000</v>
      </c>
      <c r="I34" s="82">
        <v>30000000</v>
      </c>
      <c r="J34" s="82"/>
      <c r="K34" s="82">
        <f t="shared" si="1"/>
        <v>8269000</v>
      </c>
      <c r="L34" s="83" t="s">
        <v>53</v>
      </c>
      <c r="M34" s="83"/>
    </row>
    <row r="35" spans="1:13" ht="27" x14ac:dyDescent="0.25">
      <c r="A35" s="38">
        <v>32</v>
      </c>
      <c r="B35" s="83" t="s">
        <v>313</v>
      </c>
      <c r="C35" s="80"/>
      <c r="D35" s="80"/>
      <c r="E35" s="80"/>
      <c r="F35" s="81"/>
      <c r="G35" s="81">
        <v>330000</v>
      </c>
      <c r="H35" s="81">
        <f t="shared" si="0"/>
        <v>-34000</v>
      </c>
      <c r="I35" s="82"/>
      <c r="J35" s="82"/>
      <c r="K35" s="82"/>
      <c r="L35" s="38" t="s">
        <v>314</v>
      </c>
      <c r="M35" s="83"/>
    </row>
    <row r="36" spans="1:13" ht="27" x14ac:dyDescent="0.25">
      <c r="A36" s="38">
        <v>33</v>
      </c>
      <c r="B36" s="83" t="s">
        <v>321</v>
      </c>
      <c r="C36" s="80"/>
      <c r="D36" s="80"/>
      <c r="E36" s="80"/>
      <c r="F36" s="81"/>
      <c r="G36" s="81">
        <v>1480000</v>
      </c>
      <c r="H36" s="81">
        <f t="shared" si="0"/>
        <v>-1514000</v>
      </c>
      <c r="I36" s="82"/>
      <c r="J36" s="82"/>
      <c r="K36" s="82"/>
      <c r="L36" s="83" t="s">
        <v>322</v>
      </c>
      <c r="M36" s="83"/>
    </row>
    <row r="37" spans="1:13" ht="27" x14ac:dyDescent="0.25">
      <c r="A37" s="38">
        <v>34</v>
      </c>
      <c r="B37" s="83" t="s">
        <v>323</v>
      </c>
      <c r="C37" s="80"/>
      <c r="D37" s="80"/>
      <c r="E37" s="80"/>
      <c r="F37" s="81">
        <v>5000000</v>
      </c>
      <c r="G37" s="81"/>
      <c r="H37" s="81">
        <f t="shared" si="0"/>
        <v>3486000</v>
      </c>
      <c r="I37" s="82"/>
      <c r="J37" s="82"/>
      <c r="K37" s="82"/>
      <c r="L37" s="83" t="s">
        <v>131</v>
      </c>
      <c r="M37" s="83" t="s">
        <v>225</v>
      </c>
    </row>
    <row r="38" spans="1:13" ht="27" x14ac:dyDescent="0.25">
      <c r="A38" s="38">
        <v>35</v>
      </c>
      <c r="B38" s="83" t="s">
        <v>323</v>
      </c>
      <c r="C38" s="80"/>
      <c r="D38" s="80"/>
      <c r="E38" s="80"/>
      <c r="F38" s="81"/>
      <c r="G38" s="81">
        <v>2670000</v>
      </c>
      <c r="H38" s="81">
        <f t="shared" si="0"/>
        <v>816000</v>
      </c>
      <c r="I38" s="82"/>
      <c r="J38" s="82"/>
      <c r="K38" s="82"/>
      <c r="L38" s="38" t="s">
        <v>324</v>
      </c>
      <c r="M38" s="83"/>
    </row>
    <row r="39" spans="1:13" ht="27" x14ac:dyDescent="0.25">
      <c r="A39" s="38">
        <v>36</v>
      </c>
      <c r="B39" s="83" t="s">
        <v>323</v>
      </c>
      <c r="C39" s="80"/>
      <c r="D39" s="80"/>
      <c r="E39" s="80"/>
      <c r="F39" s="81"/>
      <c r="G39" s="81">
        <v>579000</v>
      </c>
      <c r="H39" s="81">
        <f t="shared" si="0"/>
        <v>237000</v>
      </c>
      <c r="I39" s="82"/>
      <c r="J39" s="82"/>
      <c r="K39" s="82"/>
      <c r="L39" s="83" t="s">
        <v>326</v>
      </c>
      <c r="M39" s="83"/>
    </row>
    <row r="40" spans="1:13" ht="27" x14ac:dyDescent="0.25">
      <c r="A40" s="38">
        <v>37</v>
      </c>
      <c r="B40" s="83"/>
      <c r="C40" s="80"/>
      <c r="D40" s="80"/>
      <c r="E40" s="80"/>
      <c r="F40" s="81"/>
      <c r="G40" s="81"/>
      <c r="H40" s="81"/>
      <c r="I40" s="82"/>
      <c r="J40" s="82"/>
      <c r="K40" s="82"/>
      <c r="L40" s="83"/>
      <c r="M40" s="83"/>
    </row>
    <row r="41" spans="1:13" ht="27" x14ac:dyDescent="0.25">
      <c r="A41" s="38">
        <v>38</v>
      </c>
      <c r="B41" s="83"/>
      <c r="C41" s="80"/>
      <c r="D41" s="80"/>
      <c r="E41" s="80"/>
      <c r="F41" s="81"/>
      <c r="G41" s="81"/>
      <c r="H41" s="81"/>
      <c r="I41" s="82"/>
      <c r="J41" s="82"/>
      <c r="K41" s="82"/>
      <c r="L41" s="83"/>
      <c r="M41" s="83"/>
    </row>
    <row r="42" spans="1:13" ht="27" x14ac:dyDescent="0.25">
      <c r="A42" s="38">
        <v>39</v>
      </c>
      <c r="B42" s="83"/>
      <c r="C42" s="80"/>
      <c r="D42" s="80"/>
      <c r="E42" s="80"/>
      <c r="F42" s="81"/>
      <c r="G42" s="81"/>
      <c r="H42" s="81"/>
      <c r="I42" s="82"/>
      <c r="J42" s="82"/>
      <c r="K42" s="82"/>
      <c r="L42" s="83"/>
      <c r="M42" s="83"/>
    </row>
    <row r="43" spans="1:13" ht="27" x14ac:dyDescent="0.25">
      <c r="A43" s="38">
        <v>40</v>
      </c>
      <c r="B43" s="83"/>
      <c r="C43" s="80"/>
      <c r="D43" s="80"/>
      <c r="E43" s="80"/>
      <c r="F43" s="81"/>
      <c r="G43" s="81"/>
      <c r="H43" s="81"/>
      <c r="I43" s="82"/>
      <c r="J43" s="82"/>
      <c r="K43" s="82"/>
      <c r="L43" s="83"/>
      <c r="M43" s="83"/>
    </row>
    <row r="44" spans="1:13" ht="27" x14ac:dyDescent="0.25">
      <c r="A44" s="38">
        <v>41</v>
      </c>
      <c r="B44" s="83"/>
      <c r="C44" s="80"/>
      <c r="D44" s="80"/>
      <c r="E44" s="80"/>
      <c r="F44" s="81"/>
      <c r="G44" s="81"/>
      <c r="H44" s="81"/>
      <c r="I44" s="82"/>
      <c r="J44" s="82"/>
      <c r="K44" s="82"/>
      <c r="L44" s="83"/>
      <c r="M44" s="83"/>
    </row>
    <row r="45" spans="1:13" ht="27" x14ac:dyDescent="0.25">
      <c r="A45" s="38">
        <v>42</v>
      </c>
      <c r="B45" s="83"/>
      <c r="C45" s="80"/>
      <c r="D45" s="80"/>
      <c r="E45" s="80"/>
      <c r="F45" s="81"/>
      <c r="G45" s="81"/>
      <c r="H45" s="81"/>
      <c r="I45" s="82"/>
      <c r="J45" s="82"/>
      <c r="K45" s="82"/>
      <c r="L45" s="83"/>
      <c r="M45" s="83"/>
    </row>
    <row r="46" spans="1:13" ht="27" x14ac:dyDescent="0.25">
      <c r="A46" s="38">
        <v>43</v>
      </c>
      <c r="B46" s="83"/>
      <c r="C46" s="80"/>
      <c r="D46" s="80"/>
      <c r="E46" s="80"/>
      <c r="F46" s="81"/>
      <c r="G46" s="81"/>
      <c r="H46" s="81"/>
      <c r="I46" s="82"/>
      <c r="J46" s="82"/>
      <c r="K46" s="82"/>
      <c r="L46" s="83"/>
      <c r="M46" s="83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46" t="s">
        <v>10</v>
      </c>
      <c r="B1" s="147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48" t="s">
        <v>47</v>
      </c>
      <c r="I2" s="149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50" t="s">
        <v>48</v>
      </c>
      <c r="I3" s="151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26" t="s">
        <v>20</v>
      </c>
      <c r="B6" s="126"/>
      <c r="C6" s="126"/>
      <c r="D6" s="126"/>
      <c r="E6" s="126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26" t="s">
        <v>51</v>
      </c>
      <c r="B33" s="126"/>
      <c r="C33" s="126"/>
      <c r="D33" s="126"/>
      <c r="E33" s="126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27" t="s">
        <v>81</v>
      </c>
      <c r="B57" s="127"/>
      <c r="C57" s="127"/>
      <c r="D57" s="127"/>
      <c r="E57" s="127"/>
      <c r="F57" s="127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27" t="s">
        <v>93</v>
      </c>
      <c r="B82" s="127"/>
      <c r="C82" s="127"/>
      <c r="D82" s="127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26" t="s">
        <v>101</v>
      </c>
      <c r="B106" s="126"/>
      <c r="C106" s="126"/>
      <c r="D106" s="126"/>
      <c r="E106" s="126"/>
      <c r="F106" s="126"/>
      <c r="G106" s="126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4">
        <v>19</v>
      </c>
      <c r="B126" s="17"/>
      <c r="C126" s="17"/>
      <c r="D126" s="45"/>
      <c r="E126" s="44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26" t="s">
        <v>110</v>
      </c>
      <c r="B130" s="126"/>
      <c r="C130" s="126"/>
      <c r="D130" s="126"/>
      <c r="E130" s="126"/>
      <c r="F130" s="126"/>
      <c r="G130" s="126"/>
      <c r="H130" s="126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26" t="s">
        <v>143</v>
      </c>
      <c r="B155" s="126"/>
      <c r="C155" s="126"/>
      <c r="D155" s="126"/>
      <c r="E155" s="126"/>
      <c r="F155" s="62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144</v>
      </c>
      <c r="E156" s="38" t="s">
        <v>160</v>
      </c>
      <c r="F156" s="18" t="s">
        <v>158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26" t="s">
        <v>145</v>
      </c>
      <c r="B179" s="126"/>
      <c r="C179" s="126"/>
      <c r="D179" s="126"/>
      <c r="E179" s="126"/>
      <c r="F179" s="64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146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27" t="s">
        <v>219</v>
      </c>
      <c r="B204" s="127"/>
      <c r="C204" s="127"/>
      <c r="D204" s="127"/>
      <c r="E204" s="127"/>
      <c r="F204" s="127"/>
    </row>
    <row r="205" spans="1:6" ht="27" x14ac:dyDescent="0.25">
      <c r="A205" s="76" t="s">
        <v>21</v>
      </c>
      <c r="B205" s="76" t="s">
        <v>24</v>
      </c>
      <c r="C205" s="76" t="s">
        <v>22</v>
      </c>
      <c r="D205" s="77" t="s">
        <v>223</v>
      </c>
      <c r="E205" s="78" t="s">
        <v>221</v>
      </c>
      <c r="F205" s="78" t="s">
        <v>127</v>
      </c>
    </row>
    <row r="206" spans="1:6" ht="27" x14ac:dyDescent="0.25">
      <c r="A206" s="38">
        <v>1</v>
      </c>
      <c r="B206" s="20" t="s">
        <v>120</v>
      </c>
      <c r="C206" s="20" t="s">
        <v>121</v>
      </c>
      <c r="D206" s="20" t="s">
        <v>224</v>
      </c>
      <c r="E206" s="18"/>
      <c r="F206" s="75">
        <v>3000000</v>
      </c>
    </row>
    <row r="207" spans="1:6" ht="27" x14ac:dyDescent="0.25">
      <c r="A207" s="38">
        <v>2</v>
      </c>
      <c r="B207" s="20" t="s">
        <v>171</v>
      </c>
      <c r="C207" s="20" t="s">
        <v>222</v>
      </c>
      <c r="D207" s="20" t="s">
        <v>224</v>
      </c>
      <c r="E207" s="38"/>
      <c r="F207" s="38">
        <v>15500000</v>
      </c>
    </row>
    <row r="208" spans="1:6" ht="27" x14ac:dyDescent="0.25">
      <c r="A208" s="38">
        <v>3</v>
      </c>
      <c r="B208" s="20" t="s">
        <v>52</v>
      </c>
      <c r="C208" s="20" t="s">
        <v>226</v>
      </c>
      <c r="D208" s="20" t="s">
        <v>96</v>
      </c>
      <c r="E208" s="38">
        <v>15500000</v>
      </c>
      <c r="F208" s="18"/>
    </row>
    <row r="209" spans="1:6" ht="27" x14ac:dyDescent="0.25">
      <c r="A209" s="38">
        <v>4</v>
      </c>
      <c r="B209" s="20" t="s">
        <v>52</v>
      </c>
      <c r="C209" s="20" t="s">
        <v>220</v>
      </c>
      <c r="D209" s="20" t="s">
        <v>96</v>
      </c>
      <c r="E209" s="38">
        <v>10000000</v>
      </c>
      <c r="F209" s="38"/>
    </row>
    <row r="210" spans="1:6" ht="27" x14ac:dyDescent="0.25">
      <c r="A210" s="38">
        <v>5</v>
      </c>
      <c r="B210" s="20" t="s">
        <v>58</v>
      </c>
      <c r="C210" s="20" t="s">
        <v>56</v>
      </c>
      <c r="D210" s="20"/>
      <c r="E210" s="38"/>
      <c r="F210" s="38">
        <v>1899000</v>
      </c>
    </row>
    <row r="211" spans="1:6" ht="27" x14ac:dyDescent="0.25">
      <c r="A211" s="38">
        <v>6</v>
      </c>
      <c r="B211" s="20" t="s">
        <v>122</v>
      </c>
      <c r="C211" s="20" t="s">
        <v>123</v>
      </c>
      <c r="D211" s="20"/>
      <c r="E211" s="38"/>
      <c r="F211" s="38">
        <v>352000</v>
      </c>
    </row>
    <row r="212" spans="1:6" ht="27" x14ac:dyDescent="0.25">
      <c r="A212" s="38">
        <v>7</v>
      </c>
      <c r="B212" s="20" t="s">
        <v>122</v>
      </c>
      <c r="C212" s="20" t="s">
        <v>124</v>
      </c>
      <c r="D212" s="20"/>
      <c r="E212" s="38"/>
      <c r="F212" s="38">
        <v>3352000</v>
      </c>
    </row>
    <row r="213" spans="1:6" ht="27" x14ac:dyDescent="0.25">
      <c r="A213" s="38">
        <v>8</v>
      </c>
      <c r="B213" s="20" t="s">
        <v>132</v>
      </c>
      <c r="C213" s="20" t="s">
        <v>220</v>
      </c>
      <c r="D213" s="20" t="s">
        <v>225</v>
      </c>
      <c r="E213" s="38">
        <v>5000000</v>
      </c>
      <c r="F213" s="38"/>
    </row>
    <row r="214" spans="1:6" ht="27" x14ac:dyDescent="0.25">
      <c r="A214" s="38">
        <v>9</v>
      </c>
      <c r="B214" s="20" t="s">
        <v>132</v>
      </c>
      <c r="C214" s="20" t="s">
        <v>137</v>
      </c>
      <c r="D214" s="20"/>
      <c r="F214" s="38">
        <v>1974000</v>
      </c>
    </row>
    <row r="215" spans="1:6" ht="27" x14ac:dyDescent="0.25">
      <c r="A215" s="38">
        <v>10</v>
      </c>
      <c r="B215" s="20" t="s">
        <v>139</v>
      </c>
      <c r="C215" s="20" t="s">
        <v>138</v>
      </c>
      <c r="D215" s="20"/>
      <c r="E215" s="38"/>
      <c r="F215" s="38">
        <v>106000</v>
      </c>
    </row>
    <row r="216" spans="1:6" ht="27" x14ac:dyDescent="0.25">
      <c r="A216" s="38">
        <v>11</v>
      </c>
      <c r="B216" s="20" t="s">
        <v>139</v>
      </c>
      <c r="C216" s="20" t="s">
        <v>141</v>
      </c>
      <c r="D216" s="20"/>
      <c r="E216" s="38"/>
      <c r="F216" s="38">
        <v>2800000</v>
      </c>
    </row>
    <row r="217" spans="1:6" ht="27" x14ac:dyDescent="0.25">
      <c r="A217" s="38">
        <v>12</v>
      </c>
      <c r="B217" s="20" t="s">
        <v>156</v>
      </c>
      <c r="C217" s="20" t="s">
        <v>227</v>
      </c>
      <c r="D217" s="20" t="s">
        <v>224</v>
      </c>
      <c r="E217" s="38"/>
      <c r="F217" s="75">
        <v>6100000</v>
      </c>
    </row>
    <row r="218" spans="1:6" ht="27" x14ac:dyDescent="0.25">
      <c r="A218" s="38">
        <v>13</v>
      </c>
      <c r="B218" s="20" t="s">
        <v>163</v>
      </c>
      <c r="C218" s="20" t="s">
        <v>211</v>
      </c>
      <c r="D218" s="20"/>
      <c r="E218" s="38"/>
      <c r="F218" s="38">
        <v>1000000</v>
      </c>
    </row>
    <row r="219" spans="1:6" ht="27" x14ac:dyDescent="0.25">
      <c r="A219" s="38">
        <v>14</v>
      </c>
      <c r="B219" s="20" t="s">
        <v>210</v>
      </c>
      <c r="C219" s="20" t="s">
        <v>228</v>
      </c>
      <c r="D219" s="20" t="s">
        <v>229</v>
      </c>
      <c r="E219" s="38"/>
      <c r="F219" s="75">
        <v>15000000</v>
      </c>
    </row>
    <row r="220" spans="1:6" ht="27" x14ac:dyDescent="0.25">
      <c r="A220" s="38">
        <v>15</v>
      </c>
      <c r="B220" s="20"/>
      <c r="C220" s="20"/>
      <c r="D220" s="20"/>
      <c r="E220" s="38"/>
      <c r="F220" s="38"/>
    </row>
    <row r="221" spans="1:6" ht="27" x14ac:dyDescent="0.25">
      <c r="A221" s="38">
        <v>16</v>
      </c>
      <c r="B221" s="20"/>
      <c r="C221" s="20"/>
      <c r="D221" s="20"/>
      <c r="E221" s="38"/>
      <c r="F221" s="38"/>
    </row>
    <row r="222" spans="1:6" ht="27" x14ac:dyDescent="0.25">
      <c r="A222" s="38">
        <v>17</v>
      </c>
      <c r="B222" s="20"/>
      <c r="C222" s="20"/>
      <c r="D222" s="20"/>
      <c r="E222" s="38"/>
      <c r="F222" s="38"/>
    </row>
    <row r="223" spans="1:6" ht="27" x14ac:dyDescent="0.25">
      <c r="A223" s="38">
        <v>18</v>
      </c>
      <c r="B223" s="20"/>
      <c r="C223" s="20"/>
      <c r="D223" s="20"/>
      <c r="E223" s="38"/>
      <c r="F223" s="38"/>
    </row>
    <row r="224" spans="1:6" ht="27" x14ac:dyDescent="0.25">
      <c r="A224" s="38">
        <v>19</v>
      </c>
      <c r="B224" s="20"/>
      <c r="C224" s="20"/>
      <c r="D224" s="20"/>
      <c r="E224" s="38"/>
      <c r="F224" s="38"/>
    </row>
    <row r="225" spans="1:6" ht="27" x14ac:dyDescent="0.25">
      <c r="A225" s="38">
        <v>20</v>
      </c>
      <c r="B225" s="20"/>
      <c r="C225" s="20"/>
      <c r="D225" s="20"/>
      <c r="E225" s="38"/>
      <c r="F225" s="38"/>
    </row>
    <row r="226" spans="1:6" ht="27" x14ac:dyDescent="0.25">
      <c r="A226" s="38">
        <v>21</v>
      </c>
      <c r="B226" s="20"/>
      <c r="C226" s="20"/>
      <c r="D226" s="20"/>
      <c r="E226" s="38"/>
      <c r="F226" s="38"/>
    </row>
    <row r="227" spans="1:6" ht="27" x14ac:dyDescent="0.25">
      <c r="A227" s="38">
        <v>22</v>
      </c>
      <c r="B227" s="20"/>
      <c r="C227" s="20"/>
      <c r="D227" s="20"/>
      <c r="E227" s="38"/>
      <c r="F227" s="38"/>
    </row>
    <row r="228" spans="1:6" ht="27" x14ac:dyDescent="0.25">
      <c r="A228" s="38">
        <v>23</v>
      </c>
      <c r="B228" s="20"/>
      <c r="C228" s="20"/>
      <c r="D228" s="20"/>
      <c r="E228" s="38"/>
      <c r="F228" s="38"/>
    </row>
    <row r="229" spans="1:6" ht="27" x14ac:dyDescent="0.25">
      <c r="A229" s="38">
        <v>24</v>
      </c>
      <c r="B229" s="20"/>
      <c r="C229" s="20"/>
      <c r="D229" s="20"/>
      <c r="E229" s="20"/>
      <c r="F229" s="20"/>
    </row>
    <row r="230" spans="1:6" ht="27" x14ac:dyDescent="0.25">
      <c r="A230" s="38">
        <v>25</v>
      </c>
      <c r="B230" s="20"/>
      <c r="C230" s="20"/>
      <c r="D230" s="20"/>
      <c r="E230" s="20"/>
      <c r="F230" s="20"/>
    </row>
    <row r="231" spans="1:6" ht="27" x14ac:dyDescent="0.25">
      <c r="A231" s="38">
        <v>26</v>
      </c>
      <c r="B231" s="20"/>
      <c r="C231" s="20"/>
      <c r="D231" s="20"/>
      <c r="E231" s="20"/>
      <c r="F231" s="20"/>
    </row>
    <row r="232" spans="1:6" ht="27" x14ac:dyDescent="0.25">
      <c r="A232" s="38">
        <v>27</v>
      </c>
      <c r="B232" s="20"/>
      <c r="C232" s="20"/>
      <c r="D232" s="20"/>
      <c r="E232" s="20"/>
      <c r="F232" s="20"/>
    </row>
    <row r="233" spans="1:6" ht="27" x14ac:dyDescent="0.25">
      <c r="A233" s="38">
        <v>28</v>
      </c>
      <c r="B233" s="20"/>
      <c r="C233" s="20"/>
      <c r="D233" s="20"/>
      <c r="E233" s="20"/>
      <c r="F233" s="20"/>
    </row>
    <row r="234" spans="1:6" ht="27" x14ac:dyDescent="0.25">
      <c r="A234" s="38">
        <v>29</v>
      </c>
      <c r="B234" s="20"/>
      <c r="C234" s="20"/>
      <c r="D234" s="20"/>
      <c r="E234" s="20"/>
      <c r="F234" s="20"/>
    </row>
    <row r="235" spans="1:6" ht="27" x14ac:dyDescent="0.25">
      <c r="A235" s="38">
        <v>30</v>
      </c>
      <c r="B235" s="20"/>
      <c r="C235" s="20"/>
      <c r="D235" s="20"/>
      <c r="E235" s="20"/>
      <c r="F235" s="20"/>
    </row>
    <row r="236" spans="1:6" ht="27" x14ac:dyDescent="0.25">
      <c r="A236" s="38">
        <v>31</v>
      </c>
      <c r="B236" s="20"/>
      <c r="C236" s="20"/>
      <c r="D236" s="20"/>
      <c r="E236" s="20"/>
      <c r="F236" s="20"/>
    </row>
    <row r="237" spans="1:6" ht="27" x14ac:dyDescent="0.25">
      <c r="A237" s="38">
        <v>32</v>
      </c>
      <c r="B237" s="20"/>
      <c r="C237" s="20"/>
      <c r="D237" s="20"/>
      <c r="E237" s="20"/>
      <c r="F237" s="20"/>
    </row>
    <row r="238" spans="1:6" ht="27" x14ac:dyDescent="0.25">
      <c r="A238" s="38">
        <v>33</v>
      </c>
      <c r="B238" s="20"/>
      <c r="C238" s="20"/>
      <c r="D238" s="20"/>
      <c r="E238" s="20"/>
      <c r="F238" s="20"/>
    </row>
    <row r="239" spans="1:6" ht="27" x14ac:dyDescent="0.25">
      <c r="A239" s="38">
        <v>34</v>
      </c>
      <c r="B239" s="20"/>
      <c r="C239" s="20"/>
      <c r="D239" s="20"/>
      <c r="E239" s="20"/>
      <c r="F239" s="20"/>
    </row>
    <row r="240" spans="1:6" ht="27" x14ac:dyDescent="0.25">
      <c r="A240" s="38">
        <v>35</v>
      </c>
      <c r="B240" s="20"/>
      <c r="C240" s="20"/>
      <c r="D240" s="20"/>
      <c r="E240" s="20"/>
      <c r="F240" s="20"/>
    </row>
    <row r="241" spans="1:6" ht="27" x14ac:dyDescent="0.25">
      <c r="A241" s="38">
        <v>36</v>
      </c>
      <c r="B241" s="20"/>
      <c r="C241" s="20"/>
      <c r="D241" s="20"/>
      <c r="E241" s="20"/>
      <c r="F241" s="20"/>
    </row>
    <row r="242" spans="1:6" ht="27" x14ac:dyDescent="0.25">
      <c r="A242" s="38">
        <v>37</v>
      </c>
      <c r="B242" s="20"/>
      <c r="C242" s="20"/>
      <c r="D242" s="20"/>
      <c r="E242" s="20"/>
      <c r="F242" s="20"/>
    </row>
    <row r="243" spans="1:6" ht="27" x14ac:dyDescent="0.25">
      <c r="A243" s="38">
        <v>38</v>
      </c>
      <c r="B243" s="20"/>
      <c r="C243" s="20"/>
      <c r="D243" s="20"/>
      <c r="E243" s="20"/>
      <c r="F243" s="20"/>
    </row>
    <row r="244" spans="1:6" ht="27" x14ac:dyDescent="0.25">
      <c r="A244" s="38">
        <v>39</v>
      </c>
      <c r="B244" s="20"/>
      <c r="C244" s="20"/>
      <c r="D244" s="20"/>
      <c r="E244" s="20"/>
      <c r="F244" s="20"/>
    </row>
    <row r="245" spans="1:6" ht="27" x14ac:dyDescent="0.25">
      <c r="A245" s="38">
        <v>40</v>
      </c>
      <c r="B245" s="20"/>
      <c r="C245" s="20"/>
      <c r="D245" s="20"/>
      <c r="E245" s="20"/>
      <c r="F245" s="20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46" t="s">
        <v>10</v>
      </c>
      <c r="B1" s="147"/>
    </row>
    <row r="2" spans="1:16" ht="29.25" thickBot="1" x14ac:dyDescent="0.3">
      <c r="J2" s="152" t="s">
        <v>68</v>
      </c>
      <c r="K2" s="153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231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230</v>
      </c>
      <c r="K7" s="36" t="s">
        <v>63</v>
      </c>
    </row>
    <row r="11" spans="1:16" ht="15.75" thickBot="1" x14ac:dyDescent="0.3"/>
    <row r="12" spans="1:16" ht="29.25" thickBot="1" x14ac:dyDescent="0.3">
      <c r="J12" s="152" t="s">
        <v>18</v>
      </c>
      <c r="K12" s="153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54" t="s">
        <v>76</v>
      </c>
      <c r="J24" s="2">
        <v>14007313065</v>
      </c>
      <c r="K24" s="2" t="s">
        <v>66</v>
      </c>
    </row>
    <row r="25" spans="9:11" ht="29.25" thickBot="1" x14ac:dyDescent="0.3">
      <c r="I25" s="155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>
      <selection activeCell="K8" sqref="K8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46" t="s">
        <v>10</v>
      </c>
      <c r="B1" s="147"/>
    </row>
    <row r="2" spans="1:18" ht="29.25" thickBot="1" x14ac:dyDescent="0.3">
      <c r="K2" s="156" t="s">
        <v>6</v>
      </c>
      <c r="L2" s="157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9" t="s">
        <v>47</v>
      </c>
      <c r="L4" s="2"/>
    </row>
    <row r="5" spans="1:18" ht="29.25" thickBot="1" x14ac:dyDescent="0.3">
      <c r="K5" s="2" t="s">
        <v>291</v>
      </c>
    </row>
    <row r="6" spans="1:18" ht="29.25" thickBot="1" x14ac:dyDescent="0.3">
      <c r="K6" s="2" t="s">
        <v>293</v>
      </c>
    </row>
    <row r="7" spans="1:18" ht="29.25" thickBot="1" x14ac:dyDescent="0.3">
      <c r="K7" s="2" t="s">
        <v>292</v>
      </c>
    </row>
    <row r="8" spans="1:18" ht="29.25" thickBot="1" x14ac:dyDescent="0.3">
      <c r="K8" s="2" t="s">
        <v>294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</sheetPr>
  <dimension ref="A1:N24"/>
  <sheetViews>
    <sheetView showGridLines="0" rightToLeft="1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6" t="s">
        <v>10</v>
      </c>
      <c r="B1" s="147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58" t="s">
        <v>7</v>
      </c>
      <c r="I2" s="159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60" t="s">
        <v>291</v>
      </c>
      <c r="I3" s="161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62" t="s">
        <v>301</v>
      </c>
      <c r="B6" s="162"/>
      <c r="C6" s="162"/>
      <c r="D6" s="162"/>
      <c r="E6" s="162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63" t="s">
        <v>304</v>
      </c>
      <c r="H10" s="163"/>
      <c r="I10" s="163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H2:I2" location="'زونکن یک N1'!A1" display="زونکن شماره دو" xr:uid="{9679CC2A-20EE-47C5-81D6-3417C400455E}"/>
    <hyperlink ref="A1" location="'N.01 صفحه اصلی'!A1" display="صفحه اصلی" xr:uid="{F1C42A96-6BCD-4DC2-BBDD-6E8E0ACEF938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14" sqref="H14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6" t="s">
        <v>10</v>
      </c>
      <c r="B1" s="147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58" t="s">
        <v>7</v>
      </c>
      <c r="I2" s="159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60" t="s">
        <v>325</v>
      </c>
      <c r="I3" s="161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62" t="s">
        <v>325</v>
      </c>
      <c r="B6" s="162"/>
      <c r="C6" s="162"/>
      <c r="D6" s="162"/>
      <c r="E6" s="162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  <c r="H7" s="123"/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63" t="s">
        <v>304</v>
      </c>
      <c r="H10" s="163"/>
      <c r="I10" s="163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5.5" thickBot="1" x14ac:dyDescent="0.3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5.5" thickBot="1" x14ac:dyDescent="0.3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H2:I2"/>
    <mergeCell ref="H3:I3"/>
    <mergeCell ref="A6:E6"/>
    <mergeCell ref="G10:I10"/>
    <mergeCell ref="A1:B1"/>
  </mergeCells>
  <hyperlinks>
    <hyperlink ref="H2:I2" location="'زونکن یک N1'!A1" display="زونکن شماره دو" xr:uid="{F9257ED5-3024-4D58-9025-13C2EE112160}"/>
    <hyperlink ref="A1" location="'N.01 صفحه اصلی'!A1" display="صفحه اصلی" xr:uid="{7AE84110-D5BD-425D-96B8-BFCB2834E2C3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N1</vt:lpstr>
      <vt:lpstr>ظهور خوشه N.11</vt:lpstr>
      <vt:lpstr>وزن درصدرطوبت N.12</vt:lpstr>
      <vt:lpstr>ارتفاع بوته تعداد پنجه  N.13 </vt:lpstr>
      <vt:lpstr>وزن هزاردانه N.14 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2025-05-13T04:12:08Z</dcterms:modified>
</cp:coreProperties>
</file>