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288" windowWidth="14304" windowHeight="9180" activeTab="2"/>
  </bookViews>
  <sheets>
    <sheet name="ILP 34" sheetId="1" r:id="rId1"/>
    <sheet name="ILP26" sheetId="2" r:id="rId2"/>
    <sheet name="ILP exekut in FX" sheetId="3" r:id="rId3"/>
  </sheets>
  <calcPr calcId="145621"/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2" i="3"/>
  <c r="V5" i="2" l="1"/>
  <c r="V4" i="2"/>
  <c r="U5" i="2" s="1"/>
  <c r="U6" i="2"/>
  <c r="V6" i="2" s="1"/>
  <c r="U7" i="2" s="1"/>
  <c r="V7" i="2" s="1"/>
  <c r="U8" i="2" s="1"/>
  <c r="V8" i="2" s="1"/>
  <c r="U9" i="2" s="1"/>
  <c r="V9" i="2" s="1"/>
  <c r="U10" i="2" s="1"/>
  <c r="V10" i="2" s="1"/>
  <c r="U11" i="2" s="1"/>
  <c r="V11" i="2" s="1"/>
  <c r="U12" i="2" s="1"/>
  <c r="V12" i="2" s="1"/>
  <c r="U13" i="2" s="1"/>
  <c r="V13" i="2" s="1"/>
  <c r="U14" i="2" s="1"/>
  <c r="V14" i="2" s="1"/>
  <c r="U15" i="2" s="1"/>
  <c r="V15" i="2" s="1"/>
  <c r="U16" i="2" s="1"/>
  <c r="V16" i="2" s="1"/>
  <c r="U17" i="2" s="1"/>
  <c r="V17" i="2" s="1"/>
  <c r="U18" i="2" s="1"/>
  <c r="V18" i="2" s="1"/>
  <c r="U19" i="2" s="1"/>
  <c r="V19" i="2" s="1"/>
  <c r="U20" i="2" s="1"/>
  <c r="V20" i="2" s="1"/>
  <c r="U21" i="2" s="1"/>
  <c r="V21" i="2" s="1"/>
  <c r="U22" i="2" s="1"/>
  <c r="V22" i="2" s="1"/>
  <c r="U23" i="2" s="1"/>
  <c r="V23" i="2" s="1"/>
  <c r="U24" i="2" s="1"/>
  <c r="V24" i="2" s="1"/>
  <c r="U25" i="2" s="1"/>
  <c r="V25" i="2" s="1"/>
  <c r="U26" i="2" s="1"/>
  <c r="V26" i="2" s="1"/>
  <c r="U27" i="2" s="1"/>
  <c r="V27" i="2" s="1"/>
  <c r="U28" i="2" s="1"/>
  <c r="V28" i="2" s="1"/>
  <c r="U4" i="2"/>
  <c r="Q28" i="2"/>
  <c r="K28" i="2"/>
  <c r="Q27" i="2"/>
  <c r="K27" i="2"/>
  <c r="E27" i="2"/>
  <c r="Q26" i="2"/>
  <c r="K26" i="2"/>
  <c r="E26" i="2"/>
  <c r="Q25" i="2"/>
  <c r="K25" i="2"/>
  <c r="E25" i="2"/>
  <c r="Q24" i="2"/>
  <c r="K24" i="2"/>
  <c r="E24" i="2"/>
  <c r="Q23" i="2"/>
  <c r="E23" i="2"/>
  <c r="Q22" i="2"/>
  <c r="E22" i="2"/>
  <c r="Q21" i="2"/>
  <c r="E21" i="2"/>
  <c r="Q20" i="2"/>
  <c r="E20" i="2"/>
  <c r="Q19" i="2"/>
  <c r="E19" i="2"/>
  <c r="Q18" i="2"/>
  <c r="E18" i="2"/>
  <c r="Q17" i="2"/>
  <c r="K17" i="2"/>
  <c r="E17" i="2"/>
  <c r="Q16" i="2"/>
  <c r="K16" i="2"/>
  <c r="E16" i="2"/>
  <c r="Q15" i="2"/>
  <c r="K15" i="2"/>
  <c r="E15" i="2"/>
  <c r="Q14" i="2"/>
  <c r="K14" i="2"/>
  <c r="E14" i="2"/>
  <c r="Q13" i="2"/>
  <c r="K13" i="2"/>
  <c r="E13" i="2"/>
  <c r="Q12" i="2"/>
  <c r="K12" i="2"/>
  <c r="E12" i="2"/>
  <c r="Q11" i="2"/>
  <c r="K11" i="2"/>
  <c r="E11" i="2"/>
  <c r="Q10" i="2"/>
  <c r="K10" i="2"/>
  <c r="E10" i="2"/>
  <c r="Q9" i="2"/>
  <c r="K9" i="2"/>
  <c r="E9" i="2"/>
  <c r="Q8" i="2"/>
  <c r="K8" i="2"/>
  <c r="E8" i="2"/>
  <c r="Q7" i="2"/>
  <c r="K7" i="2"/>
  <c r="E7" i="2"/>
  <c r="Q6" i="2"/>
  <c r="K6" i="2"/>
  <c r="E6" i="2"/>
  <c r="Q5" i="2"/>
  <c r="K5" i="2"/>
  <c r="E5" i="2"/>
  <c r="E1" i="2" s="1"/>
  <c r="Q4" i="2"/>
  <c r="K4" i="2"/>
  <c r="K1" i="2" s="1"/>
  <c r="E4" i="2"/>
  <c r="Q3" i="2"/>
  <c r="K3" i="2"/>
  <c r="E3" i="2"/>
  <c r="Q1" i="2"/>
  <c r="Q9" i="1"/>
  <c r="Q10" i="1"/>
  <c r="Q11" i="1"/>
  <c r="Q8" i="1"/>
  <c r="Q6" i="1"/>
  <c r="Q7" i="1"/>
  <c r="Q5" i="1"/>
  <c r="Q3" i="1"/>
  <c r="Q4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12" i="1"/>
  <c r="K28" i="1"/>
  <c r="K27" i="1"/>
  <c r="K26" i="1"/>
  <c r="K25" i="1"/>
  <c r="K24" i="1"/>
  <c r="K9" i="1"/>
  <c r="K10" i="1"/>
  <c r="K11" i="1"/>
  <c r="K12" i="1"/>
  <c r="K13" i="1"/>
  <c r="K14" i="1"/>
  <c r="K16" i="1"/>
  <c r="K15" i="1"/>
  <c r="K17" i="1"/>
  <c r="K18" i="1"/>
  <c r="K22" i="1"/>
  <c r="K21" i="1"/>
  <c r="K20" i="1"/>
  <c r="K19" i="1"/>
  <c r="K23" i="1"/>
  <c r="K6" i="1"/>
  <c r="K4" i="1"/>
  <c r="K3" i="1"/>
  <c r="K8" i="1"/>
  <c r="K5" i="1"/>
  <c r="K7" i="1"/>
  <c r="E19" i="1"/>
  <c r="E18" i="1"/>
  <c r="E16" i="1"/>
  <c r="E15" i="1"/>
  <c r="E17" i="1"/>
  <c r="E14" i="1"/>
  <c r="E12" i="1"/>
  <c r="E11" i="1"/>
  <c r="E13" i="1"/>
  <c r="E10" i="1"/>
  <c r="E9" i="1"/>
  <c r="E7" i="1"/>
  <c r="E5" i="1"/>
  <c r="E8" i="1"/>
  <c r="E3" i="1"/>
  <c r="E4" i="1"/>
  <c r="E6" i="1"/>
  <c r="E28" i="1"/>
  <c r="E27" i="1"/>
  <c r="E24" i="1"/>
  <c r="E20" i="1"/>
  <c r="E21" i="1"/>
  <c r="E22" i="1"/>
  <c r="E23" i="1"/>
  <c r="E25" i="1"/>
  <c r="E26" i="1"/>
  <c r="U1" i="2" l="1"/>
  <c r="E1" i="1"/>
  <c r="Q1" i="1"/>
  <c r="K1" i="1"/>
  <c r="U1" i="1" l="1"/>
</calcChain>
</file>

<file path=xl/sharedStrings.xml><?xml version="1.0" encoding="utf-8"?>
<sst xmlns="http://schemas.openxmlformats.org/spreadsheetml/2006/main" count="105" uniqueCount="75">
  <si>
    <t>W</t>
  </si>
  <si>
    <t>p</t>
  </si>
  <si>
    <t>t</t>
  </si>
  <si>
    <t>wert</t>
  </si>
  <si>
    <t>Kosten</t>
  </si>
  <si>
    <t>sum</t>
  </si>
  <si>
    <t>FP</t>
  </si>
  <si>
    <t>FM</t>
  </si>
  <si>
    <t>v</t>
  </si>
  <si>
    <t>b</t>
  </si>
  <si>
    <t>Ankunft</t>
  </si>
  <si>
    <t>Freigabe</t>
  </si>
  <si>
    <t>Bearbeitungsstart</t>
  </si>
  <si>
    <t>Bearbeitungsende</t>
  </si>
  <si>
    <t>Auslieferung</t>
  </si>
  <si>
    <t>Lieferdatum</t>
  </si>
  <si>
    <t>Auftrag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</si>
  <si>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</si>
  <si>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</si>
  <si>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</si>
  <si>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</si>
  <si>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</si>
  <si>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</si>
  <si>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</si>
  <si>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</si>
  <si>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</si>
  <si>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</si>
  <si>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</si>
  <si>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</si>
  <si>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</si>
  <si>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</si>
  <si>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</si>
  <si>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</si>
  <si>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</si>
  <si>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</si>
  <si>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</si>
  <si>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</si>
  <si>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</si>
  <si>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</si>
  <si>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</si>
  <si>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</si>
  <si>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</si>
  <si>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</si>
  <si>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</si>
  <si>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</si>
  <si>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</si>
  <si>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</si>
  <si>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</si>
  <si>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</si>
  <si>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</si>
  <si>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</si>
  <si>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</si>
  <si>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</si>
  <si>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</si>
  <si>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</si>
  <si>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</si>
  <si>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</si>
  <si>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</si>
  <si>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</si>
  <si>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</si>
  <si>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</si>
  <si>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</si>
  <si>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</si>
  <si>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</si>
  <si>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</si>
  <si>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</si>
  <si>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</si>
  <si>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</si>
  <si>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54</t>
  </si>
  <si>
    <t>BO</t>
  </si>
  <si>
    <t>Wip</t>
  </si>
  <si>
    <t>FGI</t>
  </si>
  <si>
    <t>Backorder</t>
  </si>
  <si>
    <t>Summe</t>
  </si>
  <si>
    <t>Row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</si>
</sst>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7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I1" workbookViewId="0">
      <selection activeCell="N3" sqref="N3:Q13"/>
    </sheetView>
  </sheetViews>
  <sheetFormatPr baseColWidth="10" defaultRowHeight="14.4" x14ac:dyDescent="0.3"/>
  <sheetData>
    <row r="1" spans="1:21" x14ac:dyDescent="0.3">
      <c r="A1" t="s">
        <v>0</v>
      </c>
      <c r="B1">
        <v>5</v>
      </c>
      <c r="D1" t="s">
        <v>5</v>
      </c>
      <c r="E1">
        <f>SUM(E3:E28)</f>
        <v>38.882049580000007</v>
      </c>
      <c r="G1" t="s">
        <v>6</v>
      </c>
      <c r="H1">
        <v>5</v>
      </c>
      <c r="J1" t="s">
        <v>5</v>
      </c>
      <c r="K1">
        <f>SUM(K3:K28)</f>
        <v>50.094292499999987</v>
      </c>
      <c r="M1" t="s">
        <v>7</v>
      </c>
      <c r="N1">
        <v>15</v>
      </c>
      <c r="P1" t="s">
        <v>5</v>
      </c>
      <c r="Q1">
        <f>SUM(Q3:Q28)</f>
        <v>26.929020240000003</v>
      </c>
      <c r="T1" t="s">
        <v>5</v>
      </c>
      <c r="U1" s="2">
        <f>Q1+K1+E1</f>
        <v>115.90536231999999</v>
      </c>
    </row>
    <row r="2" spans="1:21" x14ac:dyDescent="0.3">
      <c r="B2" t="s">
        <v>1</v>
      </c>
      <c r="C2" t="s">
        <v>2</v>
      </c>
      <c r="D2" t="s">
        <v>3</v>
      </c>
      <c r="E2" t="s">
        <v>4</v>
      </c>
      <c r="H2" t="s">
        <v>1</v>
      </c>
      <c r="I2" t="s">
        <v>2</v>
      </c>
      <c r="J2" t="s">
        <v>3</v>
      </c>
      <c r="K2" t="s">
        <v>4</v>
      </c>
      <c r="N2" t="s">
        <v>1</v>
      </c>
      <c r="O2" t="s">
        <v>2</v>
      </c>
      <c r="P2" t="s">
        <v>3</v>
      </c>
      <c r="Q2" t="s">
        <v>4</v>
      </c>
    </row>
    <row r="3" spans="1:21" x14ac:dyDescent="0.3">
      <c r="B3">
        <v>8</v>
      </c>
      <c r="C3">
        <v>1</v>
      </c>
      <c r="D3">
        <v>0.80881259999999999</v>
      </c>
      <c r="E3">
        <f>D3*$B$1</f>
        <v>4.0440629999999995</v>
      </c>
      <c r="H3">
        <v>8</v>
      </c>
      <c r="I3">
        <v>1</v>
      </c>
      <c r="J3">
        <v>0.19118740000000001</v>
      </c>
      <c r="K3">
        <f>J3*$B$1</f>
        <v>0.95593700000000004</v>
      </c>
      <c r="N3">
        <v>14</v>
      </c>
      <c r="O3">
        <v>7</v>
      </c>
      <c r="P3">
        <v>0.31812600000000002</v>
      </c>
      <c r="Q3">
        <f>P3*$N$1</f>
        <v>4.77189</v>
      </c>
    </row>
    <row r="4" spans="1:21" x14ac:dyDescent="0.3">
      <c r="B4">
        <v>8</v>
      </c>
      <c r="C4">
        <v>2</v>
      </c>
      <c r="D4">
        <v>0.10994760000000001</v>
      </c>
      <c r="E4">
        <f>D4*$B$1</f>
        <v>0.54973800000000006</v>
      </c>
      <c r="H4">
        <v>8</v>
      </c>
      <c r="I4">
        <v>2</v>
      </c>
      <c r="J4">
        <v>0.89005239999999997</v>
      </c>
      <c r="K4">
        <f>J4*$B$1</f>
        <v>4.4502619999999995</v>
      </c>
      <c r="N4">
        <v>14</v>
      </c>
      <c r="O4">
        <v>8</v>
      </c>
      <c r="P4">
        <v>0.31812600000000002</v>
      </c>
      <c r="Q4">
        <f>P4*$N$1</f>
        <v>4.77189</v>
      </c>
    </row>
    <row r="5" spans="1:21" x14ac:dyDescent="0.3">
      <c r="B5">
        <v>9</v>
      </c>
      <c r="C5">
        <v>3</v>
      </c>
      <c r="D5">
        <v>0.2195561</v>
      </c>
      <c r="E5">
        <f>D5*$B$1</f>
        <v>1.0977805</v>
      </c>
      <c r="H5">
        <v>9</v>
      </c>
      <c r="I5">
        <v>3</v>
      </c>
      <c r="J5">
        <v>0.78044389999999997</v>
      </c>
      <c r="K5">
        <f>J5*$B$1</f>
        <v>3.9022194999999997</v>
      </c>
      <c r="N5">
        <v>16</v>
      </c>
      <c r="O5">
        <v>8</v>
      </c>
      <c r="P5" s="1">
        <v>9.0132539999999997E-2</v>
      </c>
      <c r="Q5">
        <f>P5*$N$1</f>
        <v>1.3519881</v>
      </c>
    </row>
    <row r="6" spans="1:21" x14ac:dyDescent="0.3">
      <c r="B6">
        <v>8</v>
      </c>
      <c r="C6">
        <v>3</v>
      </c>
      <c r="D6">
        <v>0.10994760000000001</v>
      </c>
      <c r="E6">
        <f>D6*$B$1</f>
        <v>0.54973800000000006</v>
      </c>
      <c r="H6">
        <v>8</v>
      </c>
      <c r="I6">
        <v>3</v>
      </c>
      <c r="J6">
        <v>0.89005239999999997</v>
      </c>
      <c r="K6">
        <f>J6*$B$1</f>
        <v>4.4502619999999995</v>
      </c>
      <c r="N6">
        <v>20</v>
      </c>
      <c r="O6">
        <v>10</v>
      </c>
      <c r="P6">
        <v>0.29311619999999999</v>
      </c>
      <c r="Q6">
        <f>P6*$N$1</f>
        <v>4.3967429999999998</v>
      </c>
    </row>
    <row r="7" spans="1:21" x14ac:dyDescent="0.3">
      <c r="B7">
        <v>10</v>
      </c>
      <c r="C7">
        <v>4</v>
      </c>
      <c r="D7">
        <v>0.36624449999999997</v>
      </c>
      <c r="E7">
        <f>D7*$B$1</f>
        <v>1.8312225</v>
      </c>
      <c r="H7">
        <v>10</v>
      </c>
      <c r="I7">
        <v>4</v>
      </c>
      <c r="J7">
        <v>0.63375550000000003</v>
      </c>
      <c r="K7">
        <f>J7*$B$1</f>
        <v>3.1687775</v>
      </c>
      <c r="N7">
        <v>20</v>
      </c>
      <c r="O7">
        <v>11</v>
      </c>
      <c r="P7">
        <v>0.29311619999999999</v>
      </c>
      <c r="Q7">
        <f>P7*$N$1</f>
        <v>4.3967429999999998</v>
      </c>
    </row>
    <row r="8" spans="1:21" x14ac:dyDescent="0.3">
      <c r="B8">
        <v>9</v>
      </c>
      <c r="C8">
        <v>4</v>
      </c>
      <c r="D8">
        <v>0.2195561</v>
      </c>
      <c r="E8">
        <f>D8*$B$1</f>
        <v>1.0977805</v>
      </c>
      <c r="H8">
        <v>9</v>
      </c>
      <c r="I8">
        <v>4</v>
      </c>
      <c r="J8">
        <v>0.78044389999999997</v>
      </c>
      <c r="K8">
        <f>J8*$B$1</f>
        <v>3.9022194999999997</v>
      </c>
      <c r="N8">
        <v>21</v>
      </c>
      <c r="O8">
        <v>11</v>
      </c>
      <c r="P8" s="1">
        <v>7.4908639999999999E-2</v>
      </c>
      <c r="Q8">
        <f>P8*$N$1</f>
        <v>1.1236295999999999</v>
      </c>
    </row>
    <row r="9" spans="1:21" x14ac:dyDescent="0.3">
      <c r="B9">
        <v>11</v>
      </c>
      <c r="C9">
        <v>5</v>
      </c>
      <c r="D9">
        <v>0.13615289999999999</v>
      </c>
      <c r="E9">
        <f>D9*$B$1</f>
        <v>0.68076449999999999</v>
      </c>
      <c r="H9">
        <v>11</v>
      </c>
      <c r="I9">
        <v>5</v>
      </c>
      <c r="J9">
        <v>0.86384709999999998</v>
      </c>
      <c r="K9">
        <f>J9*$B$1</f>
        <v>4.3192354999999996</v>
      </c>
      <c r="N9">
        <v>38</v>
      </c>
      <c r="O9">
        <v>19</v>
      </c>
      <c r="P9">
        <v>0.157892</v>
      </c>
      <c r="Q9">
        <f>P9*$N$1</f>
        <v>2.3683800000000002</v>
      </c>
    </row>
    <row r="10" spans="1:21" x14ac:dyDescent="0.3">
      <c r="B10">
        <v>13</v>
      </c>
      <c r="C10">
        <v>6</v>
      </c>
      <c r="D10">
        <v>0.33787319999999998</v>
      </c>
      <c r="E10">
        <f>D10*$B$1</f>
        <v>1.6893659999999999</v>
      </c>
      <c r="H10">
        <v>13</v>
      </c>
      <c r="I10">
        <v>6</v>
      </c>
      <c r="J10">
        <v>0.66212680000000002</v>
      </c>
      <c r="K10">
        <f>J10*$B$1</f>
        <v>3.3106340000000003</v>
      </c>
      <c r="N10">
        <v>38</v>
      </c>
      <c r="O10">
        <v>20</v>
      </c>
      <c r="P10" s="1">
        <v>4.3380219999999997E-2</v>
      </c>
      <c r="Q10">
        <f>P10*$N$1</f>
        <v>0.65070329999999998</v>
      </c>
    </row>
    <row r="11" spans="1:21" x14ac:dyDescent="0.3">
      <c r="B11">
        <v>14</v>
      </c>
      <c r="C11">
        <v>7</v>
      </c>
      <c r="D11">
        <v>0.31812600000000002</v>
      </c>
      <c r="E11">
        <f>D11*$B$1</f>
        <v>1.59063</v>
      </c>
      <c r="H11">
        <v>19</v>
      </c>
      <c r="I11">
        <v>9</v>
      </c>
      <c r="J11">
        <v>0.20928359999999999</v>
      </c>
      <c r="K11">
        <f>J11*$B$1</f>
        <v>1.0464179999999998</v>
      </c>
      <c r="N11">
        <v>38</v>
      </c>
      <c r="O11">
        <v>21</v>
      </c>
      <c r="P11" s="1">
        <v>4.3380219999999997E-2</v>
      </c>
      <c r="Q11">
        <f>P11*$N$1</f>
        <v>0.65070329999999998</v>
      </c>
    </row>
    <row r="12" spans="1:21" x14ac:dyDescent="0.3">
      <c r="B12">
        <v>16</v>
      </c>
      <c r="C12">
        <v>8</v>
      </c>
      <c r="D12" s="1">
        <v>9.0132539999999997E-2</v>
      </c>
      <c r="E12">
        <f>D12*$B$1</f>
        <v>0.45066269999999997</v>
      </c>
      <c r="H12">
        <v>30</v>
      </c>
      <c r="I12">
        <v>14</v>
      </c>
      <c r="J12">
        <v>0.49415890000000001</v>
      </c>
      <c r="K12">
        <f>J12*$B$1</f>
        <v>2.4707945000000002</v>
      </c>
      <c r="N12">
        <v>41</v>
      </c>
      <c r="O12">
        <v>21</v>
      </c>
      <c r="P12">
        <v>0.15942529999999999</v>
      </c>
      <c r="Q12">
        <f>P12*$N$1</f>
        <v>2.3913794999999998</v>
      </c>
    </row>
    <row r="13" spans="1:21" x14ac:dyDescent="0.3">
      <c r="B13">
        <v>14</v>
      </c>
      <c r="C13">
        <v>8</v>
      </c>
      <c r="D13">
        <v>0.31812600000000002</v>
      </c>
      <c r="E13">
        <f>D13*$B$1</f>
        <v>1.59063</v>
      </c>
      <c r="H13">
        <v>31</v>
      </c>
      <c r="I13">
        <v>15</v>
      </c>
      <c r="J13">
        <v>0.68551770000000001</v>
      </c>
      <c r="K13">
        <f>J13*$B$1</f>
        <v>3.4275885000000001</v>
      </c>
      <c r="N13">
        <v>38</v>
      </c>
      <c r="O13">
        <v>22</v>
      </c>
      <c r="P13" s="1">
        <v>3.6646959999999998E-3</v>
      </c>
      <c r="Q13">
        <f>P13*$N$1</f>
        <v>5.4970439999999995E-2</v>
      </c>
    </row>
    <row r="14" spans="1:21" x14ac:dyDescent="0.3">
      <c r="B14">
        <v>19</v>
      </c>
      <c r="C14">
        <v>9</v>
      </c>
      <c r="D14">
        <v>0.79071639999999999</v>
      </c>
      <c r="E14">
        <f>D14*$B$1</f>
        <v>3.9535819999999999</v>
      </c>
      <c r="H14">
        <v>34</v>
      </c>
      <c r="I14">
        <v>16</v>
      </c>
      <c r="J14">
        <v>1</v>
      </c>
      <c r="K14">
        <f>J14*$B$1</f>
        <v>5</v>
      </c>
      <c r="Q14">
        <f t="shared" ref="Q4:Q28" si="0">P14*$N$1</f>
        <v>0</v>
      </c>
    </row>
    <row r="15" spans="1:21" x14ac:dyDescent="0.3">
      <c r="B15">
        <v>20</v>
      </c>
      <c r="C15">
        <v>10</v>
      </c>
      <c r="D15">
        <v>0.29311619999999999</v>
      </c>
      <c r="E15">
        <f>D15*$B$1</f>
        <v>1.465581</v>
      </c>
      <c r="H15">
        <v>38</v>
      </c>
      <c r="I15">
        <v>17</v>
      </c>
      <c r="J15">
        <v>0.26912390000000003</v>
      </c>
      <c r="K15">
        <f>J15*$B$1</f>
        <v>1.3456195000000002</v>
      </c>
      <c r="Q15">
        <f t="shared" si="0"/>
        <v>0</v>
      </c>
    </row>
    <row r="16" spans="1:21" x14ac:dyDescent="0.3">
      <c r="B16">
        <v>21</v>
      </c>
      <c r="C16">
        <v>11</v>
      </c>
      <c r="D16" s="1">
        <v>7.4908639999999999E-2</v>
      </c>
      <c r="E16">
        <f>D16*$B$1</f>
        <v>0.37454319999999997</v>
      </c>
      <c r="H16">
        <v>38</v>
      </c>
      <c r="I16">
        <v>18</v>
      </c>
      <c r="J16">
        <v>0.67265940000000002</v>
      </c>
      <c r="K16">
        <f>J16*$B$1</f>
        <v>3.3632970000000002</v>
      </c>
      <c r="Q16">
        <f t="shared" si="0"/>
        <v>0</v>
      </c>
    </row>
    <row r="17" spans="2:17" x14ac:dyDescent="0.3">
      <c r="B17">
        <v>20</v>
      </c>
      <c r="C17">
        <v>11</v>
      </c>
      <c r="D17">
        <v>0.29311619999999999</v>
      </c>
      <c r="E17">
        <f>D17*$B$1</f>
        <v>1.465581</v>
      </c>
      <c r="H17">
        <v>54</v>
      </c>
      <c r="I17">
        <v>26</v>
      </c>
      <c r="J17">
        <v>0.52750079999999999</v>
      </c>
      <c r="K17">
        <f>J17*$B$1</f>
        <v>2.6375039999999998</v>
      </c>
      <c r="Q17">
        <f t="shared" si="0"/>
        <v>0</v>
      </c>
    </row>
    <row r="18" spans="2:17" x14ac:dyDescent="0.3">
      <c r="B18">
        <v>30</v>
      </c>
      <c r="C18">
        <v>14</v>
      </c>
      <c r="D18">
        <v>0.50584110000000004</v>
      </c>
      <c r="E18">
        <f>D18*$B$1</f>
        <v>2.5292055000000002</v>
      </c>
      <c r="H18">
        <v>55</v>
      </c>
      <c r="I18">
        <v>27</v>
      </c>
      <c r="J18">
        <v>0.46870440000000002</v>
      </c>
      <c r="K18">
        <f>J18*$B$1</f>
        <v>2.3435220000000001</v>
      </c>
      <c r="Q18">
        <f t="shared" si="0"/>
        <v>0</v>
      </c>
    </row>
    <row r="19" spans="2:17" x14ac:dyDescent="0.3">
      <c r="B19">
        <v>31</v>
      </c>
      <c r="C19">
        <v>15</v>
      </c>
      <c r="D19">
        <v>0.31448229999999999</v>
      </c>
      <c r="E19">
        <f>D19*$B$1</f>
        <v>1.5724114999999999</v>
      </c>
      <c r="H19">
        <v>68</v>
      </c>
      <c r="I19">
        <v>29</v>
      </c>
      <c r="J19" s="1">
        <v>8.0000000000000002E-8</v>
      </c>
      <c r="K19">
        <f>J19*$B$1</f>
        <v>3.9999999999999998E-7</v>
      </c>
      <c r="Q19">
        <f t="shared" si="0"/>
        <v>0</v>
      </c>
    </row>
    <row r="20" spans="2:17" x14ac:dyDescent="0.3">
      <c r="B20">
        <v>38</v>
      </c>
      <c r="C20">
        <v>17</v>
      </c>
      <c r="D20">
        <v>0.73087610000000003</v>
      </c>
      <c r="E20">
        <f>D20*$B$1</f>
        <v>3.6543805000000003</v>
      </c>
      <c r="H20">
        <v>68</v>
      </c>
      <c r="I20">
        <v>30</v>
      </c>
      <c r="J20" s="1">
        <v>8.0000000000000002E-8</v>
      </c>
      <c r="K20">
        <f>J20*$B$1</f>
        <v>3.9999999999999998E-7</v>
      </c>
      <c r="Q20">
        <f t="shared" si="0"/>
        <v>0</v>
      </c>
    </row>
    <row r="21" spans="2:17" x14ac:dyDescent="0.3">
      <c r="B21">
        <v>38</v>
      </c>
      <c r="C21">
        <v>18</v>
      </c>
      <c r="D21">
        <v>0.32734059999999998</v>
      </c>
      <c r="E21">
        <f>D21*$B$1</f>
        <v>1.6367029999999998</v>
      </c>
      <c r="H21">
        <v>68</v>
      </c>
      <c r="I21">
        <v>31</v>
      </c>
      <c r="J21" s="1">
        <v>8.0000000000000002E-8</v>
      </c>
      <c r="K21">
        <f>J21*$B$1</f>
        <v>3.9999999999999998E-7</v>
      </c>
      <c r="Q21">
        <f t="shared" si="0"/>
        <v>0</v>
      </c>
    </row>
    <row r="22" spans="2:17" x14ac:dyDescent="0.3">
      <c r="B22">
        <v>38</v>
      </c>
      <c r="C22">
        <v>19</v>
      </c>
      <c r="D22">
        <v>0.157892</v>
      </c>
      <c r="E22">
        <f>D22*$B$1</f>
        <v>0.78946000000000005</v>
      </c>
      <c r="H22">
        <v>68</v>
      </c>
      <c r="I22">
        <v>32</v>
      </c>
      <c r="J22" s="1">
        <v>8.0000000000000002E-8</v>
      </c>
      <c r="K22">
        <f>J22*$B$1</f>
        <v>3.9999999999999998E-7</v>
      </c>
      <c r="Q22">
        <f t="shared" si="0"/>
        <v>0</v>
      </c>
    </row>
    <row r="23" spans="2:17" x14ac:dyDescent="0.3">
      <c r="B23">
        <v>38</v>
      </c>
      <c r="C23">
        <v>20</v>
      </c>
      <c r="D23" s="1">
        <v>4.3380219999999997E-2</v>
      </c>
      <c r="E23">
        <f>D23*$B$1</f>
        <v>0.21690109999999999</v>
      </c>
      <c r="H23">
        <v>68</v>
      </c>
      <c r="I23">
        <v>34</v>
      </c>
      <c r="J23" s="1">
        <v>8.0000000000000002E-8</v>
      </c>
      <c r="K23">
        <f>J23*$B$1</f>
        <v>3.9999999999999998E-7</v>
      </c>
      <c r="Q23">
        <f t="shared" si="0"/>
        <v>0</v>
      </c>
    </row>
    <row r="24" spans="2:17" x14ac:dyDescent="0.3">
      <c r="B24">
        <v>41</v>
      </c>
      <c r="C24">
        <v>21</v>
      </c>
      <c r="D24">
        <v>0.15942529999999999</v>
      </c>
      <c r="E24">
        <f>D24*$B$1</f>
        <v>0.79712649999999996</v>
      </c>
      <c r="K24">
        <f t="shared" ref="K4:K28" si="1">J24*$B$1</f>
        <v>0</v>
      </c>
      <c r="Q24">
        <f t="shared" si="0"/>
        <v>0</v>
      </c>
    </row>
    <row r="25" spans="2:17" x14ac:dyDescent="0.3">
      <c r="B25">
        <v>38</v>
      </c>
      <c r="C25">
        <v>21</v>
      </c>
      <c r="D25" s="1">
        <v>4.3380219999999997E-2</v>
      </c>
      <c r="E25">
        <f>D25*$B$1</f>
        <v>0.21690109999999999</v>
      </c>
      <c r="K25">
        <f t="shared" si="1"/>
        <v>0</v>
      </c>
      <c r="Q25">
        <f t="shared" si="0"/>
        <v>0</v>
      </c>
    </row>
    <row r="26" spans="2:17" x14ac:dyDescent="0.3">
      <c r="B26">
        <v>38</v>
      </c>
      <c r="C26">
        <v>22</v>
      </c>
      <c r="D26" s="1">
        <v>3.6646959999999998E-3</v>
      </c>
      <c r="E26">
        <f>D26*$B$1</f>
        <v>1.832348E-2</v>
      </c>
      <c r="K26">
        <f t="shared" si="1"/>
        <v>0</v>
      </c>
      <c r="Q26">
        <f t="shared" si="0"/>
        <v>0</v>
      </c>
    </row>
    <row r="27" spans="2:17" x14ac:dyDescent="0.3">
      <c r="B27">
        <v>54</v>
      </c>
      <c r="C27">
        <v>26</v>
      </c>
      <c r="D27">
        <v>0.47249920000000001</v>
      </c>
      <c r="E27">
        <f>D27*$B$1</f>
        <v>2.3624960000000002</v>
      </c>
      <c r="K27">
        <f t="shared" si="1"/>
        <v>0</v>
      </c>
      <c r="Q27">
        <f t="shared" si="0"/>
        <v>0</v>
      </c>
    </row>
    <row r="28" spans="2:17" x14ac:dyDescent="0.3">
      <c r="B28">
        <v>55</v>
      </c>
      <c r="C28">
        <v>27</v>
      </c>
      <c r="D28">
        <v>0.53129559999999998</v>
      </c>
      <c r="E28">
        <f>D28*$B$1</f>
        <v>2.6564779999999999</v>
      </c>
      <c r="K28">
        <f t="shared" si="1"/>
        <v>0</v>
      </c>
      <c r="Q28">
        <f t="shared" si="0"/>
        <v>0</v>
      </c>
    </row>
  </sheetData>
  <sortState ref="N3:Q13">
    <sortCondition ref="O3:O13"/>
    <sortCondition ref="N3:N1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L1" workbookViewId="0">
      <selection activeCell="U1" sqref="U1"/>
    </sheetView>
  </sheetViews>
  <sheetFormatPr baseColWidth="10" defaultRowHeight="14.4" x14ac:dyDescent="0.3"/>
  <sheetData>
    <row r="1" spans="1:22" x14ac:dyDescent="0.3">
      <c r="A1" t="s">
        <v>0</v>
      </c>
      <c r="B1">
        <v>5</v>
      </c>
      <c r="D1" t="s">
        <v>5</v>
      </c>
      <c r="E1">
        <f>SUM(E3:E28)</f>
        <v>36.225571580000008</v>
      </c>
      <c r="G1" t="s">
        <v>6</v>
      </c>
      <c r="H1">
        <v>5</v>
      </c>
      <c r="J1" t="s">
        <v>5</v>
      </c>
      <c r="K1">
        <f>SUM(K3:K28)</f>
        <v>47.7507685</v>
      </c>
      <c r="M1" t="s">
        <v>7</v>
      </c>
      <c r="N1">
        <v>15</v>
      </c>
      <c r="P1" t="s">
        <v>5</v>
      </c>
      <c r="Q1">
        <f>SUM(Q3:Q28)</f>
        <v>26.929020240000003</v>
      </c>
      <c r="T1" t="s">
        <v>5</v>
      </c>
      <c r="U1" s="2">
        <f>Q1+K1+E1</f>
        <v>110.90536032000001</v>
      </c>
    </row>
    <row r="2" spans="1:22" x14ac:dyDescent="0.3">
      <c r="B2" t="s">
        <v>1</v>
      </c>
      <c r="C2" t="s">
        <v>2</v>
      </c>
      <c r="D2" t="s">
        <v>3</v>
      </c>
      <c r="E2" t="s">
        <v>4</v>
      </c>
      <c r="H2" t="s">
        <v>1</v>
      </c>
      <c r="I2" t="s">
        <v>2</v>
      </c>
      <c r="J2" t="s">
        <v>3</v>
      </c>
      <c r="K2" t="s">
        <v>4</v>
      </c>
      <c r="N2" t="s">
        <v>1</v>
      </c>
      <c r="O2" t="s">
        <v>2</v>
      </c>
      <c r="P2" t="s">
        <v>3</v>
      </c>
      <c r="Q2" t="s">
        <v>4</v>
      </c>
      <c r="U2" t="s">
        <v>8</v>
      </c>
      <c r="V2" t="s">
        <v>9</v>
      </c>
    </row>
    <row r="3" spans="1:22" x14ac:dyDescent="0.3">
      <c r="B3">
        <v>8</v>
      </c>
      <c r="C3">
        <v>1</v>
      </c>
      <c r="D3">
        <v>0.80881259999999999</v>
      </c>
      <c r="E3">
        <f>D3*$B$1</f>
        <v>4.0440629999999995</v>
      </c>
      <c r="H3">
        <v>8</v>
      </c>
      <c r="I3">
        <v>1</v>
      </c>
      <c r="J3">
        <v>0.19118740000000001</v>
      </c>
      <c r="K3">
        <f>J3*$B$1</f>
        <v>0.95593700000000004</v>
      </c>
      <c r="N3">
        <v>14</v>
      </c>
      <c r="O3">
        <v>7</v>
      </c>
      <c r="P3">
        <v>0.31812600000000002</v>
      </c>
      <c r="Q3">
        <f>P3*$N$1</f>
        <v>4.77189</v>
      </c>
      <c r="T3">
        <v>1</v>
      </c>
      <c r="U3">
        <v>0</v>
      </c>
      <c r="V3">
        <v>10</v>
      </c>
    </row>
    <row r="4" spans="1:22" x14ac:dyDescent="0.3">
      <c r="B4">
        <v>8</v>
      </c>
      <c r="C4">
        <v>2</v>
      </c>
      <c r="D4">
        <v>0.10994760000000001</v>
      </c>
      <c r="E4">
        <f>D4*$B$1</f>
        <v>0.54973800000000006</v>
      </c>
      <c r="H4">
        <v>8</v>
      </c>
      <c r="I4">
        <v>2</v>
      </c>
      <c r="J4">
        <v>0.89005239999999997</v>
      </c>
      <c r="K4">
        <f>J4*$B$1</f>
        <v>4.4502619999999995</v>
      </c>
      <c r="N4">
        <v>16</v>
      </c>
      <c r="O4">
        <v>8</v>
      </c>
      <c r="P4" s="1">
        <v>9.0132539999999997E-2</v>
      </c>
      <c r="Q4">
        <f>P4*$N$1</f>
        <v>1.3519881</v>
      </c>
      <c r="T4">
        <v>2</v>
      </c>
      <c r="U4">
        <f>V3</f>
        <v>10</v>
      </c>
      <c r="V4">
        <f>U4+10</f>
        <v>20</v>
      </c>
    </row>
    <row r="5" spans="1:22" x14ac:dyDescent="0.3">
      <c r="B5">
        <v>9</v>
      </c>
      <c r="C5">
        <v>3</v>
      </c>
      <c r="D5">
        <v>0.2195561</v>
      </c>
      <c r="E5">
        <f>D5*$B$1</f>
        <v>1.0977805</v>
      </c>
      <c r="H5">
        <v>9</v>
      </c>
      <c r="I5">
        <v>3</v>
      </c>
      <c r="J5">
        <v>0.78044389999999997</v>
      </c>
      <c r="K5">
        <f>J5*$B$1</f>
        <v>3.9022194999999997</v>
      </c>
      <c r="N5">
        <v>14</v>
      </c>
      <c r="O5">
        <v>8</v>
      </c>
      <c r="P5">
        <v>0.31812600000000002</v>
      </c>
      <c r="Q5">
        <f>P5*$N$1</f>
        <v>4.77189</v>
      </c>
      <c r="T5">
        <v>3</v>
      </c>
      <c r="U5">
        <f t="shared" ref="U5:U28" si="0">V4</f>
        <v>20</v>
      </c>
      <c r="V5">
        <f t="shared" ref="V5:V28" si="1">U5+10</f>
        <v>30</v>
      </c>
    </row>
    <row r="6" spans="1:22" x14ac:dyDescent="0.3">
      <c r="B6">
        <v>8</v>
      </c>
      <c r="C6">
        <v>3</v>
      </c>
      <c r="D6">
        <v>0.10994760000000001</v>
      </c>
      <c r="E6">
        <f>D6*$B$1</f>
        <v>0.54973800000000006</v>
      </c>
      <c r="H6">
        <v>8</v>
      </c>
      <c r="I6">
        <v>3</v>
      </c>
      <c r="J6">
        <v>0.89005239999999997</v>
      </c>
      <c r="K6">
        <f>J6*$B$1</f>
        <v>4.4502619999999995</v>
      </c>
      <c r="N6">
        <v>20</v>
      </c>
      <c r="O6">
        <v>10</v>
      </c>
      <c r="P6">
        <v>0.29311619999999999</v>
      </c>
      <c r="Q6">
        <f>P6*$N$1</f>
        <v>4.3967429999999998</v>
      </c>
      <c r="T6">
        <v>4</v>
      </c>
      <c r="U6">
        <f t="shared" si="0"/>
        <v>30</v>
      </c>
      <c r="V6">
        <f t="shared" si="1"/>
        <v>40</v>
      </c>
    </row>
    <row r="7" spans="1:22" x14ac:dyDescent="0.3">
      <c r="B7">
        <v>10</v>
      </c>
      <c r="C7">
        <v>4</v>
      </c>
      <c r="D7">
        <v>0.36624449999999997</v>
      </c>
      <c r="E7">
        <f>D7*$B$1</f>
        <v>1.8312225</v>
      </c>
      <c r="H7">
        <v>10</v>
      </c>
      <c r="I7">
        <v>4</v>
      </c>
      <c r="J7">
        <v>0.63375550000000003</v>
      </c>
      <c r="K7">
        <f>J7*$B$1</f>
        <v>3.1687775</v>
      </c>
      <c r="N7">
        <v>21</v>
      </c>
      <c r="O7">
        <v>11</v>
      </c>
      <c r="P7" s="1">
        <v>7.4908639999999999E-2</v>
      </c>
      <c r="Q7">
        <f>P7*$N$1</f>
        <v>1.1236295999999999</v>
      </c>
      <c r="T7">
        <v>5</v>
      </c>
      <c r="U7">
        <f t="shared" si="0"/>
        <v>40</v>
      </c>
      <c r="V7">
        <f t="shared" si="1"/>
        <v>50</v>
      </c>
    </row>
    <row r="8" spans="1:22" x14ac:dyDescent="0.3">
      <c r="B8">
        <v>9</v>
      </c>
      <c r="C8">
        <v>4</v>
      </c>
      <c r="D8">
        <v>0.2195561</v>
      </c>
      <c r="E8">
        <f>D8*$B$1</f>
        <v>1.0977805</v>
      </c>
      <c r="H8">
        <v>9</v>
      </c>
      <c r="I8">
        <v>4</v>
      </c>
      <c r="J8">
        <v>0.78044389999999997</v>
      </c>
      <c r="K8">
        <f>J8*$B$1</f>
        <v>3.9022194999999997</v>
      </c>
      <c r="N8">
        <v>20</v>
      </c>
      <c r="O8">
        <v>11</v>
      </c>
      <c r="P8">
        <v>0.29311619999999999</v>
      </c>
      <c r="Q8">
        <f>P8*$N$1</f>
        <v>4.3967429999999998</v>
      </c>
      <c r="T8">
        <v>6</v>
      </c>
      <c r="U8">
        <f t="shared" si="0"/>
        <v>50</v>
      </c>
      <c r="V8">
        <f t="shared" si="1"/>
        <v>60</v>
      </c>
    </row>
    <row r="9" spans="1:22" x14ac:dyDescent="0.3">
      <c r="B9">
        <v>11</v>
      </c>
      <c r="C9">
        <v>5</v>
      </c>
      <c r="D9">
        <v>0.13615289999999999</v>
      </c>
      <c r="E9">
        <f>D9*$B$1</f>
        <v>0.68076449999999999</v>
      </c>
      <c r="H9">
        <v>11</v>
      </c>
      <c r="I9">
        <v>5</v>
      </c>
      <c r="J9">
        <v>0.86384709999999998</v>
      </c>
      <c r="K9">
        <f>J9*$B$1</f>
        <v>4.3192354999999996</v>
      </c>
      <c r="N9">
        <v>38</v>
      </c>
      <c r="O9">
        <v>19</v>
      </c>
      <c r="P9">
        <v>0.157892</v>
      </c>
      <c r="Q9">
        <f>P9*$N$1</f>
        <v>2.3683800000000002</v>
      </c>
      <c r="T9">
        <v>7</v>
      </c>
      <c r="U9">
        <f t="shared" si="0"/>
        <v>60</v>
      </c>
      <c r="V9">
        <f t="shared" si="1"/>
        <v>70</v>
      </c>
    </row>
    <row r="10" spans="1:22" x14ac:dyDescent="0.3">
      <c r="B10">
        <v>13</v>
      </c>
      <c r="C10">
        <v>6</v>
      </c>
      <c r="D10">
        <v>0.33787319999999998</v>
      </c>
      <c r="E10">
        <f>D10*$B$1</f>
        <v>1.6893659999999999</v>
      </c>
      <c r="H10">
        <v>13</v>
      </c>
      <c r="I10">
        <v>6</v>
      </c>
      <c r="J10">
        <v>0.66212680000000002</v>
      </c>
      <c r="K10">
        <f>J10*$B$1</f>
        <v>3.3106340000000003</v>
      </c>
      <c r="N10">
        <v>38</v>
      </c>
      <c r="O10">
        <v>20</v>
      </c>
      <c r="P10" s="1">
        <v>4.3380219999999997E-2</v>
      </c>
      <c r="Q10">
        <f>P10*$N$1</f>
        <v>0.65070329999999998</v>
      </c>
      <c r="T10">
        <v>8</v>
      </c>
      <c r="U10">
        <f t="shared" si="0"/>
        <v>70</v>
      </c>
      <c r="V10">
        <f t="shared" si="1"/>
        <v>80</v>
      </c>
    </row>
    <row r="11" spans="1:22" x14ac:dyDescent="0.3">
      <c r="B11">
        <v>14</v>
      </c>
      <c r="C11">
        <v>7</v>
      </c>
      <c r="D11">
        <v>0.31812600000000002</v>
      </c>
      <c r="E11">
        <f>D11*$B$1</f>
        <v>1.59063</v>
      </c>
      <c r="H11">
        <v>19</v>
      </c>
      <c r="I11">
        <v>9</v>
      </c>
      <c r="J11">
        <v>0.20928359999999999</v>
      </c>
      <c r="K11">
        <f>J11*$B$1</f>
        <v>1.0464179999999998</v>
      </c>
      <c r="N11">
        <v>41</v>
      </c>
      <c r="O11">
        <v>21</v>
      </c>
      <c r="P11">
        <v>0.15942529999999999</v>
      </c>
      <c r="Q11">
        <f>P11*$N$1</f>
        <v>2.3913794999999998</v>
      </c>
      <c r="T11">
        <v>9</v>
      </c>
      <c r="U11">
        <f t="shared" si="0"/>
        <v>80</v>
      </c>
      <c r="V11">
        <f t="shared" si="1"/>
        <v>90</v>
      </c>
    </row>
    <row r="12" spans="1:22" x14ac:dyDescent="0.3">
      <c r="B12">
        <v>16</v>
      </c>
      <c r="C12">
        <v>8</v>
      </c>
      <c r="D12" s="1">
        <v>9.0132539999999997E-2</v>
      </c>
      <c r="E12">
        <f>D12*$B$1</f>
        <v>0.45066269999999997</v>
      </c>
      <c r="H12">
        <v>30</v>
      </c>
      <c r="I12">
        <v>14</v>
      </c>
      <c r="J12">
        <v>0.49415890000000001</v>
      </c>
      <c r="K12">
        <f>J12*$B$1</f>
        <v>2.4707945000000002</v>
      </c>
      <c r="N12">
        <v>38</v>
      </c>
      <c r="O12">
        <v>21</v>
      </c>
      <c r="P12" s="1">
        <v>4.3380219999999997E-2</v>
      </c>
      <c r="Q12">
        <f>P12*$N$1</f>
        <v>0.65070329999999998</v>
      </c>
      <c r="T12">
        <v>10</v>
      </c>
      <c r="U12">
        <f t="shared" si="0"/>
        <v>90</v>
      </c>
      <c r="V12">
        <f t="shared" si="1"/>
        <v>100</v>
      </c>
    </row>
    <row r="13" spans="1:22" x14ac:dyDescent="0.3">
      <c r="B13">
        <v>14</v>
      </c>
      <c r="C13">
        <v>8</v>
      </c>
      <c r="D13">
        <v>0.31812600000000002</v>
      </c>
      <c r="E13">
        <f>D13*$B$1</f>
        <v>1.59063</v>
      </c>
      <c r="H13">
        <v>31</v>
      </c>
      <c r="I13">
        <v>15</v>
      </c>
      <c r="J13">
        <v>0.68551770000000001</v>
      </c>
      <c r="K13">
        <f>J13*$B$1</f>
        <v>3.4275885000000001</v>
      </c>
      <c r="N13">
        <v>38</v>
      </c>
      <c r="O13">
        <v>22</v>
      </c>
      <c r="P13" s="1">
        <v>3.6646959999999998E-3</v>
      </c>
      <c r="Q13">
        <f>P13*$N$1</f>
        <v>5.4970439999999995E-2</v>
      </c>
      <c r="T13">
        <v>11</v>
      </c>
      <c r="U13">
        <f t="shared" si="0"/>
        <v>100</v>
      </c>
      <c r="V13">
        <f t="shared" si="1"/>
        <v>110</v>
      </c>
    </row>
    <row r="14" spans="1:22" x14ac:dyDescent="0.3">
      <c r="B14">
        <v>19</v>
      </c>
      <c r="C14">
        <v>9</v>
      </c>
      <c r="D14">
        <v>0.79071639999999999</v>
      </c>
      <c r="E14">
        <f>D14*$B$1</f>
        <v>3.9535819999999999</v>
      </c>
      <c r="H14">
        <v>34</v>
      </c>
      <c r="I14">
        <v>16</v>
      </c>
      <c r="J14">
        <v>1</v>
      </c>
      <c r="K14">
        <f>J14*$B$1</f>
        <v>5</v>
      </c>
      <c r="Q14">
        <f t="shared" ref="Q14:Q28" si="2">P14*$N$1</f>
        <v>0</v>
      </c>
      <c r="T14">
        <v>12</v>
      </c>
      <c r="U14">
        <f t="shared" si="0"/>
        <v>110</v>
      </c>
      <c r="V14">
        <f t="shared" si="1"/>
        <v>120</v>
      </c>
    </row>
    <row r="15" spans="1:22" x14ac:dyDescent="0.3">
      <c r="B15">
        <v>20</v>
      </c>
      <c r="C15">
        <v>10</v>
      </c>
      <c r="D15">
        <v>0.29311619999999999</v>
      </c>
      <c r="E15">
        <f>D15*$B$1</f>
        <v>1.465581</v>
      </c>
      <c r="H15">
        <v>38</v>
      </c>
      <c r="I15">
        <v>17</v>
      </c>
      <c r="J15">
        <v>0.26912390000000003</v>
      </c>
      <c r="K15">
        <f>J15*$B$1</f>
        <v>1.3456195000000002</v>
      </c>
      <c r="Q15">
        <f t="shared" si="2"/>
        <v>0</v>
      </c>
      <c r="T15">
        <v>13</v>
      </c>
      <c r="U15">
        <f t="shared" si="0"/>
        <v>120</v>
      </c>
      <c r="V15">
        <f t="shared" si="1"/>
        <v>130</v>
      </c>
    </row>
    <row r="16" spans="1:22" x14ac:dyDescent="0.3">
      <c r="B16">
        <v>21</v>
      </c>
      <c r="C16">
        <v>11</v>
      </c>
      <c r="D16" s="1">
        <v>7.4908639999999999E-2</v>
      </c>
      <c r="E16">
        <f>D16*$B$1</f>
        <v>0.37454319999999997</v>
      </c>
      <c r="H16">
        <v>38</v>
      </c>
      <c r="I16">
        <v>18</v>
      </c>
      <c r="J16">
        <v>0.67265940000000002</v>
      </c>
      <c r="K16">
        <f>J16*$B$1</f>
        <v>3.3632970000000002</v>
      </c>
      <c r="Q16">
        <f t="shared" si="2"/>
        <v>0</v>
      </c>
      <c r="T16">
        <v>14</v>
      </c>
      <c r="U16">
        <f t="shared" si="0"/>
        <v>130</v>
      </c>
      <c r="V16">
        <f t="shared" si="1"/>
        <v>140</v>
      </c>
    </row>
    <row r="17" spans="2:22" x14ac:dyDescent="0.3">
      <c r="B17">
        <v>20</v>
      </c>
      <c r="C17">
        <v>11</v>
      </c>
      <c r="D17">
        <v>0.29311619999999999</v>
      </c>
      <c r="E17">
        <f>D17*$B$1</f>
        <v>1.465581</v>
      </c>
      <c r="H17">
        <v>54</v>
      </c>
      <c r="I17">
        <v>26</v>
      </c>
      <c r="J17">
        <v>0.52750079999999999</v>
      </c>
      <c r="K17">
        <f>J17*$B$1</f>
        <v>2.6375039999999998</v>
      </c>
      <c r="Q17">
        <f t="shared" si="2"/>
        <v>0</v>
      </c>
      <c r="T17">
        <v>15</v>
      </c>
      <c r="U17">
        <f t="shared" si="0"/>
        <v>140</v>
      </c>
      <c r="V17">
        <f t="shared" si="1"/>
        <v>150</v>
      </c>
    </row>
    <row r="18" spans="2:22" x14ac:dyDescent="0.3">
      <c r="B18">
        <v>30</v>
      </c>
      <c r="C18">
        <v>14</v>
      </c>
      <c r="D18">
        <v>0.50584110000000004</v>
      </c>
      <c r="E18">
        <f>D18*$B$1</f>
        <v>2.5292055000000002</v>
      </c>
      <c r="H18" s="3"/>
      <c r="I18" s="3"/>
      <c r="J18" s="3"/>
      <c r="K18" s="3"/>
      <c r="Q18">
        <f t="shared" si="2"/>
        <v>0</v>
      </c>
      <c r="T18">
        <v>16</v>
      </c>
      <c r="U18">
        <f t="shared" si="0"/>
        <v>150</v>
      </c>
      <c r="V18">
        <f t="shared" si="1"/>
        <v>160</v>
      </c>
    </row>
    <row r="19" spans="2:22" x14ac:dyDescent="0.3">
      <c r="B19">
        <v>31</v>
      </c>
      <c r="C19">
        <v>15</v>
      </c>
      <c r="D19">
        <v>0.31448229999999999</v>
      </c>
      <c r="E19">
        <f>D19*$B$1</f>
        <v>1.5724114999999999</v>
      </c>
      <c r="H19" s="3"/>
      <c r="I19" s="3"/>
      <c r="J19" s="4"/>
      <c r="K19" s="3"/>
      <c r="Q19">
        <f t="shared" si="2"/>
        <v>0</v>
      </c>
      <c r="T19">
        <v>17</v>
      </c>
      <c r="U19">
        <f t="shared" si="0"/>
        <v>160</v>
      </c>
      <c r="V19">
        <f t="shared" si="1"/>
        <v>170</v>
      </c>
    </row>
    <row r="20" spans="2:22" x14ac:dyDescent="0.3">
      <c r="B20">
        <v>38</v>
      </c>
      <c r="C20">
        <v>17</v>
      </c>
      <c r="D20">
        <v>0.73087610000000003</v>
      </c>
      <c r="E20">
        <f>D20*$B$1</f>
        <v>3.6543805000000003</v>
      </c>
      <c r="H20" s="3"/>
      <c r="I20" s="3"/>
      <c r="J20" s="4"/>
      <c r="K20" s="3"/>
      <c r="Q20">
        <f t="shared" si="2"/>
        <v>0</v>
      </c>
      <c r="T20">
        <v>18</v>
      </c>
      <c r="U20">
        <f t="shared" si="0"/>
        <v>170</v>
      </c>
      <c r="V20">
        <f t="shared" si="1"/>
        <v>180</v>
      </c>
    </row>
    <row r="21" spans="2:22" x14ac:dyDescent="0.3">
      <c r="B21">
        <v>38</v>
      </c>
      <c r="C21">
        <v>18</v>
      </c>
      <c r="D21">
        <v>0.32734059999999998</v>
      </c>
      <c r="E21">
        <f>D21*$B$1</f>
        <v>1.6367029999999998</v>
      </c>
      <c r="H21" s="3"/>
      <c r="I21" s="3"/>
      <c r="J21" s="4"/>
      <c r="K21" s="3"/>
      <c r="Q21">
        <f t="shared" si="2"/>
        <v>0</v>
      </c>
      <c r="T21">
        <v>19</v>
      </c>
      <c r="U21">
        <f t="shared" si="0"/>
        <v>180</v>
      </c>
      <c r="V21">
        <f t="shared" si="1"/>
        <v>190</v>
      </c>
    </row>
    <row r="22" spans="2:22" x14ac:dyDescent="0.3">
      <c r="B22">
        <v>38</v>
      </c>
      <c r="C22">
        <v>19</v>
      </c>
      <c r="D22">
        <v>0.157892</v>
      </c>
      <c r="E22">
        <f>D22*$B$1</f>
        <v>0.78946000000000005</v>
      </c>
      <c r="H22" s="3"/>
      <c r="I22" s="3"/>
      <c r="J22" s="4"/>
      <c r="K22" s="3"/>
      <c r="Q22">
        <f t="shared" si="2"/>
        <v>0</v>
      </c>
      <c r="T22">
        <v>20</v>
      </c>
      <c r="U22">
        <f t="shared" si="0"/>
        <v>190</v>
      </c>
      <c r="V22">
        <f t="shared" si="1"/>
        <v>200</v>
      </c>
    </row>
    <row r="23" spans="2:22" x14ac:dyDescent="0.3">
      <c r="B23">
        <v>38</v>
      </c>
      <c r="C23">
        <v>20</v>
      </c>
      <c r="D23" s="1">
        <v>4.3380219999999997E-2</v>
      </c>
      <c r="E23">
        <f>D23*$B$1</f>
        <v>0.21690109999999999</v>
      </c>
      <c r="H23" s="3"/>
      <c r="I23" s="3"/>
      <c r="J23" s="4"/>
      <c r="K23" s="3"/>
      <c r="Q23">
        <f t="shared" si="2"/>
        <v>0</v>
      </c>
      <c r="T23">
        <v>21</v>
      </c>
      <c r="U23">
        <f t="shared" si="0"/>
        <v>200</v>
      </c>
      <c r="V23">
        <f t="shared" si="1"/>
        <v>210</v>
      </c>
    </row>
    <row r="24" spans="2:22" x14ac:dyDescent="0.3">
      <c r="B24">
        <v>41</v>
      </c>
      <c r="C24">
        <v>21</v>
      </c>
      <c r="D24">
        <v>0.15942529999999999</v>
      </c>
      <c r="E24">
        <f>D24*$B$1</f>
        <v>0.79712649999999996</v>
      </c>
      <c r="K24">
        <f t="shared" ref="K24:K28" si="3">J24*$B$1</f>
        <v>0</v>
      </c>
      <c r="Q24">
        <f t="shared" si="2"/>
        <v>0</v>
      </c>
      <c r="T24">
        <v>22</v>
      </c>
      <c r="U24">
        <f t="shared" si="0"/>
        <v>210</v>
      </c>
      <c r="V24">
        <f t="shared" si="1"/>
        <v>220</v>
      </c>
    </row>
    <row r="25" spans="2:22" x14ac:dyDescent="0.3">
      <c r="B25">
        <v>38</v>
      </c>
      <c r="C25">
        <v>21</v>
      </c>
      <c r="D25" s="1">
        <v>4.3380219999999997E-2</v>
      </c>
      <c r="E25">
        <f>D25*$B$1</f>
        <v>0.21690109999999999</v>
      </c>
      <c r="K25">
        <f t="shared" si="3"/>
        <v>0</v>
      </c>
      <c r="Q25">
        <f t="shared" si="2"/>
        <v>0</v>
      </c>
      <c r="T25">
        <v>23</v>
      </c>
      <c r="U25">
        <f t="shared" si="0"/>
        <v>220</v>
      </c>
      <c r="V25">
        <f t="shared" si="1"/>
        <v>230</v>
      </c>
    </row>
    <row r="26" spans="2:22" x14ac:dyDescent="0.3">
      <c r="B26">
        <v>38</v>
      </c>
      <c r="C26">
        <v>22</v>
      </c>
      <c r="D26" s="1">
        <v>3.6646959999999998E-3</v>
      </c>
      <c r="E26">
        <f>D26*$B$1</f>
        <v>1.832348E-2</v>
      </c>
      <c r="K26">
        <f t="shared" si="3"/>
        <v>0</v>
      </c>
      <c r="Q26">
        <f t="shared" si="2"/>
        <v>0</v>
      </c>
      <c r="T26">
        <v>24</v>
      </c>
      <c r="U26">
        <f t="shared" si="0"/>
        <v>230</v>
      </c>
      <c r="V26">
        <f t="shared" si="1"/>
        <v>240</v>
      </c>
    </row>
    <row r="27" spans="2:22" x14ac:dyDescent="0.3">
      <c r="B27">
        <v>54</v>
      </c>
      <c r="C27">
        <v>26</v>
      </c>
      <c r="D27">
        <v>0.47249920000000001</v>
      </c>
      <c r="E27">
        <f>D27*$B$1</f>
        <v>2.3624960000000002</v>
      </c>
      <c r="K27">
        <f t="shared" si="3"/>
        <v>0</v>
      </c>
      <c r="Q27">
        <f t="shared" si="2"/>
        <v>0</v>
      </c>
      <c r="T27">
        <v>25</v>
      </c>
      <c r="U27">
        <f t="shared" si="0"/>
        <v>240</v>
      </c>
      <c r="V27">
        <f t="shared" si="1"/>
        <v>250</v>
      </c>
    </row>
    <row r="28" spans="2:22" x14ac:dyDescent="0.3">
      <c r="B28" s="3"/>
      <c r="C28" s="3"/>
      <c r="D28" s="3"/>
      <c r="E28" s="3"/>
      <c r="K28">
        <f t="shared" si="3"/>
        <v>0</v>
      </c>
      <c r="Q28">
        <f t="shared" si="2"/>
        <v>0</v>
      </c>
      <c r="T28">
        <v>26</v>
      </c>
      <c r="U28">
        <f t="shared" si="0"/>
        <v>250</v>
      </c>
      <c r="V28">
        <f t="shared" si="1"/>
        <v>260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D1" workbookViewId="0">
      <selection activeCell="N2" sqref="N2"/>
    </sheetView>
  </sheetViews>
  <sheetFormatPr baseColWidth="10" defaultRowHeight="14.4" x14ac:dyDescent="0.3"/>
  <sheetData>
    <row r="1" spans="1:14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K1" t="s">
        <v>70</v>
      </c>
      <c r="L1" t="s">
        <v>71</v>
      </c>
      <c r="M1" t="s">
        <v>72</v>
      </c>
      <c r="N1" t="s">
        <v>73</v>
      </c>
    </row>
    <row r="2" spans="1:14" x14ac:dyDescent="0.3">
      <c r="A2" t="s">
        <v>16</v>
      </c>
      <c r="B2">
        <v>0</v>
      </c>
      <c r="C2">
        <v>0.01</v>
      </c>
      <c r="D2">
        <v>1.7</v>
      </c>
      <c r="E2">
        <v>8.9499999999999993</v>
      </c>
      <c r="F2">
        <v>10</v>
      </c>
      <c r="G2">
        <v>10</v>
      </c>
      <c r="H2">
        <f>IF(F2&gt;G2,1,0)</f>
        <v>0</v>
      </c>
      <c r="J2" t="s">
        <v>74</v>
      </c>
      <c r="K2">
        <v>120</v>
      </c>
      <c r="L2">
        <v>15</v>
      </c>
      <c r="M2">
        <v>195</v>
      </c>
      <c r="N2">
        <v>330</v>
      </c>
    </row>
    <row r="3" spans="1:14" x14ac:dyDescent="0.3">
      <c r="A3" t="s">
        <v>17</v>
      </c>
      <c r="B3">
        <v>0</v>
      </c>
      <c r="C3">
        <v>0.01</v>
      </c>
      <c r="D3">
        <v>0.01</v>
      </c>
      <c r="E3">
        <v>1.7</v>
      </c>
      <c r="F3">
        <v>10</v>
      </c>
      <c r="G3">
        <v>10</v>
      </c>
      <c r="H3">
        <f t="shared" ref="H3:H54" si="0">IF(F3&gt;G3,1,0)</f>
        <v>0</v>
      </c>
    </row>
    <row r="4" spans="1:14" x14ac:dyDescent="0.3">
      <c r="A4" t="s">
        <v>18</v>
      </c>
      <c r="B4">
        <v>0</v>
      </c>
      <c r="C4">
        <v>10</v>
      </c>
      <c r="D4">
        <v>10</v>
      </c>
      <c r="E4">
        <v>14.9</v>
      </c>
      <c r="F4">
        <v>20</v>
      </c>
      <c r="G4">
        <v>20</v>
      </c>
      <c r="H4">
        <f t="shared" si="0"/>
        <v>0</v>
      </c>
    </row>
    <row r="5" spans="1:14" x14ac:dyDescent="0.3">
      <c r="A5" t="s">
        <v>19</v>
      </c>
      <c r="B5">
        <v>0</v>
      </c>
      <c r="C5">
        <v>10</v>
      </c>
      <c r="D5">
        <v>14.9</v>
      </c>
      <c r="E5">
        <v>16.14</v>
      </c>
      <c r="F5">
        <v>20</v>
      </c>
      <c r="G5">
        <v>20</v>
      </c>
      <c r="H5">
        <f t="shared" si="0"/>
        <v>0</v>
      </c>
    </row>
    <row r="6" spans="1:14" x14ac:dyDescent="0.3">
      <c r="A6" t="s">
        <v>23</v>
      </c>
      <c r="B6">
        <v>0</v>
      </c>
      <c r="C6">
        <v>10</v>
      </c>
      <c r="D6">
        <v>16.14</v>
      </c>
      <c r="E6">
        <v>21.66</v>
      </c>
      <c r="F6">
        <v>40</v>
      </c>
      <c r="G6">
        <v>40</v>
      </c>
      <c r="H6">
        <f t="shared" si="0"/>
        <v>0</v>
      </c>
    </row>
    <row r="7" spans="1:14" x14ac:dyDescent="0.3">
      <c r="A7" t="s">
        <v>20</v>
      </c>
      <c r="B7">
        <v>0</v>
      </c>
      <c r="C7">
        <v>20</v>
      </c>
      <c r="D7">
        <v>21.66</v>
      </c>
      <c r="E7">
        <v>22.63</v>
      </c>
      <c r="F7">
        <v>30</v>
      </c>
      <c r="G7">
        <v>30</v>
      </c>
      <c r="H7">
        <f t="shared" si="0"/>
        <v>0</v>
      </c>
    </row>
    <row r="8" spans="1:14" x14ac:dyDescent="0.3">
      <c r="A8" t="s">
        <v>21</v>
      </c>
      <c r="B8">
        <v>0</v>
      </c>
      <c r="C8">
        <v>20</v>
      </c>
      <c r="D8">
        <v>22.63</v>
      </c>
      <c r="E8">
        <v>25.35</v>
      </c>
      <c r="F8">
        <v>30</v>
      </c>
      <c r="G8">
        <v>30</v>
      </c>
      <c r="H8">
        <f t="shared" si="0"/>
        <v>0</v>
      </c>
    </row>
    <row r="9" spans="1:14" x14ac:dyDescent="0.3">
      <c r="A9" t="s">
        <v>24</v>
      </c>
      <c r="B9">
        <v>0</v>
      </c>
      <c r="C9">
        <v>20</v>
      </c>
      <c r="D9">
        <v>25.35</v>
      </c>
      <c r="E9">
        <v>33.44</v>
      </c>
      <c r="F9">
        <v>50</v>
      </c>
      <c r="G9">
        <v>50</v>
      </c>
      <c r="H9">
        <f t="shared" si="0"/>
        <v>0</v>
      </c>
    </row>
    <row r="10" spans="1:14" x14ac:dyDescent="0.3">
      <c r="A10" t="s">
        <v>22</v>
      </c>
      <c r="B10">
        <v>0</v>
      </c>
      <c r="C10">
        <v>30</v>
      </c>
      <c r="D10">
        <v>33.44</v>
      </c>
      <c r="E10">
        <v>39.020000000000003</v>
      </c>
      <c r="F10">
        <v>40</v>
      </c>
      <c r="G10">
        <v>40</v>
      </c>
      <c r="H10">
        <f t="shared" si="0"/>
        <v>0</v>
      </c>
    </row>
    <row r="11" spans="1:14" x14ac:dyDescent="0.3">
      <c r="A11" t="s">
        <v>25</v>
      </c>
      <c r="B11">
        <v>0</v>
      </c>
      <c r="C11">
        <v>30</v>
      </c>
      <c r="D11">
        <v>39.020000000000003</v>
      </c>
      <c r="E11">
        <v>45.04</v>
      </c>
      <c r="F11">
        <v>50</v>
      </c>
      <c r="G11">
        <v>50</v>
      </c>
      <c r="H11">
        <f t="shared" si="0"/>
        <v>0</v>
      </c>
    </row>
    <row r="12" spans="1:14" x14ac:dyDescent="0.3">
      <c r="A12" t="s">
        <v>26</v>
      </c>
      <c r="B12">
        <v>0</v>
      </c>
      <c r="C12">
        <v>40</v>
      </c>
      <c r="D12">
        <v>45.04</v>
      </c>
      <c r="E12">
        <v>52.01</v>
      </c>
      <c r="F12">
        <v>60</v>
      </c>
      <c r="G12">
        <v>60</v>
      </c>
      <c r="H12">
        <f t="shared" si="0"/>
        <v>0</v>
      </c>
    </row>
    <row r="13" spans="1:14" x14ac:dyDescent="0.3">
      <c r="A13" t="s">
        <v>27</v>
      </c>
      <c r="B13">
        <v>0</v>
      </c>
      <c r="C13">
        <v>50</v>
      </c>
      <c r="D13">
        <v>52.01</v>
      </c>
      <c r="E13">
        <v>56.71</v>
      </c>
      <c r="F13">
        <v>60</v>
      </c>
      <c r="G13">
        <v>60</v>
      </c>
      <c r="H13">
        <f t="shared" si="0"/>
        <v>0</v>
      </c>
    </row>
    <row r="14" spans="1:14" x14ac:dyDescent="0.3">
      <c r="A14" t="s">
        <v>28</v>
      </c>
      <c r="B14">
        <v>0</v>
      </c>
      <c r="C14">
        <v>50</v>
      </c>
      <c r="D14">
        <v>56.71</v>
      </c>
      <c r="E14">
        <v>63.28</v>
      </c>
      <c r="F14">
        <v>70</v>
      </c>
      <c r="G14">
        <v>70</v>
      </c>
      <c r="H14">
        <f t="shared" si="0"/>
        <v>0</v>
      </c>
    </row>
    <row r="15" spans="1:14" x14ac:dyDescent="0.3">
      <c r="A15" t="s">
        <v>29</v>
      </c>
      <c r="B15">
        <v>0</v>
      </c>
      <c r="C15">
        <v>60</v>
      </c>
      <c r="D15">
        <v>63.28</v>
      </c>
      <c r="E15">
        <v>74.69</v>
      </c>
      <c r="F15">
        <v>74.69</v>
      </c>
      <c r="G15">
        <v>70</v>
      </c>
      <c r="H15">
        <f t="shared" si="0"/>
        <v>1</v>
      </c>
    </row>
    <row r="16" spans="1:14" x14ac:dyDescent="0.3">
      <c r="A16" t="s">
        <v>30</v>
      </c>
      <c r="B16">
        <v>0</v>
      </c>
      <c r="C16">
        <v>70</v>
      </c>
      <c r="D16">
        <v>74.69</v>
      </c>
      <c r="E16">
        <v>78.86</v>
      </c>
      <c r="F16">
        <v>80</v>
      </c>
      <c r="G16">
        <v>80</v>
      </c>
      <c r="H16">
        <f t="shared" si="0"/>
        <v>0</v>
      </c>
    </row>
    <row r="17" spans="1:8" x14ac:dyDescent="0.3">
      <c r="A17" t="s">
        <v>31</v>
      </c>
      <c r="B17">
        <v>0</v>
      </c>
      <c r="C17">
        <v>70</v>
      </c>
      <c r="D17">
        <v>78.86</v>
      </c>
      <c r="E17">
        <v>85.26</v>
      </c>
      <c r="F17">
        <v>85.26</v>
      </c>
      <c r="G17">
        <v>80</v>
      </c>
      <c r="H17">
        <f t="shared" si="0"/>
        <v>1</v>
      </c>
    </row>
    <row r="18" spans="1:8" x14ac:dyDescent="0.3">
      <c r="A18" t="s">
        <v>32</v>
      </c>
      <c r="B18">
        <v>0</v>
      </c>
      <c r="C18">
        <v>80</v>
      </c>
      <c r="D18">
        <v>85.26</v>
      </c>
      <c r="E18">
        <v>86.04</v>
      </c>
      <c r="F18">
        <v>90</v>
      </c>
      <c r="G18">
        <v>90</v>
      </c>
      <c r="H18">
        <f t="shared" si="0"/>
        <v>0</v>
      </c>
    </row>
    <row r="19" spans="1:8" x14ac:dyDescent="0.3">
      <c r="A19" t="s">
        <v>33</v>
      </c>
      <c r="B19">
        <v>0</v>
      </c>
      <c r="C19">
        <v>80</v>
      </c>
      <c r="D19">
        <v>86.04</v>
      </c>
      <c r="E19">
        <v>90.14</v>
      </c>
      <c r="F19">
        <v>90.14</v>
      </c>
      <c r="G19">
        <v>90</v>
      </c>
      <c r="H19">
        <f t="shared" si="0"/>
        <v>1</v>
      </c>
    </row>
    <row r="20" spans="1:8" x14ac:dyDescent="0.3">
      <c r="A20" t="s">
        <v>34</v>
      </c>
      <c r="B20">
        <v>9</v>
      </c>
      <c r="C20">
        <v>80</v>
      </c>
      <c r="D20">
        <v>90.14</v>
      </c>
      <c r="E20">
        <v>94.52</v>
      </c>
      <c r="F20">
        <v>100</v>
      </c>
      <c r="G20">
        <v>100</v>
      </c>
      <c r="H20">
        <f t="shared" si="0"/>
        <v>0</v>
      </c>
    </row>
    <row r="21" spans="1:8" x14ac:dyDescent="0.3">
      <c r="A21" t="s">
        <v>35</v>
      </c>
      <c r="B21">
        <v>9</v>
      </c>
      <c r="C21">
        <v>90</v>
      </c>
      <c r="D21">
        <v>94.52</v>
      </c>
      <c r="E21">
        <v>103.77</v>
      </c>
      <c r="F21">
        <v>103.77</v>
      </c>
      <c r="G21">
        <v>100</v>
      </c>
      <c r="H21">
        <f t="shared" si="0"/>
        <v>1</v>
      </c>
    </row>
    <row r="22" spans="1:8" x14ac:dyDescent="0.3">
      <c r="A22" t="s">
        <v>36</v>
      </c>
      <c r="B22">
        <v>19</v>
      </c>
      <c r="C22">
        <v>100</v>
      </c>
      <c r="D22">
        <v>103.77</v>
      </c>
      <c r="E22">
        <v>111.72</v>
      </c>
      <c r="F22">
        <v>111.72</v>
      </c>
      <c r="G22">
        <v>110</v>
      </c>
      <c r="H22">
        <f t="shared" si="0"/>
        <v>1</v>
      </c>
    </row>
    <row r="23" spans="1:8" x14ac:dyDescent="0.3">
      <c r="A23" t="s">
        <v>37</v>
      </c>
      <c r="B23">
        <v>19</v>
      </c>
      <c r="C23">
        <v>100</v>
      </c>
      <c r="D23">
        <v>111.72</v>
      </c>
      <c r="E23">
        <v>114.36</v>
      </c>
      <c r="F23">
        <v>114.36</v>
      </c>
      <c r="G23">
        <v>110</v>
      </c>
      <c r="H23">
        <f t="shared" si="0"/>
        <v>1</v>
      </c>
    </row>
    <row r="24" spans="1:8" x14ac:dyDescent="0.3">
      <c r="A24" t="s">
        <v>38</v>
      </c>
      <c r="B24">
        <v>29</v>
      </c>
      <c r="C24">
        <v>110</v>
      </c>
      <c r="D24">
        <v>114.36</v>
      </c>
      <c r="E24">
        <v>119.47</v>
      </c>
      <c r="F24">
        <v>120</v>
      </c>
      <c r="G24">
        <v>120</v>
      </c>
      <c r="H24">
        <f t="shared" si="0"/>
        <v>0</v>
      </c>
    </row>
    <row r="25" spans="1:8" x14ac:dyDescent="0.3">
      <c r="A25" t="s">
        <v>39</v>
      </c>
      <c r="B25">
        <v>29</v>
      </c>
      <c r="C25">
        <v>110</v>
      </c>
      <c r="D25">
        <v>119.47</v>
      </c>
      <c r="E25">
        <v>120.82</v>
      </c>
      <c r="F25">
        <v>120.82</v>
      </c>
      <c r="G25">
        <v>120</v>
      </c>
      <c r="H25">
        <f t="shared" si="0"/>
        <v>1</v>
      </c>
    </row>
    <row r="26" spans="1:8" x14ac:dyDescent="0.3">
      <c r="A26" t="s">
        <v>40</v>
      </c>
      <c r="B26">
        <v>39</v>
      </c>
      <c r="C26">
        <v>120</v>
      </c>
      <c r="D26">
        <v>120.82</v>
      </c>
      <c r="E26">
        <v>122.19</v>
      </c>
      <c r="F26">
        <v>130</v>
      </c>
      <c r="G26">
        <v>130</v>
      </c>
      <c r="H26">
        <f t="shared" si="0"/>
        <v>0</v>
      </c>
    </row>
    <row r="27" spans="1:8" x14ac:dyDescent="0.3">
      <c r="A27" t="s">
        <v>41</v>
      </c>
      <c r="B27">
        <v>39</v>
      </c>
      <c r="C27">
        <v>120</v>
      </c>
      <c r="D27">
        <v>122.19</v>
      </c>
      <c r="E27">
        <v>123.81</v>
      </c>
      <c r="F27">
        <v>130</v>
      </c>
      <c r="G27">
        <v>130</v>
      </c>
      <c r="H27">
        <f t="shared" si="0"/>
        <v>0</v>
      </c>
    </row>
    <row r="28" spans="1:8" x14ac:dyDescent="0.3">
      <c r="A28" t="s">
        <v>42</v>
      </c>
      <c r="B28">
        <v>49</v>
      </c>
      <c r="C28">
        <v>130</v>
      </c>
      <c r="D28">
        <v>130</v>
      </c>
      <c r="E28">
        <v>133.87</v>
      </c>
      <c r="F28">
        <v>140</v>
      </c>
      <c r="G28">
        <v>140</v>
      </c>
      <c r="H28">
        <f t="shared" si="0"/>
        <v>0</v>
      </c>
    </row>
    <row r="29" spans="1:8" x14ac:dyDescent="0.3">
      <c r="A29" t="s">
        <v>43</v>
      </c>
      <c r="B29">
        <v>49</v>
      </c>
      <c r="C29">
        <v>130</v>
      </c>
      <c r="D29">
        <v>133.87</v>
      </c>
      <c r="E29">
        <v>137.44999999999999</v>
      </c>
      <c r="F29">
        <v>140</v>
      </c>
      <c r="G29">
        <v>140</v>
      </c>
      <c r="H29">
        <f t="shared" si="0"/>
        <v>0</v>
      </c>
    </row>
    <row r="30" spans="1:8" x14ac:dyDescent="0.3">
      <c r="A30" t="s">
        <v>45</v>
      </c>
      <c r="B30">
        <v>59</v>
      </c>
      <c r="C30">
        <v>130</v>
      </c>
      <c r="D30">
        <v>137.44999999999999</v>
      </c>
      <c r="E30">
        <v>142.61000000000001</v>
      </c>
      <c r="F30">
        <v>150</v>
      </c>
      <c r="G30">
        <v>150</v>
      </c>
      <c r="H30">
        <f t="shared" si="0"/>
        <v>0</v>
      </c>
    </row>
    <row r="31" spans="1:8" x14ac:dyDescent="0.3">
      <c r="A31" t="s">
        <v>44</v>
      </c>
      <c r="B31">
        <v>59</v>
      </c>
      <c r="C31">
        <v>140</v>
      </c>
      <c r="D31">
        <v>142.61000000000001</v>
      </c>
      <c r="E31">
        <v>146.13</v>
      </c>
      <c r="F31">
        <v>150</v>
      </c>
      <c r="G31">
        <v>150</v>
      </c>
      <c r="H31">
        <f t="shared" si="0"/>
        <v>0</v>
      </c>
    </row>
    <row r="32" spans="1:8" x14ac:dyDescent="0.3">
      <c r="A32" t="s">
        <v>46</v>
      </c>
      <c r="B32">
        <v>69</v>
      </c>
      <c r="C32">
        <v>140</v>
      </c>
      <c r="D32">
        <v>146.13</v>
      </c>
      <c r="E32">
        <v>151.77000000000001</v>
      </c>
      <c r="F32">
        <v>160</v>
      </c>
      <c r="G32">
        <v>160</v>
      </c>
      <c r="H32">
        <f t="shared" si="0"/>
        <v>0</v>
      </c>
    </row>
    <row r="33" spans="1:8" x14ac:dyDescent="0.3">
      <c r="A33" t="s">
        <v>47</v>
      </c>
      <c r="B33">
        <v>69</v>
      </c>
      <c r="C33">
        <v>150</v>
      </c>
      <c r="D33">
        <v>151.77000000000001</v>
      </c>
      <c r="E33">
        <v>154.22999999999999</v>
      </c>
      <c r="F33">
        <v>160</v>
      </c>
      <c r="G33">
        <v>160</v>
      </c>
      <c r="H33">
        <f t="shared" si="0"/>
        <v>0</v>
      </c>
    </row>
    <row r="34" spans="1:8" x14ac:dyDescent="0.3">
      <c r="A34" t="s">
        <v>49</v>
      </c>
      <c r="B34">
        <v>79</v>
      </c>
      <c r="C34">
        <v>150</v>
      </c>
      <c r="D34">
        <v>154.22999999999999</v>
      </c>
      <c r="E34">
        <v>160</v>
      </c>
      <c r="F34">
        <v>170</v>
      </c>
      <c r="G34">
        <v>170</v>
      </c>
      <c r="H34">
        <f t="shared" si="0"/>
        <v>0</v>
      </c>
    </row>
    <row r="35" spans="1:8" x14ac:dyDescent="0.3">
      <c r="A35" t="s">
        <v>48</v>
      </c>
      <c r="B35">
        <v>79</v>
      </c>
      <c r="C35">
        <v>160</v>
      </c>
      <c r="D35">
        <v>160</v>
      </c>
      <c r="E35">
        <v>164.94</v>
      </c>
      <c r="F35">
        <v>170</v>
      </c>
      <c r="G35">
        <v>170</v>
      </c>
      <c r="H35">
        <f t="shared" si="0"/>
        <v>0</v>
      </c>
    </row>
    <row r="36" spans="1:8" x14ac:dyDescent="0.3">
      <c r="A36" t="s">
        <v>53</v>
      </c>
      <c r="B36">
        <v>99</v>
      </c>
      <c r="C36">
        <v>160</v>
      </c>
      <c r="D36">
        <v>164.94</v>
      </c>
      <c r="E36">
        <v>183.74</v>
      </c>
      <c r="F36">
        <v>190</v>
      </c>
      <c r="G36">
        <v>190</v>
      </c>
      <c r="H36">
        <f t="shared" si="0"/>
        <v>0</v>
      </c>
    </row>
    <row r="37" spans="1:8" x14ac:dyDescent="0.3">
      <c r="A37" t="s">
        <v>50</v>
      </c>
      <c r="B37">
        <v>89</v>
      </c>
      <c r="C37">
        <v>170</v>
      </c>
      <c r="D37">
        <v>183.74</v>
      </c>
      <c r="E37">
        <v>185.24</v>
      </c>
      <c r="F37">
        <v>185.24</v>
      </c>
      <c r="G37">
        <v>180</v>
      </c>
      <c r="H37">
        <f t="shared" si="0"/>
        <v>1</v>
      </c>
    </row>
    <row r="38" spans="1:8" x14ac:dyDescent="0.3">
      <c r="A38" t="s">
        <v>51</v>
      </c>
      <c r="B38">
        <v>89</v>
      </c>
      <c r="C38">
        <v>170</v>
      </c>
      <c r="D38">
        <v>185.24</v>
      </c>
      <c r="E38">
        <v>186.16</v>
      </c>
      <c r="F38">
        <v>186.16</v>
      </c>
      <c r="G38">
        <v>180</v>
      </c>
      <c r="H38">
        <f t="shared" si="0"/>
        <v>1</v>
      </c>
    </row>
    <row r="39" spans="1:8" x14ac:dyDescent="0.3">
      <c r="A39" t="s">
        <v>52</v>
      </c>
      <c r="B39">
        <v>99</v>
      </c>
      <c r="C39">
        <v>180</v>
      </c>
      <c r="D39">
        <v>186.16</v>
      </c>
      <c r="E39">
        <v>192.97</v>
      </c>
      <c r="F39">
        <v>192.97</v>
      </c>
      <c r="G39">
        <v>190</v>
      </c>
      <c r="H39">
        <f t="shared" si="0"/>
        <v>1</v>
      </c>
    </row>
    <row r="40" spans="1:8" x14ac:dyDescent="0.3">
      <c r="A40" t="s">
        <v>54</v>
      </c>
      <c r="B40">
        <v>109</v>
      </c>
      <c r="C40">
        <v>190</v>
      </c>
      <c r="D40">
        <v>192.97</v>
      </c>
      <c r="E40">
        <v>194.27</v>
      </c>
      <c r="F40">
        <v>200</v>
      </c>
      <c r="G40">
        <v>200</v>
      </c>
      <c r="H40">
        <f t="shared" si="0"/>
        <v>0</v>
      </c>
    </row>
    <row r="41" spans="1:8" x14ac:dyDescent="0.3">
      <c r="A41" t="s">
        <v>55</v>
      </c>
      <c r="B41">
        <v>109</v>
      </c>
      <c r="C41">
        <v>190</v>
      </c>
      <c r="D41">
        <v>194.27</v>
      </c>
      <c r="E41">
        <v>200.82</v>
      </c>
      <c r="F41">
        <v>200.82</v>
      </c>
      <c r="G41">
        <v>200</v>
      </c>
      <c r="H41">
        <f t="shared" si="0"/>
        <v>1</v>
      </c>
    </row>
    <row r="42" spans="1:8" x14ac:dyDescent="0.3">
      <c r="A42" t="s">
        <v>56</v>
      </c>
      <c r="B42">
        <v>119</v>
      </c>
      <c r="C42">
        <v>200</v>
      </c>
      <c r="D42">
        <v>200.82</v>
      </c>
      <c r="E42">
        <v>208.36</v>
      </c>
      <c r="F42">
        <v>210</v>
      </c>
      <c r="G42">
        <v>210</v>
      </c>
      <c r="H42">
        <f t="shared" si="0"/>
        <v>0</v>
      </c>
    </row>
    <row r="43" spans="1:8" x14ac:dyDescent="0.3">
      <c r="A43" t="s">
        <v>57</v>
      </c>
      <c r="B43">
        <v>119</v>
      </c>
      <c r="C43">
        <v>200</v>
      </c>
      <c r="D43">
        <v>208.36</v>
      </c>
      <c r="E43">
        <v>212.02</v>
      </c>
      <c r="F43">
        <v>212.02</v>
      </c>
      <c r="G43">
        <v>210</v>
      </c>
      <c r="H43">
        <f t="shared" si="0"/>
        <v>1</v>
      </c>
    </row>
    <row r="44" spans="1:8" x14ac:dyDescent="0.3">
      <c r="A44" t="s">
        <v>58</v>
      </c>
      <c r="B44">
        <v>129</v>
      </c>
      <c r="C44">
        <v>210</v>
      </c>
      <c r="D44">
        <v>212.02</v>
      </c>
      <c r="E44">
        <v>212.81</v>
      </c>
      <c r="F44">
        <v>220</v>
      </c>
      <c r="G44">
        <v>220</v>
      </c>
      <c r="H44">
        <f t="shared" si="0"/>
        <v>0</v>
      </c>
    </row>
    <row r="45" spans="1:8" x14ac:dyDescent="0.3">
      <c r="A45" t="s">
        <v>59</v>
      </c>
      <c r="B45">
        <v>129</v>
      </c>
      <c r="C45">
        <v>210</v>
      </c>
      <c r="D45">
        <v>212.81</v>
      </c>
      <c r="E45">
        <v>220.07</v>
      </c>
      <c r="F45">
        <v>220.07</v>
      </c>
      <c r="G45">
        <v>220</v>
      </c>
      <c r="H45">
        <f t="shared" si="0"/>
        <v>1</v>
      </c>
    </row>
    <row r="46" spans="1:8" x14ac:dyDescent="0.3">
      <c r="A46" t="s">
        <v>60</v>
      </c>
      <c r="B46">
        <v>139</v>
      </c>
      <c r="C46">
        <v>220</v>
      </c>
      <c r="D46">
        <v>220.07</v>
      </c>
      <c r="E46">
        <v>222.39</v>
      </c>
      <c r="F46">
        <v>230</v>
      </c>
      <c r="G46">
        <v>230</v>
      </c>
      <c r="H46">
        <f t="shared" si="0"/>
        <v>0</v>
      </c>
    </row>
    <row r="47" spans="1:8" x14ac:dyDescent="0.3">
      <c r="A47" t="s">
        <v>61</v>
      </c>
      <c r="B47">
        <v>139</v>
      </c>
      <c r="C47">
        <v>220</v>
      </c>
      <c r="D47">
        <v>222.39</v>
      </c>
      <c r="E47">
        <v>227.24</v>
      </c>
      <c r="F47">
        <v>230</v>
      </c>
      <c r="G47">
        <v>230</v>
      </c>
      <c r="H47">
        <f t="shared" si="0"/>
        <v>0</v>
      </c>
    </row>
    <row r="48" spans="1:8" x14ac:dyDescent="0.3">
      <c r="A48" t="s">
        <v>62</v>
      </c>
      <c r="B48">
        <v>149</v>
      </c>
      <c r="C48">
        <v>230</v>
      </c>
      <c r="D48">
        <v>230</v>
      </c>
      <c r="E48">
        <v>232.91</v>
      </c>
      <c r="F48">
        <v>240</v>
      </c>
      <c r="G48">
        <v>240</v>
      </c>
      <c r="H48">
        <f t="shared" si="0"/>
        <v>0</v>
      </c>
    </row>
    <row r="49" spans="1:8" x14ac:dyDescent="0.3">
      <c r="A49" t="s">
        <v>63</v>
      </c>
      <c r="B49">
        <v>149</v>
      </c>
      <c r="C49">
        <v>230</v>
      </c>
      <c r="D49">
        <v>232.91</v>
      </c>
      <c r="E49">
        <v>233.71</v>
      </c>
      <c r="F49">
        <v>240</v>
      </c>
      <c r="G49">
        <v>240</v>
      </c>
      <c r="H49">
        <f t="shared" si="0"/>
        <v>0</v>
      </c>
    </row>
    <row r="50" spans="1:8" x14ac:dyDescent="0.3">
      <c r="A50" t="s">
        <v>64</v>
      </c>
      <c r="B50">
        <v>159</v>
      </c>
      <c r="C50">
        <v>240</v>
      </c>
      <c r="D50">
        <v>240</v>
      </c>
      <c r="E50">
        <v>241.91</v>
      </c>
      <c r="F50">
        <v>250</v>
      </c>
      <c r="G50">
        <v>250</v>
      </c>
      <c r="H50">
        <f t="shared" si="0"/>
        <v>0</v>
      </c>
    </row>
    <row r="51" spans="1:8" x14ac:dyDescent="0.3">
      <c r="A51" t="s">
        <v>65</v>
      </c>
      <c r="B51">
        <v>159</v>
      </c>
      <c r="C51">
        <v>240</v>
      </c>
      <c r="D51">
        <v>241.91</v>
      </c>
      <c r="E51">
        <v>247.98</v>
      </c>
      <c r="F51">
        <v>250</v>
      </c>
      <c r="G51">
        <v>250</v>
      </c>
      <c r="H51">
        <f t="shared" si="0"/>
        <v>0</v>
      </c>
    </row>
    <row r="52" spans="1:8" x14ac:dyDescent="0.3">
      <c r="A52" t="s">
        <v>66</v>
      </c>
      <c r="B52">
        <v>169</v>
      </c>
      <c r="C52">
        <v>250</v>
      </c>
      <c r="D52">
        <v>250</v>
      </c>
      <c r="E52">
        <v>251</v>
      </c>
      <c r="F52">
        <v>260</v>
      </c>
      <c r="G52">
        <v>260</v>
      </c>
      <c r="H52">
        <f t="shared" si="0"/>
        <v>0</v>
      </c>
    </row>
    <row r="53" spans="1:8" x14ac:dyDescent="0.3">
      <c r="A53" t="s">
        <v>67</v>
      </c>
      <c r="B53">
        <v>169</v>
      </c>
      <c r="C53">
        <v>250</v>
      </c>
      <c r="D53">
        <v>251</v>
      </c>
      <c r="E53">
        <v>254.69</v>
      </c>
      <c r="F53">
        <v>260</v>
      </c>
      <c r="G53">
        <v>260</v>
      </c>
      <c r="H53">
        <f t="shared" si="0"/>
        <v>0</v>
      </c>
    </row>
    <row r="54" spans="1:8" x14ac:dyDescent="0.3">
      <c r="A54" t="s">
        <v>68</v>
      </c>
      <c r="B54">
        <v>179</v>
      </c>
      <c r="C54">
        <v>250</v>
      </c>
      <c r="D54">
        <v>254.69</v>
      </c>
      <c r="E54">
        <v>0</v>
      </c>
      <c r="F54">
        <v>0</v>
      </c>
      <c r="G54">
        <v>270</v>
      </c>
      <c r="H54">
        <f t="shared" si="0"/>
        <v>0</v>
      </c>
    </row>
  </sheetData>
  <sortState ref="A2:G54">
    <sortCondition ref="C2:C5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ILP 34</vt:lpstr>
      <vt:lpstr>ILP26</vt:lpstr>
      <vt:lpstr>ILP exekut in FX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2017-02-28T18:00:54Z</dcterms:created>
  <dcterms:modified xsi:type="dcterms:W3CDTF">2017-02-28T19:30:13Z</dcterms:modified>
</cp:coreProperties>
</file>