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32" yWindow="1248" windowWidth="13344" windowHeight="8220" activeTab="3"/>
  </bookViews>
  <sheets>
    <sheet name="STBW 1" sheetId="1" r:id="rId1"/>
    <sheet name="STBW 1,5" sheetId="2" r:id="rId2"/>
    <sheet name="STBW 1.8" sheetId="3" r:id="rId3"/>
    <sheet name="ERlang(2,24,5)" sheetId="5" r:id="rId4"/>
    <sheet name="Source flexsim" sheetId="4" r:id="rId5"/>
    <sheet name="Tabelle1" sheetId="6" r:id="rId6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'STBW 1.8'!$B$2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Y16" i="5" l="1"/>
  <c r="Y13" i="5" l="1"/>
  <c r="AQ13" i="3" l="1"/>
  <c r="T5" i="5"/>
  <c r="A8" i="5"/>
  <c r="T72" i="5"/>
  <c r="T71" i="5"/>
  <c r="T70" i="5"/>
  <c r="J70" i="5"/>
  <c r="T69" i="5"/>
  <c r="J69" i="5"/>
  <c r="K69" i="5" s="1"/>
  <c r="C69" i="5"/>
  <c r="T68" i="5"/>
  <c r="J68" i="5"/>
  <c r="K68" i="5" s="1"/>
  <c r="C68" i="5"/>
  <c r="T67" i="5"/>
  <c r="J67" i="5"/>
  <c r="K67" i="5" s="1"/>
  <c r="C67" i="5"/>
  <c r="T66" i="5"/>
  <c r="J66" i="5"/>
  <c r="K66" i="5" s="1"/>
  <c r="C66" i="5"/>
  <c r="T65" i="5"/>
  <c r="J65" i="5"/>
  <c r="K65" i="5" s="1"/>
  <c r="C65" i="5"/>
  <c r="T64" i="5"/>
  <c r="J64" i="5"/>
  <c r="K64" i="5" s="1"/>
  <c r="C64" i="5"/>
  <c r="T63" i="5"/>
  <c r="J63" i="5"/>
  <c r="K63" i="5" s="1"/>
  <c r="C63" i="5"/>
  <c r="T62" i="5"/>
  <c r="J62" i="5"/>
  <c r="K62" i="5" s="1"/>
  <c r="C62" i="5"/>
  <c r="T61" i="5"/>
  <c r="J61" i="5"/>
  <c r="K61" i="5" s="1"/>
  <c r="C61" i="5"/>
  <c r="T60" i="5"/>
  <c r="J60" i="5"/>
  <c r="K60" i="5" s="1"/>
  <c r="C60" i="5"/>
  <c r="T59" i="5"/>
  <c r="J59" i="5"/>
  <c r="K59" i="5" s="1"/>
  <c r="C59" i="5"/>
  <c r="T58" i="5"/>
  <c r="J58" i="5"/>
  <c r="K58" i="5" s="1"/>
  <c r="C58" i="5"/>
  <c r="T57" i="5"/>
  <c r="J57" i="5"/>
  <c r="K57" i="5" s="1"/>
  <c r="C57" i="5"/>
  <c r="T56" i="5"/>
  <c r="J56" i="5"/>
  <c r="K56" i="5" s="1"/>
  <c r="C56" i="5"/>
  <c r="T55" i="5"/>
  <c r="J55" i="5"/>
  <c r="K55" i="5" s="1"/>
  <c r="C55" i="5"/>
  <c r="T54" i="5"/>
  <c r="J54" i="5"/>
  <c r="K54" i="5" s="1"/>
  <c r="C54" i="5"/>
  <c r="T53" i="5"/>
  <c r="J53" i="5"/>
  <c r="K53" i="5" s="1"/>
  <c r="C53" i="5"/>
  <c r="T52" i="5"/>
  <c r="J52" i="5"/>
  <c r="K52" i="5" s="1"/>
  <c r="C52" i="5"/>
  <c r="T51" i="5"/>
  <c r="J51" i="5"/>
  <c r="K51" i="5" s="1"/>
  <c r="C51" i="5"/>
  <c r="T50" i="5"/>
  <c r="J50" i="5"/>
  <c r="K50" i="5" s="1"/>
  <c r="C50" i="5"/>
  <c r="T49" i="5"/>
  <c r="J49" i="5"/>
  <c r="K49" i="5" s="1"/>
  <c r="C49" i="5"/>
  <c r="T48" i="5"/>
  <c r="J48" i="5"/>
  <c r="K48" i="5" s="1"/>
  <c r="C48" i="5"/>
  <c r="T47" i="5"/>
  <c r="J47" i="5"/>
  <c r="K47" i="5" s="1"/>
  <c r="C47" i="5"/>
  <c r="T46" i="5"/>
  <c r="J46" i="5"/>
  <c r="K46" i="5" s="1"/>
  <c r="C46" i="5"/>
  <c r="T45" i="5"/>
  <c r="J45" i="5"/>
  <c r="K45" i="5" s="1"/>
  <c r="C45" i="5"/>
  <c r="T44" i="5"/>
  <c r="J44" i="5"/>
  <c r="K44" i="5" s="1"/>
  <c r="C44" i="5"/>
  <c r="T43" i="5"/>
  <c r="J43" i="5"/>
  <c r="K43" i="5" s="1"/>
  <c r="C43" i="5"/>
  <c r="T42" i="5"/>
  <c r="J42" i="5"/>
  <c r="K42" i="5" s="1"/>
  <c r="C42" i="5"/>
  <c r="T41" i="5"/>
  <c r="J41" i="5"/>
  <c r="K41" i="5" s="1"/>
  <c r="C41" i="5"/>
  <c r="T40" i="5"/>
  <c r="J40" i="5"/>
  <c r="K40" i="5" s="1"/>
  <c r="C40" i="5"/>
  <c r="T39" i="5"/>
  <c r="J39" i="5"/>
  <c r="K39" i="5" s="1"/>
  <c r="C39" i="5"/>
  <c r="T38" i="5"/>
  <c r="J38" i="5"/>
  <c r="K38" i="5" s="1"/>
  <c r="C38" i="5"/>
  <c r="T37" i="5"/>
  <c r="J37" i="5"/>
  <c r="K37" i="5" s="1"/>
  <c r="C37" i="5"/>
  <c r="T36" i="5"/>
  <c r="J36" i="5"/>
  <c r="K36" i="5" s="1"/>
  <c r="C36" i="5"/>
  <c r="T35" i="5"/>
  <c r="J35" i="5"/>
  <c r="K35" i="5" s="1"/>
  <c r="C35" i="5"/>
  <c r="T34" i="5"/>
  <c r="J34" i="5"/>
  <c r="K34" i="5" s="1"/>
  <c r="C34" i="5"/>
  <c r="T33" i="5"/>
  <c r="J33" i="5"/>
  <c r="K33" i="5" s="1"/>
  <c r="C33" i="5"/>
  <c r="T32" i="5"/>
  <c r="J32" i="5"/>
  <c r="K32" i="5" s="1"/>
  <c r="C32" i="5"/>
  <c r="T31" i="5"/>
  <c r="J31" i="5"/>
  <c r="K31" i="5" s="1"/>
  <c r="C31" i="5"/>
  <c r="T30" i="5"/>
  <c r="J30" i="5"/>
  <c r="K30" i="5" s="1"/>
  <c r="C30" i="5"/>
  <c r="T29" i="5"/>
  <c r="J29" i="5"/>
  <c r="K29" i="5" s="1"/>
  <c r="C29" i="5"/>
  <c r="T28" i="5"/>
  <c r="J28" i="5"/>
  <c r="K28" i="5" s="1"/>
  <c r="C28" i="5"/>
  <c r="T27" i="5"/>
  <c r="J27" i="5"/>
  <c r="K27" i="5" s="1"/>
  <c r="C27" i="5"/>
  <c r="T26" i="5"/>
  <c r="J26" i="5"/>
  <c r="K26" i="5" s="1"/>
  <c r="C26" i="5"/>
  <c r="T25" i="5"/>
  <c r="J25" i="5"/>
  <c r="K25" i="5" s="1"/>
  <c r="C25" i="5"/>
  <c r="T24" i="5"/>
  <c r="J24" i="5"/>
  <c r="K24" i="5" s="1"/>
  <c r="C24" i="5"/>
  <c r="T23" i="5"/>
  <c r="J23" i="5"/>
  <c r="K23" i="5" s="1"/>
  <c r="C23" i="5"/>
  <c r="T22" i="5"/>
  <c r="J22" i="5"/>
  <c r="K22" i="5" s="1"/>
  <c r="C22" i="5"/>
  <c r="T21" i="5"/>
  <c r="J21" i="5"/>
  <c r="K21" i="5" s="1"/>
  <c r="C21" i="5"/>
  <c r="T20" i="5"/>
  <c r="J20" i="5"/>
  <c r="K20" i="5" s="1"/>
  <c r="C20" i="5"/>
  <c r="T19" i="5"/>
  <c r="J19" i="5"/>
  <c r="K19" i="5" s="1"/>
  <c r="C19" i="5"/>
  <c r="T18" i="5"/>
  <c r="J18" i="5"/>
  <c r="K18" i="5" s="1"/>
  <c r="C18" i="5"/>
  <c r="T17" i="5"/>
  <c r="J17" i="5"/>
  <c r="K17" i="5" s="1"/>
  <c r="C17" i="5"/>
  <c r="T16" i="5"/>
  <c r="J16" i="5"/>
  <c r="K16" i="5" s="1"/>
  <c r="C16" i="5"/>
  <c r="Y15" i="5"/>
  <c r="T15" i="5"/>
  <c r="J15" i="5"/>
  <c r="K15" i="5" s="1"/>
  <c r="C15" i="5"/>
  <c r="T14" i="5"/>
  <c r="J14" i="5"/>
  <c r="K14" i="5" s="1"/>
  <c r="C14" i="5"/>
  <c r="T13" i="5"/>
  <c r="J13" i="5"/>
  <c r="K13" i="5" s="1"/>
  <c r="C13" i="5"/>
  <c r="T12" i="5"/>
  <c r="J12" i="5"/>
  <c r="K12" i="5" s="1"/>
  <c r="H12" i="5"/>
  <c r="C12" i="5"/>
  <c r="T11" i="5"/>
  <c r="J11" i="5"/>
  <c r="K11" i="5" s="1"/>
  <c r="C11" i="5"/>
  <c r="T10" i="5"/>
  <c r="J10" i="5"/>
  <c r="K10" i="5" s="1"/>
  <c r="C10" i="5"/>
  <c r="A10" i="5"/>
  <c r="T9" i="5"/>
  <c r="J9" i="5"/>
  <c r="K9" i="5" s="1"/>
  <c r="C9" i="5"/>
  <c r="T8" i="5"/>
  <c r="J8" i="5"/>
  <c r="K8" i="5" s="1"/>
  <c r="C8" i="5"/>
  <c r="T7" i="5"/>
  <c r="J7" i="5"/>
  <c r="K7" i="5" s="1"/>
  <c r="C7" i="5"/>
  <c r="T6" i="5"/>
  <c r="J6" i="5"/>
  <c r="K6" i="5" s="1"/>
  <c r="C6" i="5"/>
  <c r="J5" i="5"/>
  <c r="K5" i="5" s="1"/>
  <c r="C5" i="5"/>
  <c r="J4" i="5"/>
  <c r="K4" i="5" s="1"/>
  <c r="C4" i="5"/>
  <c r="J3" i="5"/>
  <c r="K3" i="5" s="1"/>
  <c r="C3" i="5"/>
  <c r="J2" i="5"/>
  <c r="K2" i="5" s="1"/>
  <c r="C2" i="5"/>
  <c r="U5" i="5" l="1"/>
  <c r="AL72" i="3"/>
  <c r="AL71" i="3"/>
  <c r="AL70" i="3"/>
  <c r="AL69" i="3"/>
  <c r="AL68" i="3"/>
  <c r="AL67" i="3"/>
  <c r="AL66" i="3"/>
  <c r="AL65" i="3"/>
  <c r="AL64" i="3"/>
  <c r="AL63" i="3"/>
  <c r="AL62" i="3"/>
  <c r="AL61" i="3"/>
  <c r="AL60" i="3"/>
  <c r="AL59" i="3"/>
  <c r="AL58" i="3"/>
  <c r="AL57" i="3"/>
  <c r="AL56" i="3"/>
  <c r="AL55" i="3"/>
  <c r="AL54" i="3"/>
  <c r="AL53" i="3"/>
  <c r="AL52" i="3"/>
  <c r="AL51" i="3"/>
  <c r="AL50" i="3"/>
  <c r="AL49" i="3"/>
  <c r="AL48" i="3"/>
  <c r="AL47" i="3"/>
  <c r="AL46" i="3"/>
  <c r="AL45" i="3"/>
  <c r="AL44" i="3"/>
  <c r="AL43" i="3"/>
  <c r="AL42" i="3"/>
  <c r="AL41" i="3"/>
  <c r="AL40" i="3"/>
  <c r="AL39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Q15" i="3"/>
  <c r="AL15" i="3"/>
  <c r="AL14" i="3"/>
  <c r="AL13" i="3"/>
  <c r="AL12" i="3"/>
  <c r="AL11" i="3"/>
  <c r="AL10" i="3"/>
  <c r="AL9" i="3"/>
  <c r="AL8" i="3"/>
  <c r="AL7" i="3"/>
  <c r="AL6" i="3"/>
  <c r="AL5" i="3"/>
  <c r="AC4" i="3"/>
  <c r="AB4" i="3"/>
  <c r="AB3" i="3"/>
  <c r="AC3" i="3" s="1"/>
  <c r="AB2" i="3"/>
  <c r="AC2" i="3" s="1"/>
  <c r="AM5" i="3" l="1"/>
  <c r="AA15" i="1"/>
  <c r="Y15" i="2"/>
  <c r="Y15" i="3"/>
  <c r="T72" i="3" l="1"/>
  <c r="T71" i="3"/>
  <c r="T70" i="3"/>
  <c r="AB70" i="3" s="1"/>
  <c r="T69" i="3"/>
  <c r="AB69" i="3" s="1"/>
  <c r="AC69" i="3" s="1"/>
  <c r="T68" i="3"/>
  <c r="AB68" i="3" s="1"/>
  <c r="AC68" i="3" s="1"/>
  <c r="T67" i="3"/>
  <c r="AB67" i="3" s="1"/>
  <c r="AC67" i="3" s="1"/>
  <c r="T66" i="3"/>
  <c r="AB66" i="3" s="1"/>
  <c r="AC66" i="3" s="1"/>
  <c r="T65" i="3"/>
  <c r="AB65" i="3" s="1"/>
  <c r="AC65" i="3" s="1"/>
  <c r="T64" i="3"/>
  <c r="AB64" i="3" s="1"/>
  <c r="AC64" i="3" s="1"/>
  <c r="T63" i="3"/>
  <c r="AB63" i="3" s="1"/>
  <c r="AC63" i="3" s="1"/>
  <c r="T62" i="3"/>
  <c r="AB62" i="3" s="1"/>
  <c r="AC62" i="3" s="1"/>
  <c r="T61" i="3"/>
  <c r="AB61" i="3" s="1"/>
  <c r="AC61" i="3" s="1"/>
  <c r="T60" i="3"/>
  <c r="AB60" i="3" s="1"/>
  <c r="AC60" i="3" s="1"/>
  <c r="T59" i="3"/>
  <c r="AB59" i="3" s="1"/>
  <c r="AC59" i="3" s="1"/>
  <c r="T58" i="3"/>
  <c r="AB58" i="3" s="1"/>
  <c r="AC58" i="3" s="1"/>
  <c r="T57" i="3"/>
  <c r="AB57" i="3" s="1"/>
  <c r="AC57" i="3" s="1"/>
  <c r="T56" i="3"/>
  <c r="AB56" i="3" s="1"/>
  <c r="AC56" i="3" s="1"/>
  <c r="T55" i="3"/>
  <c r="AB55" i="3" s="1"/>
  <c r="AC55" i="3" s="1"/>
  <c r="T54" i="3"/>
  <c r="AB54" i="3" s="1"/>
  <c r="AC54" i="3" s="1"/>
  <c r="T53" i="3"/>
  <c r="AB53" i="3" s="1"/>
  <c r="AC53" i="3" s="1"/>
  <c r="T52" i="3"/>
  <c r="AB52" i="3" s="1"/>
  <c r="AC52" i="3" s="1"/>
  <c r="T51" i="3"/>
  <c r="AB51" i="3" s="1"/>
  <c r="AC51" i="3" s="1"/>
  <c r="T50" i="3"/>
  <c r="AB50" i="3" s="1"/>
  <c r="AC50" i="3" s="1"/>
  <c r="T49" i="3"/>
  <c r="AB49" i="3" s="1"/>
  <c r="AC49" i="3" s="1"/>
  <c r="T48" i="3"/>
  <c r="AB48" i="3" s="1"/>
  <c r="AC48" i="3" s="1"/>
  <c r="T47" i="3"/>
  <c r="AB47" i="3" s="1"/>
  <c r="AC47" i="3" s="1"/>
  <c r="T46" i="3"/>
  <c r="AB46" i="3" s="1"/>
  <c r="AC46" i="3" s="1"/>
  <c r="T45" i="3"/>
  <c r="AB45" i="3" s="1"/>
  <c r="AC45" i="3" s="1"/>
  <c r="T44" i="3"/>
  <c r="AB44" i="3" s="1"/>
  <c r="AC44" i="3" s="1"/>
  <c r="T43" i="3"/>
  <c r="AB43" i="3" s="1"/>
  <c r="AC43" i="3" s="1"/>
  <c r="T42" i="3"/>
  <c r="AB42" i="3" s="1"/>
  <c r="AC42" i="3" s="1"/>
  <c r="T41" i="3"/>
  <c r="AB41" i="3" s="1"/>
  <c r="AC41" i="3" s="1"/>
  <c r="T40" i="3"/>
  <c r="AB40" i="3" s="1"/>
  <c r="AC40" i="3" s="1"/>
  <c r="T39" i="3"/>
  <c r="AB39" i="3" s="1"/>
  <c r="AC39" i="3" s="1"/>
  <c r="T38" i="3"/>
  <c r="AB38" i="3" s="1"/>
  <c r="AC38" i="3" s="1"/>
  <c r="T37" i="3"/>
  <c r="AB37" i="3" s="1"/>
  <c r="AC37" i="3" s="1"/>
  <c r="T36" i="3"/>
  <c r="AB36" i="3" s="1"/>
  <c r="AC36" i="3" s="1"/>
  <c r="T35" i="3"/>
  <c r="AB35" i="3" s="1"/>
  <c r="AC35" i="3" s="1"/>
  <c r="T34" i="3"/>
  <c r="AB34" i="3" s="1"/>
  <c r="AC34" i="3" s="1"/>
  <c r="T33" i="3"/>
  <c r="AB33" i="3" s="1"/>
  <c r="AC33" i="3" s="1"/>
  <c r="T32" i="3"/>
  <c r="AB32" i="3" s="1"/>
  <c r="AC32" i="3" s="1"/>
  <c r="T31" i="3"/>
  <c r="AB31" i="3" s="1"/>
  <c r="AC31" i="3" s="1"/>
  <c r="T30" i="3"/>
  <c r="AB30" i="3" s="1"/>
  <c r="AC30" i="3" s="1"/>
  <c r="T29" i="3"/>
  <c r="AB29" i="3" s="1"/>
  <c r="AC29" i="3" s="1"/>
  <c r="T28" i="3"/>
  <c r="AB28" i="3" s="1"/>
  <c r="AC28" i="3" s="1"/>
  <c r="T27" i="3"/>
  <c r="AB27" i="3" s="1"/>
  <c r="AC27" i="3" s="1"/>
  <c r="T26" i="3"/>
  <c r="AB26" i="3" s="1"/>
  <c r="AC26" i="3" s="1"/>
  <c r="T25" i="3"/>
  <c r="AB25" i="3" s="1"/>
  <c r="AC25" i="3" s="1"/>
  <c r="T24" i="3"/>
  <c r="AB24" i="3" s="1"/>
  <c r="AC24" i="3" s="1"/>
  <c r="T23" i="3"/>
  <c r="AB23" i="3" s="1"/>
  <c r="AC23" i="3" s="1"/>
  <c r="T22" i="3"/>
  <c r="AB22" i="3" s="1"/>
  <c r="AC22" i="3" s="1"/>
  <c r="T21" i="3"/>
  <c r="AB21" i="3" s="1"/>
  <c r="AC21" i="3" s="1"/>
  <c r="T20" i="3"/>
  <c r="AB20" i="3" s="1"/>
  <c r="AC20" i="3" s="1"/>
  <c r="T19" i="3"/>
  <c r="AB19" i="3" s="1"/>
  <c r="AC19" i="3" s="1"/>
  <c r="T18" i="3"/>
  <c r="AB18" i="3" s="1"/>
  <c r="AC18" i="3" s="1"/>
  <c r="T17" i="3"/>
  <c r="AB17" i="3" s="1"/>
  <c r="AC17" i="3" s="1"/>
  <c r="T16" i="3"/>
  <c r="AB16" i="3" s="1"/>
  <c r="AC16" i="3" s="1"/>
  <c r="T15" i="3"/>
  <c r="AB15" i="3" s="1"/>
  <c r="AC15" i="3" s="1"/>
  <c r="T14" i="3"/>
  <c r="AB14" i="3" s="1"/>
  <c r="AC14" i="3" s="1"/>
  <c r="T13" i="3"/>
  <c r="AB13" i="3" s="1"/>
  <c r="AC13" i="3" s="1"/>
  <c r="T12" i="3"/>
  <c r="AB12" i="3" s="1"/>
  <c r="AC12" i="3" s="1"/>
  <c r="T11" i="3"/>
  <c r="AB11" i="3" s="1"/>
  <c r="AC11" i="3" s="1"/>
  <c r="T10" i="3"/>
  <c r="AB10" i="3" s="1"/>
  <c r="AC10" i="3" s="1"/>
  <c r="T9" i="3"/>
  <c r="AB9" i="3" s="1"/>
  <c r="AC9" i="3" s="1"/>
  <c r="T8" i="3"/>
  <c r="AB8" i="3" s="1"/>
  <c r="AC8" i="3" s="1"/>
  <c r="T7" i="3"/>
  <c r="AB7" i="3" s="1"/>
  <c r="AC7" i="3" s="1"/>
  <c r="T6" i="3"/>
  <c r="AB6" i="3" s="1"/>
  <c r="AC6" i="3" s="1"/>
  <c r="T5" i="3"/>
  <c r="AB5" i="3" s="1"/>
  <c r="AC5" i="3" s="1"/>
  <c r="H12" i="3"/>
  <c r="U5" i="3" l="1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H12" i="2"/>
  <c r="V56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5" i="1"/>
  <c r="I12" i="1"/>
  <c r="L2" i="1"/>
  <c r="U5" i="2" l="1"/>
  <c r="W5" i="1"/>
  <c r="A8" i="3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M2" i="1"/>
  <c r="A10" i="3"/>
  <c r="A10" i="1"/>
  <c r="A8" i="1"/>
  <c r="A10" i="2"/>
  <c r="A8" i="2"/>
  <c r="J70" i="3"/>
  <c r="J69" i="3"/>
  <c r="K69" i="3" s="1"/>
  <c r="J68" i="3"/>
  <c r="K68" i="3" s="1"/>
  <c r="J67" i="3"/>
  <c r="K67" i="3" s="1"/>
  <c r="J66" i="3"/>
  <c r="K66" i="3" s="1"/>
  <c r="J65" i="3"/>
  <c r="K65" i="3" s="1"/>
  <c r="J64" i="3"/>
  <c r="K64" i="3" s="1"/>
  <c r="J63" i="3"/>
  <c r="K63" i="3" s="1"/>
  <c r="J62" i="3"/>
  <c r="K62" i="3" s="1"/>
  <c r="J61" i="3"/>
  <c r="K61" i="3" s="1"/>
  <c r="J60" i="3"/>
  <c r="K60" i="3" s="1"/>
  <c r="J59" i="3"/>
  <c r="K59" i="3" s="1"/>
  <c r="J58" i="3"/>
  <c r="K58" i="3" s="1"/>
  <c r="J57" i="3"/>
  <c r="K57" i="3" s="1"/>
  <c r="J56" i="3"/>
  <c r="K56" i="3" s="1"/>
  <c r="J55" i="3"/>
  <c r="K55" i="3" s="1"/>
  <c r="J54" i="3"/>
  <c r="K54" i="3" s="1"/>
  <c r="J53" i="3"/>
  <c r="K53" i="3" s="1"/>
  <c r="J52" i="3"/>
  <c r="K52" i="3" s="1"/>
  <c r="J51" i="3"/>
  <c r="K51" i="3" s="1"/>
  <c r="J50" i="3"/>
  <c r="K50" i="3" s="1"/>
  <c r="J49" i="3"/>
  <c r="K49" i="3" s="1"/>
  <c r="J48" i="3"/>
  <c r="K48" i="3" s="1"/>
  <c r="J47" i="3"/>
  <c r="K47" i="3" s="1"/>
  <c r="J46" i="3"/>
  <c r="K46" i="3" s="1"/>
  <c r="J45" i="3"/>
  <c r="K45" i="3" s="1"/>
  <c r="J44" i="3"/>
  <c r="K44" i="3" s="1"/>
  <c r="J43" i="3"/>
  <c r="K43" i="3" s="1"/>
  <c r="J42" i="3"/>
  <c r="K42" i="3" s="1"/>
  <c r="J41" i="3"/>
  <c r="K41" i="3" s="1"/>
  <c r="J40" i="3"/>
  <c r="K40" i="3" s="1"/>
  <c r="J39" i="3"/>
  <c r="K39" i="3" s="1"/>
  <c r="J38" i="3"/>
  <c r="K38" i="3" s="1"/>
  <c r="J37" i="3"/>
  <c r="K37" i="3" s="1"/>
  <c r="J36" i="3"/>
  <c r="K36" i="3" s="1"/>
  <c r="J35" i="3"/>
  <c r="K35" i="3" s="1"/>
  <c r="J34" i="3"/>
  <c r="K34" i="3" s="1"/>
  <c r="J33" i="3"/>
  <c r="K33" i="3" s="1"/>
  <c r="J32" i="3"/>
  <c r="K32" i="3" s="1"/>
  <c r="J31" i="3"/>
  <c r="K31" i="3" s="1"/>
  <c r="J30" i="3"/>
  <c r="K30" i="3" s="1"/>
  <c r="J29" i="3"/>
  <c r="K29" i="3" s="1"/>
  <c r="J28" i="3"/>
  <c r="K28" i="3" s="1"/>
  <c r="J27" i="3"/>
  <c r="K27" i="3" s="1"/>
  <c r="J26" i="3"/>
  <c r="K26" i="3" s="1"/>
  <c r="J25" i="3"/>
  <c r="K25" i="3" s="1"/>
  <c r="J24" i="3"/>
  <c r="K24" i="3" s="1"/>
  <c r="J23" i="3"/>
  <c r="K23" i="3" s="1"/>
  <c r="J22" i="3"/>
  <c r="K22" i="3" s="1"/>
  <c r="J21" i="3"/>
  <c r="K21" i="3" s="1"/>
  <c r="J20" i="3"/>
  <c r="K20" i="3" s="1"/>
  <c r="J19" i="3"/>
  <c r="K19" i="3" s="1"/>
  <c r="J18" i="3"/>
  <c r="K18" i="3" s="1"/>
  <c r="J17" i="3"/>
  <c r="K17" i="3" s="1"/>
  <c r="J16" i="3"/>
  <c r="K16" i="3" s="1"/>
  <c r="J15" i="3"/>
  <c r="K15" i="3" s="1"/>
  <c r="J14" i="3"/>
  <c r="K14" i="3" s="1"/>
  <c r="J13" i="3"/>
  <c r="K13" i="3" s="1"/>
  <c r="J12" i="3"/>
  <c r="K12" i="3" s="1"/>
  <c r="J11" i="3"/>
  <c r="K11" i="3" s="1"/>
  <c r="J10" i="3"/>
  <c r="K10" i="3" s="1"/>
  <c r="J9" i="3"/>
  <c r="K9" i="3" s="1"/>
  <c r="J8" i="3"/>
  <c r="K8" i="3" s="1"/>
  <c r="J7" i="3"/>
  <c r="K7" i="3" s="1"/>
  <c r="J6" i="3"/>
  <c r="K6" i="3" s="1"/>
  <c r="J5" i="3"/>
  <c r="K5" i="3" s="1"/>
  <c r="J4" i="3"/>
  <c r="K4" i="3" s="1"/>
  <c r="J3" i="3"/>
  <c r="K3" i="3" s="1"/>
  <c r="J2" i="3"/>
  <c r="K2" i="3" s="1"/>
  <c r="J70" i="2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2" i="2"/>
  <c r="K2" i="2" s="1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K9" i="2"/>
  <c r="C9" i="2"/>
  <c r="C8" i="2"/>
  <c r="C7" i="2"/>
  <c r="C6" i="2"/>
  <c r="C5" i="2"/>
  <c r="C4" i="2"/>
  <c r="C3" i="2"/>
  <c r="C2" i="2"/>
  <c r="M60" i="1"/>
  <c r="M44" i="1"/>
  <c r="M28" i="1"/>
  <c r="M12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<sst xmlns="http://schemas.openxmlformats.org/spreadsheetml/2006/main" count="1165" uniqueCount="190">
  <si>
    <t>BAZ</t>
  </si>
  <si>
    <t>MW=4,5</t>
  </si>
  <si>
    <t>STBW=1</t>
  </si>
  <si>
    <t>Gerundet</t>
  </si>
  <si>
    <t>Wip</t>
  </si>
  <si>
    <t>FGI</t>
  </si>
  <si>
    <t>Backorder</t>
  </si>
  <si>
    <t>Summe</t>
  </si>
  <si>
    <t>Row 1</t>
  </si>
  <si>
    <t xml:space="preserve"> --&gt;</t>
  </si>
  <si>
    <t>Ankunft</t>
  </si>
  <si>
    <t>Freigabe</t>
  </si>
  <si>
    <t>Bearbeitungsstart</t>
  </si>
  <si>
    <t>Bearbeitungsende</t>
  </si>
  <si>
    <t>Auslieferung</t>
  </si>
  <si>
    <t>Lieferdatum</t>
  </si>
  <si>
    <t>Auftrag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</si>
  <si>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</si>
  <si>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</si>
  <si>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</si>
  <si>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</si>
  <si>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</si>
  <si>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</si>
  <si>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</si>
  <si>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</si>
  <si>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</si>
  <si>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</si>
  <si>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</si>
  <si>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</si>
  <si>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</si>
  <si>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</si>
  <si>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</si>
  <si>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</si>
  <si>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</si>
  <si>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</si>
  <si>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</si>
  <si>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</si>
  <si>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</si>
  <si>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</si>
  <si>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</si>
  <si>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</si>
  <si>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</si>
  <si>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Row 27</t>
  </si>
  <si>
    <t>Row 28</t>
  </si>
  <si>
    <t>Row 29</t>
  </si>
  <si>
    <t>Row 30</t>
  </si>
  <si>
    <t>Row 31</t>
  </si>
  <si>
    <t>Row 32</t>
  </si>
  <si>
    <t>Row 33</t>
  </si>
  <si>
    <t>Row 34</t>
  </si>
  <si>
    <t>Row 35</t>
  </si>
  <si>
    <t>Row 36</t>
  </si>
  <si>
    <t>Row 37</t>
  </si>
  <si>
    <t>Row 38</t>
  </si>
  <si>
    <t>Row 39</t>
  </si>
  <si>
    <t>Row 40</t>
  </si>
  <si>
    <t>Row 41</t>
  </si>
  <si>
    <t>Row 42</t>
  </si>
  <si>
    <t>Row 43</t>
  </si>
  <si>
    <t>Row 44</t>
  </si>
  <si>
    <t>Row 45</t>
  </si>
  <si>
    <t>Row 46</t>
  </si>
  <si>
    <t>Row 47</t>
  </si>
  <si>
    <t>Row 48</t>
  </si>
  <si>
    <t>Row 49</t>
  </si>
  <si>
    <t>Row 50</t>
  </si>
  <si>
    <t>Row 51</t>
  </si>
  <si>
    <t>Row 52</t>
  </si>
  <si>
    <t>Row 53</t>
  </si>
  <si>
    <t>Row 54</t>
  </si>
  <si>
    <t>Row 55</t>
  </si>
  <si>
    <t>Row 56</t>
  </si>
  <si>
    <t>Row 57</t>
  </si>
  <si>
    <t>Row 58</t>
  </si>
  <si>
    <t>Row 59</t>
  </si>
  <si>
    <t>Row 60</t>
  </si>
  <si>
    <t>Row 61</t>
  </si>
  <si>
    <t>Row 62</t>
  </si>
  <si>
    <t>Row 63</t>
  </si>
  <si>
    <t>Row 64</t>
  </si>
  <si>
    <t>Row 65</t>
  </si>
  <si>
    <t>Row 66</t>
  </si>
  <si>
    <t>Row 67</t>
  </si>
  <si>
    <t>Row 68</t>
  </si>
  <si>
    <t>Materialfluss</t>
  </si>
  <si>
    <t>nur FT</t>
  </si>
  <si>
    <t>Alpha=1</t>
  </si>
  <si>
    <t>nurPLT</t>
  </si>
  <si>
    <t>ArrivalTime</t>
  </si>
  <si>
    <t>ItemName</t>
  </si>
  <si>
    <t>ItemType</t>
  </si>
  <si>
    <t>Quantity</t>
  </si>
  <si>
    <t>DueDate</t>
  </si>
  <si>
    <t>ProcTime</t>
  </si>
  <si>
    <t>OrderNo</t>
  </si>
  <si>
    <t>Arrival1</t>
  </si>
  <si>
    <t>Product</t>
  </si>
  <si>
    <t>Arrival2</t>
  </si>
  <si>
    <t>Arrival3</t>
  </si>
  <si>
    <t>Arrival4</t>
  </si>
  <si>
    <t>Arrival5</t>
  </si>
  <si>
    <t>Arrival6</t>
  </si>
  <si>
    <t>Arrival7</t>
  </si>
  <si>
    <t>Arrival8</t>
  </si>
  <si>
    <t>Arrival9</t>
  </si>
  <si>
    <t>Arrival10</t>
  </si>
  <si>
    <t>Arrival11</t>
  </si>
  <si>
    <t>Arrival12</t>
  </si>
  <si>
    <t>Arrival13</t>
  </si>
  <si>
    <t>Arrival14</t>
  </si>
  <si>
    <t>Arrival15</t>
  </si>
  <si>
    <t>Arrival16</t>
  </si>
  <si>
    <t>Arrival17</t>
  </si>
  <si>
    <t>Arrival18</t>
  </si>
  <si>
    <t>Arrival19</t>
  </si>
  <si>
    <t>Arrival20</t>
  </si>
  <si>
    <t>Arrival21</t>
  </si>
  <si>
    <t>Arrival22</t>
  </si>
  <si>
    <t>Arrival23</t>
  </si>
  <si>
    <t>Arrival24</t>
  </si>
  <si>
    <t>Arrival25</t>
  </si>
  <si>
    <t>Arrival26</t>
  </si>
  <si>
    <t>Arrival27</t>
  </si>
  <si>
    <t>Arrival28</t>
  </si>
  <si>
    <t>Arrival29</t>
  </si>
  <si>
    <t>Arrival30</t>
  </si>
  <si>
    <t>Arrival31</t>
  </si>
  <si>
    <t>Arrival32</t>
  </si>
  <si>
    <t>Arrival33</t>
  </si>
  <si>
    <t>Arrival34</t>
  </si>
  <si>
    <t>Arrival35</t>
  </si>
  <si>
    <t>Arrival36</t>
  </si>
  <si>
    <t>Arrival37</t>
  </si>
  <si>
    <t>Arrival38</t>
  </si>
  <si>
    <t>Arrival39</t>
  </si>
  <si>
    <t>Arrival40</t>
  </si>
  <si>
    <t>Arrival41</t>
  </si>
  <si>
    <t>Arrival42</t>
  </si>
  <si>
    <t>Arrival43</t>
  </si>
  <si>
    <t>Arrival44</t>
  </si>
  <si>
    <t>Arrival45</t>
  </si>
  <si>
    <t>Arrival46</t>
  </si>
  <si>
    <t>Arrival47</t>
  </si>
  <si>
    <t>Arrival48</t>
  </si>
  <si>
    <t>Arrival49</t>
  </si>
  <si>
    <t>Arrival50</t>
  </si>
  <si>
    <t>Arrival51</t>
  </si>
  <si>
    <t>Arrival52</t>
  </si>
  <si>
    <t>Arrival53</t>
  </si>
  <si>
    <t>Arrival54</t>
  </si>
  <si>
    <t>Arrival55</t>
  </si>
  <si>
    <t>Arrival56</t>
  </si>
  <si>
    <t>Arrival57</t>
  </si>
  <si>
    <t>Arrival58</t>
  </si>
  <si>
    <t>Arrival59</t>
  </si>
  <si>
    <t>Arrival60</t>
  </si>
  <si>
    <t>Arrival61</t>
  </si>
  <si>
    <t>Arrival62</t>
  </si>
  <si>
    <t>Arrival63</t>
  </si>
  <si>
    <t>Arrival64</t>
  </si>
  <si>
    <t>Arrival65</t>
  </si>
  <si>
    <t>Arrival66</t>
  </si>
  <si>
    <t>Arrival67</t>
  </si>
  <si>
    <t>Arrival68</t>
  </si>
  <si>
    <t>SummeBaz</t>
  </si>
  <si>
    <t>Kobaz</t>
  </si>
  <si>
    <t>BAZS1</t>
  </si>
  <si>
    <t>BAZS1.5</t>
  </si>
  <si>
    <t>STBW=1.5</t>
  </si>
  <si>
    <t>STBW=1.8</t>
  </si>
  <si>
    <t>BAZS1.8</t>
  </si>
  <si>
    <t>Rep 1</t>
  </si>
  <si>
    <t>min</t>
  </si>
  <si>
    <t>PDLZ= 1 Periode</t>
  </si>
  <si>
    <t>Flowtime</t>
  </si>
  <si>
    <t>MeanFT</t>
  </si>
  <si>
    <t>PDLZInit =7.21</t>
  </si>
  <si>
    <t>Alpha</t>
  </si>
  <si>
    <t>PDLZInit</t>
  </si>
  <si>
    <t>PDLZInit =6.96</t>
  </si>
  <si>
    <t>PDLZ= 2 Periode</t>
  </si>
  <si>
    <t>PDLZInit =7.7</t>
  </si>
  <si>
    <t>PDLZInit =7.8</t>
  </si>
  <si>
    <t>BAZERL</t>
  </si>
  <si>
    <t>Bearb.start</t>
  </si>
  <si>
    <t>RO</t>
  </si>
  <si>
    <t>4int=0 freigegeben</t>
  </si>
  <si>
    <t>PDLZInit =13.49</t>
  </si>
  <si>
    <t>BENCHMARK EXPERIMENT</t>
  </si>
  <si>
    <t>weil Kosten nach Systemfreigabe zurück gesetzt werden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</si>
</sst>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4" fontId="0" fillId="0" borderId="0" xfId="1" applyNumberFormat="1" applyFont="1"/>
    <xf numFmtId="0" fontId="0" fillId="0" borderId="0" xfId="0" applyFill="1" applyAlignment="1">
      <alignment horizontal="center"/>
    </xf>
    <xf numFmtId="2" fontId="0" fillId="0" borderId="0" xfId="0" applyNumberFormat="1"/>
    <xf numFmtId="0" fontId="0" fillId="0" borderId="0" xfId="0" applyFill="1"/>
    <xf numFmtId="0" fontId="2" fillId="0" borderId="0" xfId="0" applyFont="1" applyAlignment="1">
      <alignment horizontal="center"/>
    </xf>
    <xf numFmtId="0" fontId="3" fillId="0" borderId="0" xfId="0" applyFont="1"/>
    <xf numFmtId="9" fontId="0" fillId="0" borderId="0" xfId="1" applyFont="1"/>
    <xf numFmtId="0" fontId="4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topLeftCell="Q1" workbookViewId="0">
      <selection activeCell="Y9" sqref="Y9"/>
    </sheetView>
  </sheetViews>
  <sheetFormatPr baseColWidth="10" defaultRowHeight="14.4" x14ac:dyDescent="0.3"/>
  <cols>
    <col min="1" max="4" width="11.5546875" style="1"/>
    <col min="8" max="9" width="4" bestFit="1" customWidth="1"/>
    <col min="11" max="11" width="20.5546875" style="1" bestFit="1" customWidth="1"/>
    <col min="12" max="13" width="11.5546875" style="1"/>
    <col min="15" max="15" width="8.44140625" bestFit="1" customWidth="1"/>
    <col min="16" max="16" width="7.33203125" bestFit="1" customWidth="1"/>
    <col min="17" max="17" width="7.88671875" bestFit="1" customWidth="1"/>
    <col min="18" max="18" width="15.33203125" bestFit="1" customWidth="1"/>
    <col min="19" max="19" width="15.5546875" bestFit="1" customWidth="1"/>
    <col min="20" max="20" width="11" bestFit="1" customWidth="1"/>
    <col min="21" max="21" width="10.88671875" bestFit="1" customWidth="1"/>
  </cols>
  <sheetData>
    <row r="1" spans="1:27" x14ac:dyDescent="0.3">
      <c r="A1" s="1" t="s">
        <v>0</v>
      </c>
      <c r="B1" s="1" t="s">
        <v>0</v>
      </c>
      <c r="C1" s="1" t="s">
        <v>3</v>
      </c>
      <c r="E1" s="1" t="s">
        <v>86</v>
      </c>
      <c r="F1" t="s">
        <v>178</v>
      </c>
      <c r="G1" t="s">
        <v>171</v>
      </c>
      <c r="K1" s="1" t="s">
        <v>0</v>
      </c>
      <c r="L1" s="1" t="s">
        <v>0</v>
      </c>
      <c r="M1" s="1" t="s">
        <v>3</v>
      </c>
      <c r="O1" s="1"/>
      <c r="P1" t="s">
        <v>4</v>
      </c>
      <c r="Q1" t="s">
        <v>5</v>
      </c>
      <c r="R1" t="s">
        <v>6</v>
      </c>
      <c r="S1" t="s">
        <v>7</v>
      </c>
      <c r="Y1" t="s">
        <v>176</v>
      </c>
    </row>
    <row r="2" spans="1:27" x14ac:dyDescent="0.3">
      <c r="A2" s="1" t="s">
        <v>1</v>
      </c>
      <c r="B2">
        <v>1.5052158460021019</v>
      </c>
      <c r="C2" s="1">
        <f>ROUND(B2,2)</f>
        <v>1.51</v>
      </c>
      <c r="F2">
        <v>0</v>
      </c>
      <c r="G2">
        <v>910</v>
      </c>
      <c r="K2" s="1" t="s">
        <v>1</v>
      </c>
      <c r="L2" s="1">
        <f t="shared" ref="L2:L33" si="0">B2</f>
        <v>1.5052158460021019</v>
      </c>
      <c r="M2" s="1">
        <f>ROUND(L2,2)</f>
        <v>1.51</v>
      </c>
      <c r="N2" t="s">
        <v>9</v>
      </c>
      <c r="O2" t="s">
        <v>8</v>
      </c>
      <c r="P2">
        <v>45</v>
      </c>
      <c r="Q2">
        <v>0</v>
      </c>
      <c r="R2">
        <v>135</v>
      </c>
      <c r="S2">
        <v>180</v>
      </c>
      <c r="Y2" t="s">
        <v>177</v>
      </c>
      <c r="Z2" t="s">
        <v>171</v>
      </c>
    </row>
    <row r="3" spans="1:27" x14ac:dyDescent="0.3">
      <c r="A3" s="1" t="s">
        <v>2</v>
      </c>
      <c r="B3">
        <v>5.7352370504231658</v>
      </c>
      <c r="C3" s="1">
        <f t="shared" ref="C3:C66" si="1">ROUND(B3,2)</f>
        <v>5.74</v>
      </c>
      <c r="F3" s="3">
        <v>1</v>
      </c>
      <c r="G3" s="3">
        <v>180</v>
      </c>
      <c r="K3" s="1" t="s">
        <v>2</v>
      </c>
      <c r="L3" s="1">
        <f t="shared" si="0"/>
        <v>5.7352370504231658</v>
      </c>
      <c r="M3" s="1">
        <f t="shared" ref="M3:M66" si="2">ROUND(L3,2)</f>
        <v>5.74</v>
      </c>
      <c r="Y3">
        <v>0</v>
      </c>
      <c r="Z3">
        <v>180</v>
      </c>
    </row>
    <row r="4" spans="1:27" x14ac:dyDescent="0.3">
      <c r="A4" s="5"/>
      <c r="B4">
        <v>5.13868810684653</v>
      </c>
      <c r="C4" s="1">
        <f t="shared" si="1"/>
        <v>5.14</v>
      </c>
      <c r="F4">
        <v>2</v>
      </c>
      <c r="G4">
        <v>260</v>
      </c>
      <c r="K4" s="2" t="s">
        <v>86</v>
      </c>
      <c r="L4" s="1">
        <f t="shared" si="0"/>
        <v>5.13868810684653</v>
      </c>
      <c r="M4" s="1">
        <f t="shared" si="2"/>
        <v>5.14</v>
      </c>
      <c r="N4" t="s">
        <v>84</v>
      </c>
      <c r="P4" t="s">
        <v>10</v>
      </c>
      <c r="Q4" t="s">
        <v>11</v>
      </c>
      <c r="R4" t="s">
        <v>12</v>
      </c>
      <c r="S4" t="s">
        <v>13</v>
      </c>
      <c r="T4" t="s">
        <v>14</v>
      </c>
      <c r="U4" t="s">
        <v>15</v>
      </c>
      <c r="V4" s="3" t="s">
        <v>174</v>
      </c>
      <c r="W4" t="s">
        <v>175</v>
      </c>
      <c r="Y4">
        <v>0.1</v>
      </c>
      <c r="Z4">
        <v>180</v>
      </c>
    </row>
    <row r="5" spans="1:27" x14ac:dyDescent="0.3">
      <c r="A5" s="1" t="s">
        <v>85</v>
      </c>
      <c r="B5">
        <v>4.6081889422493987</v>
      </c>
      <c r="C5" s="1">
        <f t="shared" si="1"/>
        <v>4.6100000000000003</v>
      </c>
      <c r="F5">
        <v>3</v>
      </c>
      <c r="G5">
        <v>530</v>
      </c>
      <c r="K5" s="1" t="s">
        <v>87</v>
      </c>
      <c r="L5" s="1">
        <f t="shared" si="0"/>
        <v>4.6081889422493987</v>
      </c>
      <c r="M5" s="1">
        <f t="shared" si="2"/>
        <v>4.6100000000000003</v>
      </c>
      <c r="O5" t="s">
        <v>16</v>
      </c>
      <c r="P5">
        <v>19</v>
      </c>
      <c r="Q5">
        <v>100</v>
      </c>
      <c r="R5">
        <v>100</v>
      </c>
      <c r="S5">
        <v>101.51</v>
      </c>
      <c r="T5">
        <v>110</v>
      </c>
      <c r="U5">
        <v>110</v>
      </c>
      <c r="V5">
        <f>S5-Q5</f>
        <v>1.5100000000000051</v>
      </c>
      <c r="W5">
        <f>AVERAGE(V5:V56)</f>
        <v>7.2100000000000026</v>
      </c>
      <c r="Y5">
        <v>0.2</v>
      </c>
      <c r="Z5">
        <v>180</v>
      </c>
    </row>
    <row r="6" spans="1:27" x14ac:dyDescent="0.3">
      <c r="B6">
        <v>5.7804571269953158</v>
      </c>
      <c r="C6" s="1">
        <f t="shared" si="1"/>
        <v>5.78</v>
      </c>
      <c r="F6">
        <v>4</v>
      </c>
      <c r="G6">
        <v>810</v>
      </c>
      <c r="K6" s="1" t="s">
        <v>173</v>
      </c>
      <c r="L6" s="1">
        <f t="shared" si="0"/>
        <v>5.7804571269953158</v>
      </c>
      <c r="M6" s="1">
        <f t="shared" si="2"/>
        <v>5.78</v>
      </c>
      <c r="O6" t="s">
        <v>17</v>
      </c>
      <c r="P6">
        <v>19</v>
      </c>
      <c r="Q6">
        <v>100</v>
      </c>
      <c r="R6">
        <v>101.51</v>
      </c>
      <c r="S6">
        <v>107.24</v>
      </c>
      <c r="T6">
        <v>110</v>
      </c>
      <c r="U6">
        <v>110</v>
      </c>
      <c r="V6">
        <f t="shared" ref="V6:V69" si="3">S6-Q6</f>
        <v>7.2399999999999949</v>
      </c>
      <c r="Y6">
        <v>0.3</v>
      </c>
      <c r="Z6">
        <v>180</v>
      </c>
    </row>
    <row r="7" spans="1:27" x14ac:dyDescent="0.3">
      <c r="A7" s="1" t="s">
        <v>164</v>
      </c>
      <c r="B7">
        <v>4.7525416675780434</v>
      </c>
      <c r="C7" s="1">
        <f t="shared" si="1"/>
        <v>4.75</v>
      </c>
      <c r="F7">
        <v>5</v>
      </c>
      <c r="G7">
        <v>1100</v>
      </c>
      <c r="L7" s="1">
        <f t="shared" si="0"/>
        <v>4.7525416675780434</v>
      </c>
      <c r="M7" s="1">
        <f t="shared" si="2"/>
        <v>4.75</v>
      </c>
      <c r="O7" t="s">
        <v>18</v>
      </c>
      <c r="P7">
        <v>29</v>
      </c>
      <c r="Q7">
        <v>110</v>
      </c>
      <c r="R7">
        <v>110</v>
      </c>
      <c r="S7">
        <v>115.14</v>
      </c>
      <c r="T7">
        <v>120</v>
      </c>
      <c r="U7">
        <v>120</v>
      </c>
      <c r="V7">
        <f t="shared" si="3"/>
        <v>5.1400000000000006</v>
      </c>
      <c r="Y7">
        <v>0.4</v>
      </c>
      <c r="Z7">
        <v>180</v>
      </c>
    </row>
    <row r="8" spans="1:27" x14ac:dyDescent="0.3">
      <c r="A8" s="2">
        <f>SUM(B2:B69)</f>
        <v>306.779486981628</v>
      </c>
      <c r="B8">
        <v>4.3623661667807028</v>
      </c>
      <c r="C8" s="1">
        <f t="shared" si="1"/>
        <v>4.3600000000000003</v>
      </c>
      <c r="F8">
        <v>6</v>
      </c>
      <c r="G8">
        <v>1400</v>
      </c>
      <c r="L8" s="1">
        <f t="shared" si="0"/>
        <v>4.3623661667807028</v>
      </c>
      <c r="M8" s="1">
        <f t="shared" si="2"/>
        <v>4.3600000000000003</v>
      </c>
      <c r="O8" t="s">
        <v>19</v>
      </c>
      <c r="P8">
        <v>29</v>
      </c>
      <c r="Q8">
        <v>110</v>
      </c>
      <c r="R8">
        <v>115.14</v>
      </c>
      <c r="S8">
        <v>119.75</v>
      </c>
      <c r="T8">
        <v>120</v>
      </c>
      <c r="U8">
        <v>120</v>
      </c>
      <c r="V8">
        <f t="shared" si="3"/>
        <v>9.75</v>
      </c>
      <c r="Y8">
        <v>0.5</v>
      </c>
      <c r="Z8">
        <v>180</v>
      </c>
    </row>
    <row r="9" spans="1:27" x14ac:dyDescent="0.3">
      <c r="A9" s="1" t="s">
        <v>165</v>
      </c>
      <c r="B9">
        <v>5.3655615602037869</v>
      </c>
      <c r="C9" s="1">
        <f t="shared" si="1"/>
        <v>5.37</v>
      </c>
      <c r="F9">
        <v>7</v>
      </c>
      <c r="G9">
        <v>1710</v>
      </c>
      <c r="L9" s="1">
        <f t="shared" si="0"/>
        <v>5.3655615602037869</v>
      </c>
      <c r="M9" s="1">
        <f t="shared" si="2"/>
        <v>5.37</v>
      </c>
      <c r="O9" t="s">
        <v>20</v>
      </c>
      <c r="P9">
        <v>39</v>
      </c>
      <c r="Q9">
        <v>120</v>
      </c>
      <c r="R9">
        <v>120</v>
      </c>
      <c r="S9">
        <v>125.78</v>
      </c>
      <c r="T9">
        <v>130</v>
      </c>
      <c r="U9">
        <v>130</v>
      </c>
      <c r="V9">
        <f t="shared" si="3"/>
        <v>5.7800000000000011</v>
      </c>
      <c r="Y9">
        <v>0.6</v>
      </c>
      <c r="Z9">
        <v>180</v>
      </c>
    </row>
    <row r="10" spans="1:27" x14ac:dyDescent="0.3">
      <c r="A10" s="2">
        <f>68*4.5</f>
        <v>306</v>
      </c>
      <c r="B10">
        <v>4.0509574546304066</v>
      </c>
      <c r="C10" s="1">
        <f t="shared" si="1"/>
        <v>4.05</v>
      </c>
      <c r="F10">
        <v>8</v>
      </c>
      <c r="G10">
        <v>2030</v>
      </c>
      <c r="L10" s="1">
        <f t="shared" si="0"/>
        <v>4.0509574546304066</v>
      </c>
      <c r="M10" s="1">
        <f t="shared" si="2"/>
        <v>4.05</v>
      </c>
      <c r="O10" t="s">
        <v>21</v>
      </c>
      <c r="P10">
        <v>39</v>
      </c>
      <c r="Q10">
        <v>120</v>
      </c>
      <c r="R10">
        <v>125.78</v>
      </c>
      <c r="S10">
        <v>130.53</v>
      </c>
      <c r="T10">
        <v>130.53</v>
      </c>
      <c r="U10">
        <v>130</v>
      </c>
      <c r="V10">
        <f t="shared" si="3"/>
        <v>10.530000000000001</v>
      </c>
      <c r="Y10">
        <v>0.7</v>
      </c>
      <c r="Z10">
        <v>180</v>
      </c>
    </row>
    <row r="11" spans="1:27" x14ac:dyDescent="0.3">
      <c r="B11">
        <v>4.6483761025156127</v>
      </c>
      <c r="C11" s="1">
        <f t="shared" si="1"/>
        <v>4.6500000000000004</v>
      </c>
      <c r="F11">
        <v>9</v>
      </c>
      <c r="G11">
        <v>2360</v>
      </c>
      <c r="L11" s="1">
        <f t="shared" si="0"/>
        <v>4.6483761025156127</v>
      </c>
      <c r="M11" s="1">
        <f t="shared" si="2"/>
        <v>4.6500000000000004</v>
      </c>
      <c r="O11" t="s">
        <v>22</v>
      </c>
      <c r="P11">
        <v>49</v>
      </c>
      <c r="Q11">
        <v>130</v>
      </c>
      <c r="R11">
        <v>130.53</v>
      </c>
      <c r="S11">
        <v>134.9</v>
      </c>
      <c r="T11">
        <v>140</v>
      </c>
      <c r="U11">
        <v>140</v>
      </c>
      <c r="V11">
        <f t="shared" si="3"/>
        <v>4.9000000000000057</v>
      </c>
      <c r="Y11">
        <v>0.8</v>
      </c>
      <c r="Z11">
        <v>180</v>
      </c>
    </row>
    <row r="12" spans="1:27" x14ac:dyDescent="0.3">
      <c r="B12">
        <v>3.544218839117093</v>
      </c>
      <c r="C12" s="1">
        <f t="shared" si="1"/>
        <v>3.54</v>
      </c>
      <c r="H12" s="4" t="s">
        <v>172</v>
      </c>
      <c r="I12">
        <f>MIN(G2:G11)</f>
        <v>180</v>
      </c>
      <c r="L12" s="1">
        <f t="shared" si="0"/>
        <v>3.544218839117093</v>
      </c>
      <c r="M12" s="1">
        <f t="shared" si="2"/>
        <v>3.54</v>
      </c>
      <c r="O12" t="s">
        <v>23</v>
      </c>
      <c r="P12">
        <v>49</v>
      </c>
      <c r="Q12">
        <v>130</v>
      </c>
      <c r="R12" s="6">
        <v>134.9</v>
      </c>
      <c r="S12">
        <v>140.26</v>
      </c>
      <c r="T12">
        <v>140.26</v>
      </c>
      <c r="U12">
        <v>140</v>
      </c>
      <c r="V12">
        <f t="shared" si="3"/>
        <v>10.259999999999991</v>
      </c>
      <c r="Y12">
        <v>0.9</v>
      </c>
      <c r="Z12">
        <v>180</v>
      </c>
    </row>
    <row r="13" spans="1:27" x14ac:dyDescent="0.3">
      <c r="B13">
        <v>5.5816074791364372</v>
      </c>
      <c r="C13" s="1">
        <f t="shared" si="1"/>
        <v>5.58</v>
      </c>
      <c r="L13" s="1">
        <f t="shared" si="0"/>
        <v>5.5816074791364372</v>
      </c>
      <c r="M13" s="1">
        <f t="shared" si="2"/>
        <v>5.58</v>
      </c>
      <c r="O13" t="s">
        <v>24</v>
      </c>
      <c r="P13">
        <v>59</v>
      </c>
      <c r="Q13">
        <v>140</v>
      </c>
      <c r="R13">
        <v>140.26</v>
      </c>
      <c r="S13">
        <v>144.31</v>
      </c>
      <c r="T13">
        <v>150</v>
      </c>
      <c r="U13">
        <v>150</v>
      </c>
      <c r="V13">
        <f t="shared" si="3"/>
        <v>4.3100000000000023</v>
      </c>
      <c r="Y13">
        <v>1</v>
      </c>
      <c r="Z13">
        <v>180</v>
      </c>
    </row>
    <row r="14" spans="1:27" x14ac:dyDescent="0.3">
      <c r="B14">
        <v>4.2105544480291428</v>
      </c>
      <c r="C14" s="1">
        <f t="shared" si="1"/>
        <v>4.21</v>
      </c>
      <c r="L14" s="1">
        <f t="shared" si="0"/>
        <v>4.2105544480291428</v>
      </c>
      <c r="M14" s="1">
        <f t="shared" si="2"/>
        <v>4.21</v>
      </c>
      <c r="O14" t="s">
        <v>25</v>
      </c>
      <c r="P14">
        <v>59</v>
      </c>
      <c r="Q14">
        <v>140</v>
      </c>
      <c r="R14">
        <v>144.31</v>
      </c>
      <c r="S14">
        <v>148.96</v>
      </c>
      <c r="T14">
        <v>150</v>
      </c>
      <c r="U14">
        <v>150</v>
      </c>
      <c r="V14">
        <f t="shared" si="3"/>
        <v>8.960000000000008</v>
      </c>
    </row>
    <row r="15" spans="1:27" x14ac:dyDescent="0.3">
      <c r="B15">
        <v>2.41411028127186</v>
      </c>
      <c r="C15" s="1">
        <f t="shared" si="1"/>
        <v>2.41</v>
      </c>
      <c r="L15" s="1">
        <f t="shared" si="0"/>
        <v>2.41411028127186</v>
      </c>
      <c r="M15" s="1">
        <f t="shared" si="2"/>
        <v>2.41</v>
      </c>
      <c r="O15" t="s">
        <v>26</v>
      </c>
      <c r="P15">
        <v>69</v>
      </c>
      <c r="Q15">
        <v>150</v>
      </c>
      <c r="R15">
        <v>150</v>
      </c>
      <c r="S15">
        <v>153.54</v>
      </c>
      <c r="T15">
        <v>160</v>
      </c>
      <c r="U15">
        <v>160</v>
      </c>
      <c r="V15">
        <f t="shared" si="3"/>
        <v>3.539999999999992</v>
      </c>
      <c r="Z15" t="s">
        <v>172</v>
      </c>
      <c r="AA15">
        <f>MIN(Z3:Z13)</f>
        <v>180</v>
      </c>
    </row>
    <row r="16" spans="1:27" x14ac:dyDescent="0.3">
      <c r="B16">
        <v>6.5805327949346974</v>
      </c>
      <c r="C16" s="1">
        <f t="shared" si="1"/>
        <v>6.58</v>
      </c>
      <c r="L16" s="1">
        <f t="shared" si="0"/>
        <v>6.5805327949346974</v>
      </c>
      <c r="M16" s="1">
        <f t="shared" si="2"/>
        <v>6.58</v>
      </c>
      <c r="O16" t="s">
        <v>27</v>
      </c>
      <c r="P16">
        <v>69</v>
      </c>
      <c r="Q16">
        <v>150</v>
      </c>
      <c r="R16">
        <v>153.54</v>
      </c>
      <c r="S16">
        <v>159.13</v>
      </c>
      <c r="T16">
        <v>160</v>
      </c>
      <c r="U16">
        <v>160</v>
      </c>
      <c r="V16">
        <f t="shared" si="3"/>
        <v>9.1299999999999955</v>
      </c>
    </row>
    <row r="17" spans="2:22" x14ac:dyDescent="0.3">
      <c r="B17">
        <v>4.6108048763853731</v>
      </c>
      <c r="C17" s="1">
        <f t="shared" si="1"/>
        <v>4.6100000000000003</v>
      </c>
      <c r="L17" s="1">
        <f t="shared" si="0"/>
        <v>4.6108048763853731</v>
      </c>
      <c r="M17" s="1">
        <f t="shared" si="2"/>
        <v>4.6100000000000003</v>
      </c>
      <c r="O17" t="s">
        <v>28</v>
      </c>
      <c r="P17">
        <v>79</v>
      </c>
      <c r="Q17">
        <v>160</v>
      </c>
      <c r="R17">
        <v>160</v>
      </c>
      <c r="S17">
        <v>164.21</v>
      </c>
      <c r="T17">
        <v>170</v>
      </c>
      <c r="U17">
        <v>170</v>
      </c>
      <c r="V17">
        <f t="shared" si="3"/>
        <v>4.210000000000008</v>
      </c>
    </row>
    <row r="18" spans="2:22" x14ac:dyDescent="0.3">
      <c r="B18">
        <v>5.8398221199167892</v>
      </c>
      <c r="C18" s="1">
        <f t="shared" si="1"/>
        <v>5.84</v>
      </c>
      <c r="L18" s="1">
        <f t="shared" si="0"/>
        <v>5.8398221199167892</v>
      </c>
      <c r="M18" s="1">
        <f t="shared" si="2"/>
        <v>5.84</v>
      </c>
      <c r="O18" t="s">
        <v>29</v>
      </c>
      <c r="P18">
        <v>79</v>
      </c>
      <c r="Q18">
        <v>160</v>
      </c>
      <c r="R18">
        <v>164.21</v>
      </c>
      <c r="S18">
        <v>166.62</v>
      </c>
      <c r="T18">
        <v>170</v>
      </c>
      <c r="U18">
        <v>170</v>
      </c>
      <c r="V18">
        <f t="shared" si="3"/>
        <v>6.6200000000000045</v>
      </c>
    </row>
    <row r="19" spans="2:22" x14ac:dyDescent="0.3">
      <c r="B19">
        <v>5.9520446711685508</v>
      </c>
      <c r="C19" s="1">
        <f t="shared" si="1"/>
        <v>5.95</v>
      </c>
      <c r="L19" s="1">
        <f t="shared" si="0"/>
        <v>5.9520446711685508</v>
      </c>
      <c r="M19" s="1">
        <f t="shared" si="2"/>
        <v>5.95</v>
      </c>
      <c r="O19" t="s">
        <v>30</v>
      </c>
      <c r="P19">
        <v>89</v>
      </c>
      <c r="Q19">
        <v>170</v>
      </c>
      <c r="R19">
        <v>170</v>
      </c>
      <c r="S19">
        <v>176.58</v>
      </c>
      <c r="T19">
        <v>180</v>
      </c>
      <c r="U19">
        <v>180</v>
      </c>
      <c r="V19">
        <f t="shared" si="3"/>
        <v>6.5800000000000125</v>
      </c>
    </row>
    <row r="20" spans="2:22" x14ac:dyDescent="0.3">
      <c r="B20">
        <v>3.6697268342250027</v>
      </c>
      <c r="C20" s="1">
        <f t="shared" si="1"/>
        <v>3.67</v>
      </c>
      <c r="L20" s="1">
        <f t="shared" si="0"/>
        <v>3.6697268342250027</v>
      </c>
      <c r="M20" s="1">
        <f t="shared" si="2"/>
        <v>3.67</v>
      </c>
      <c r="O20" t="s">
        <v>31</v>
      </c>
      <c r="P20">
        <v>89</v>
      </c>
      <c r="Q20">
        <v>170</v>
      </c>
      <c r="R20">
        <v>176.58</v>
      </c>
      <c r="S20">
        <v>181.19</v>
      </c>
      <c r="T20">
        <v>181.19</v>
      </c>
      <c r="U20">
        <v>180</v>
      </c>
      <c r="V20">
        <f t="shared" si="3"/>
        <v>11.189999999999998</v>
      </c>
    </row>
    <row r="21" spans="2:22" x14ac:dyDescent="0.3">
      <c r="B21">
        <v>5.6944371181016322</v>
      </c>
      <c r="C21" s="1">
        <f t="shared" si="1"/>
        <v>5.69</v>
      </c>
      <c r="L21" s="1">
        <f t="shared" si="0"/>
        <v>5.6944371181016322</v>
      </c>
      <c r="M21" s="1">
        <f t="shared" si="2"/>
        <v>5.69</v>
      </c>
      <c r="O21" t="s">
        <v>32</v>
      </c>
      <c r="P21">
        <v>99</v>
      </c>
      <c r="Q21">
        <v>180</v>
      </c>
      <c r="R21">
        <v>181.19</v>
      </c>
      <c r="S21">
        <v>187.03</v>
      </c>
      <c r="T21">
        <v>190</v>
      </c>
      <c r="U21">
        <v>190</v>
      </c>
      <c r="V21">
        <f t="shared" si="3"/>
        <v>7.0300000000000011</v>
      </c>
    </row>
    <row r="22" spans="2:22" x14ac:dyDescent="0.3">
      <c r="B22">
        <v>4.079044924757909</v>
      </c>
      <c r="C22" s="1">
        <f t="shared" si="1"/>
        <v>4.08</v>
      </c>
      <c r="L22" s="1">
        <f t="shared" si="0"/>
        <v>4.079044924757909</v>
      </c>
      <c r="M22" s="1">
        <f t="shared" si="2"/>
        <v>4.08</v>
      </c>
      <c r="O22" t="s">
        <v>33</v>
      </c>
      <c r="P22">
        <v>99</v>
      </c>
      <c r="Q22">
        <v>180</v>
      </c>
      <c r="R22">
        <v>187.03</v>
      </c>
      <c r="S22">
        <v>192.98</v>
      </c>
      <c r="T22">
        <v>192.98</v>
      </c>
      <c r="U22">
        <v>190</v>
      </c>
      <c r="V22">
        <f t="shared" si="3"/>
        <v>12.97999999999999</v>
      </c>
    </row>
    <row r="23" spans="2:22" x14ac:dyDescent="0.3">
      <c r="B23">
        <v>5.8927319741924293</v>
      </c>
      <c r="C23" s="1">
        <f t="shared" si="1"/>
        <v>5.89</v>
      </c>
      <c r="L23" s="1">
        <f t="shared" si="0"/>
        <v>5.8927319741924293</v>
      </c>
      <c r="M23" s="1">
        <f t="shared" si="2"/>
        <v>5.89</v>
      </c>
      <c r="O23" t="s">
        <v>34</v>
      </c>
      <c r="P23">
        <v>109</v>
      </c>
      <c r="Q23">
        <v>190</v>
      </c>
      <c r="R23">
        <v>192.98</v>
      </c>
      <c r="S23">
        <v>196.65</v>
      </c>
      <c r="T23">
        <v>200</v>
      </c>
      <c r="U23">
        <v>200</v>
      </c>
      <c r="V23">
        <f t="shared" si="3"/>
        <v>6.6500000000000057</v>
      </c>
    </row>
    <row r="24" spans="2:22" x14ac:dyDescent="0.3">
      <c r="B24">
        <v>4.69503886505845</v>
      </c>
      <c r="C24" s="1">
        <f t="shared" si="1"/>
        <v>4.7</v>
      </c>
      <c r="L24" s="1">
        <f t="shared" si="0"/>
        <v>4.69503886505845</v>
      </c>
      <c r="M24" s="1">
        <f t="shared" si="2"/>
        <v>4.7</v>
      </c>
      <c r="O24" t="s">
        <v>35</v>
      </c>
      <c r="P24">
        <v>109</v>
      </c>
      <c r="Q24">
        <v>190</v>
      </c>
      <c r="R24">
        <v>196.65</v>
      </c>
      <c r="S24">
        <v>202.35</v>
      </c>
      <c r="T24">
        <v>202.35</v>
      </c>
      <c r="U24">
        <v>200</v>
      </c>
      <c r="V24">
        <f t="shared" si="3"/>
        <v>12.349999999999994</v>
      </c>
    </row>
    <row r="25" spans="2:22" x14ac:dyDescent="0.3">
      <c r="B25">
        <v>3.7234984347305726</v>
      </c>
      <c r="C25" s="1">
        <f t="shared" si="1"/>
        <v>3.72</v>
      </c>
      <c r="L25" s="1">
        <f t="shared" si="0"/>
        <v>3.7234984347305726</v>
      </c>
      <c r="M25" s="1">
        <f t="shared" si="2"/>
        <v>3.72</v>
      </c>
      <c r="O25" t="s">
        <v>36</v>
      </c>
      <c r="P25">
        <v>119</v>
      </c>
      <c r="Q25">
        <v>200</v>
      </c>
      <c r="R25">
        <v>202.35</v>
      </c>
      <c r="S25">
        <v>206.43</v>
      </c>
      <c r="T25">
        <v>210</v>
      </c>
      <c r="U25">
        <v>210</v>
      </c>
      <c r="V25">
        <f t="shared" si="3"/>
        <v>6.4300000000000068</v>
      </c>
    </row>
    <row r="26" spans="2:22" x14ac:dyDescent="0.3">
      <c r="B26">
        <v>4.3858845629001735</v>
      </c>
      <c r="C26" s="1">
        <f t="shared" si="1"/>
        <v>4.3899999999999997</v>
      </c>
      <c r="L26" s="1">
        <f t="shared" si="0"/>
        <v>4.3858845629001735</v>
      </c>
      <c r="M26" s="1">
        <f t="shared" si="2"/>
        <v>4.3899999999999997</v>
      </c>
      <c r="O26" t="s">
        <v>37</v>
      </c>
      <c r="P26">
        <v>119</v>
      </c>
      <c r="Q26">
        <v>200</v>
      </c>
      <c r="R26">
        <v>206.43</v>
      </c>
      <c r="S26">
        <v>212.32</v>
      </c>
      <c r="T26">
        <v>212.32</v>
      </c>
      <c r="U26">
        <v>210</v>
      </c>
      <c r="V26">
        <f t="shared" si="3"/>
        <v>12.319999999999993</v>
      </c>
    </row>
    <row r="27" spans="2:22" x14ac:dyDescent="0.3">
      <c r="B27">
        <v>5.0690935722668655</v>
      </c>
      <c r="C27" s="1">
        <f t="shared" si="1"/>
        <v>5.07</v>
      </c>
      <c r="L27" s="1">
        <f t="shared" si="0"/>
        <v>5.0690935722668655</v>
      </c>
      <c r="M27" s="1">
        <f t="shared" si="2"/>
        <v>5.07</v>
      </c>
      <c r="O27" t="s">
        <v>38</v>
      </c>
      <c r="P27">
        <v>129</v>
      </c>
      <c r="Q27">
        <v>210</v>
      </c>
      <c r="R27">
        <v>212.32</v>
      </c>
      <c r="S27">
        <v>217.01</v>
      </c>
      <c r="T27">
        <v>220</v>
      </c>
      <c r="U27">
        <v>220</v>
      </c>
      <c r="V27">
        <f t="shared" si="3"/>
        <v>7.0099999999999909</v>
      </c>
    </row>
    <row r="28" spans="2:22" x14ac:dyDescent="0.3">
      <c r="B28">
        <v>3.5920468917465769</v>
      </c>
      <c r="C28" s="1">
        <f t="shared" si="1"/>
        <v>3.59</v>
      </c>
      <c r="L28" s="1">
        <f t="shared" si="0"/>
        <v>3.5920468917465769</v>
      </c>
      <c r="M28" s="1">
        <f t="shared" si="2"/>
        <v>3.59</v>
      </c>
      <c r="O28" t="s">
        <v>39</v>
      </c>
      <c r="P28">
        <v>129</v>
      </c>
      <c r="Q28">
        <v>210</v>
      </c>
      <c r="R28">
        <v>217.01</v>
      </c>
      <c r="S28">
        <v>220.74</v>
      </c>
      <c r="T28">
        <v>220.74</v>
      </c>
      <c r="U28">
        <v>220</v>
      </c>
      <c r="V28">
        <f t="shared" si="3"/>
        <v>10.740000000000009</v>
      </c>
    </row>
    <row r="29" spans="2:22" x14ac:dyDescent="0.3">
      <c r="B29">
        <v>3.0532031132606789</v>
      </c>
      <c r="C29" s="1">
        <f t="shared" si="1"/>
        <v>3.05</v>
      </c>
      <c r="L29" s="1">
        <f t="shared" si="0"/>
        <v>3.0532031132606789</v>
      </c>
      <c r="M29" s="1">
        <f t="shared" si="2"/>
        <v>3.05</v>
      </c>
      <c r="O29" t="s">
        <v>40</v>
      </c>
      <c r="P29">
        <v>139</v>
      </c>
      <c r="Q29">
        <v>220</v>
      </c>
      <c r="R29">
        <v>220.74</v>
      </c>
      <c r="S29">
        <v>225.12</v>
      </c>
      <c r="T29">
        <v>230</v>
      </c>
      <c r="U29">
        <v>230</v>
      </c>
      <c r="V29">
        <f t="shared" si="3"/>
        <v>5.1200000000000045</v>
      </c>
    </row>
    <row r="30" spans="2:22" x14ac:dyDescent="0.3">
      <c r="B30">
        <v>5.8209182725404389</v>
      </c>
      <c r="C30" s="1">
        <f t="shared" si="1"/>
        <v>5.82</v>
      </c>
      <c r="L30" s="1">
        <f t="shared" si="0"/>
        <v>5.8209182725404389</v>
      </c>
      <c r="M30" s="1">
        <f t="shared" si="2"/>
        <v>5.82</v>
      </c>
      <c r="O30" t="s">
        <v>41</v>
      </c>
      <c r="P30">
        <v>139</v>
      </c>
      <c r="Q30">
        <v>220</v>
      </c>
      <c r="R30">
        <v>225.12</v>
      </c>
      <c r="S30">
        <v>230.19</v>
      </c>
      <c r="T30">
        <v>230.19</v>
      </c>
      <c r="U30">
        <v>230</v>
      </c>
      <c r="V30">
        <f t="shared" si="3"/>
        <v>10.189999999999998</v>
      </c>
    </row>
    <row r="31" spans="2:22" x14ac:dyDescent="0.3">
      <c r="B31">
        <v>3.7586981534259394</v>
      </c>
      <c r="C31" s="1">
        <f t="shared" si="1"/>
        <v>3.76</v>
      </c>
      <c r="L31" s="1">
        <f t="shared" si="0"/>
        <v>3.7586981534259394</v>
      </c>
      <c r="M31" s="1">
        <f t="shared" si="2"/>
        <v>3.76</v>
      </c>
      <c r="O31" t="s">
        <v>42</v>
      </c>
      <c r="P31">
        <v>149</v>
      </c>
      <c r="Q31">
        <v>230</v>
      </c>
      <c r="R31">
        <v>230.19</v>
      </c>
      <c r="S31">
        <v>233.78</v>
      </c>
      <c r="T31">
        <v>240</v>
      </c>
      <c r="U31">
        <v>240</v>
      </c>
      <c r="V31">
        <f t="shared" si="3"/>
        <v>3.7800000000000011</v>
      </c>
    </row>
    <row r="32" spans="2:22" x14ac:dyDescent="0.3">
      <c r="B32">
        <v>3.8499204720137641</v>
      </c>
      <c r="C32" s="1">
        <f t="shared" si="1"/>
        <v>3.85</v>
      </c>
      <c r="L32" s="1">
        <f t="shared" si="0"/>
        <v>3.8499204720137641</v>
      </c>
      <c r="M32" s="1">
        <f t="shared" si="2"/>
        <v>3.85</v>
      </c>
      <c r="O32" t="s">
        <v>43</v>
      </c>
      <c r="P32">
        <v>149</v>
      </c>
      <c r="Q32">
        <v>230</v>
      </c>
      <c r="R32">
        <v>233.78</v>
      </c>
      <c r="S32">
        <v>236.84</v>
      </c>
      <c r="T32">
        <v>240</v>
      </c>
      <c r="U32">
        <v>240</v>
      </c>
      <c r="V32">
        <f t="shared" si="3"/>
        <v>6.8400000000000034</v>
      </c>
    </row>
    <row r="33" spans="2:22" x14ac:dyDescent="0.3">
      <c r="B33">
        <v>3.9987126683554379</v>
      </c>
      <c r="C33" s="1">
        <f t="shared" si="1"/>
        <v>4</v>
      </c>
      <c r="L33" s="1">
        <f t="shared" si="0"/>
        <v>3.9987126683554379</v>
      </c>
      <c r="M33" s="1">
        <f t="shared" si="2"/>
        <v>4</v>
      </c>
      <c r="O33" t="s">
        <v>44</v>
      </c>
      <c r="P33">
        <v>159</v>
      </c>
      <c r="Q33">
        <v>240</v>
      </c>
      <c r="R33">
        <v>240</v>
      </c>
      <c r="S33">
        <v>245.82</v>
      </c>
      <c r="T33">
        <v>250</v>
      </c>
      <c r="U33">
        <v>250</v>
      </c>
      <c r="V33">
        <f t="shared" si="3"/>
        <v>5.8199999999999932</v>
      </c>
    </row>
    <row r="34" spans="2:22" x14ac:dyDescent="0.3">
      <c r="B34">
        <v>5.6549400369403884</v>
      </c>
      <c r="C34" s="1">
        <f t="shared" si="1"/>
        <v>5.65</v>
      </c>
      <c r="L34" s="1">
        <f t="shared" ref="L34:L69" si="4">B34</f>
        <v>5.6549400369403884</v>
      </c>
      <c r="M34" s="1">
        <f t="shared" si="2"/>
        <v>5.65</v>
      </c>
      <c r="O34" t="s">
        <v>45</v>
      </c>
      <c r="P34">
        <v>159</v>
      </c>
      <c r="Q34">
        <v>240</v>
      </c>
      <c r="R34">
        <v>245.82</v>
      </c>
      <c r="S34">
        <v>249.58</v>
      </c>
      <c r="T34">
        <v>250</v>
      </c>
      <c r="U34">
        <v>250</v>
      </c>
      <c r="V34">
        <f t="shared" si="3"/>
        <v>9.5800000000000125</v>
      </c>
    </row>
    <row r="35" spans="2:22" x14ac:dyDescent="0.3">
      <c r="B35">
        <v>3.406091605022084</v>
      </c>
      <c r="C35" s="1">
        <f t="shared" si="1"/>
        <v>3.41</v>
      </c>
      <c r="L35" s="1">
        <f t="shared" si="4"/>
        <v>3.406091605022084</v>
      </c>
      <c r="M35" s="1">
        <f t="shared" si="2"/>
        <v>3.41</v>
      </c>
      <c r="O35" t="s">
        <v>46</v>
      </c>
      <c r="P35">
        <v>169</v>
      </c>
      <c r="Q35">
        <v>250</v>
      </c>
      <c r="R35">
        <v>250</v>
      </c>
      <c r="S35">
        <v>253.85</v>
      </c>
      <c r="T35">
        <v>260</v>
      </c>
      <c r="U35">
        <v>260</v>
      </c>
      <c r="V35">
        <f t="shared" si="3"/>
        <v>3.8499999999999943</v>
      </c>
    </row>
    <row r="36" spans="2:22" x14ac:dyDescent="0.3">
      <c r="B36">
        <v>4.748516016654321</v>
      </c>
      <c r="C36" s="1">
        <f t="shared" si="1"/>
        <v>4.75</v>
      </c>
      <c r="L36" s="1">
        <f t="shared" si="4"/>
        <v>4.748516016654321</v>
      </c>
      <c r="M36" s="1">
        <f t="shared" si="2"/>
        <v>4.75</v>
      </c>
      <c r="O36" t="s">
        <v>47</v>
      </c>
      <c r="P36">
        <v>169</v>
      </c>
      <c r="Q36">
        <v>250</v>
      </c>
      <c r="R36">
        <v>253.85</v>
      </c>
      <c r="S36">
        <v>257.85000000000002</v>
      </c>
      <c r="T36">
        <v>260</v>
      </c>
      <c r="U36">
        <v>260</v>
      </c>
      <c r="V36">
        <f t="shared" si="3"/>
        <v>7.8500000000000227</v>
      </c>
    </row>
    <row r="37" spans="2:22" x14ac:dyDescent="0.3">
      <c r="B37">
        <v>4.6694479578873143</v>
      </c>
      <c r="C37" s="1">
        <f t="shared" si="1"/>
        <v>4.67</v>
      </c>
      <c r="L37" s="1">
        <f t="shared" si="4"/>
        <v>4.6694479578873143</v>
      </c>
      <c r="M37" s="1">
        <f t="shared" si="2"/>
        <v>4.67</v>
      </c>
      <c r="O37" t="s">
        <v>48</v>
      </c>
      <c r="P37">
        <v>179</v>
      </c>
      <c r="Q37">
        <v>260</v>
      </c>
      <c r="R37">
        <v>260</v>
      </c>
      <c r="S37">
        <v>265.64999999999998</v>
      </c>
      <c r="T37">
        <v>270</v>
      </c>
      <c r="U37">
        <v>270</v>
      </c>
      <c r="V37">
        <f t="shared" si="3"/>
        <v>5.6499999999999773</v>
      </c>
    </row>
    <row r="38" spans="2:22" x14ac:dyDescent="0.3">
      <c r="B38">
        <v>5.5197004485235084</v>
      </c>
      <c r="C38" s="1">
        <f t="shared" si="1"/>
        <v>5.52</v>
      </c>
      <c r="L38" s="1">
        <f t="shared" si="4"/>
        <v>5.5197004485235084</v>
      </c>
      <c r="M38" s="1">
        <f t="shared" si="2"/>
        <v>5.52</v>
      </c>
      <c r="O38" t="s">
        <v>49</v>
      </c>
      <c r="P38">
        <v>179</v>
      </c>
      <c r="Q38">
        <v>260</v>
      </c>
      <c r="R38">
        <v>265.64999999999998</v>
      </c>
      <c r="S38">
        <v>269.06</v>
      </c>
      <c r="T38">
        <v>270</v>
      </c>
      <c r="U38">
        <v>270</v>
      </c>
      <c r="V38">
        <f t="shared" si="3"/>
        <v>9.0600000000000023</v>
      </c>
    </row>
    <row r="39" spans="2:22" x14ac:dyDescent="0.3">
      <c r="B39">
        <v>3.7281436789198779</v>
      </c>
      <c r="C39" s="1">
        <f t="shared" si="1"/>
        <v>3.73</v>
      </c>
      <c r="L39" s="1">
        <f t="shared" si="4"/>
        <v>3.7281436789198779</v>
      </c>
      <c r="M39" s="1">
        <f t="shared" si="2"/>
        <v>3.73</v>
      </c>
      <c r="O39" t="s">
        <v>50</v>
      </c>
      <c r="P39">
        <v>189</v>
      </c>
      <c r="Q39">
        <v>270</v>
      </c>
      <c r="R39">
        <v>270</v>
      </c>
      <c r="S39">
        <v>274.75</v>
      </c>
      <c r="T39">
        <v>280</v>
      </c>
      <c r="U39">
        <v>280</v>
      </c>
      <c r="V39">
        <f t="shared" si="3"/>
        <v>4.75</v>
      </c>
    </row>
    <row r="40" spans="2:22" x14ac:dyDescent="0.3">
      <c r="B40">
        <v>4.911446308135055</v>
      </c>
      <c r="C40" s="1">
        <f t="shared" si="1"/>
        <v>4.91</v>
      </c>
      <c r="L40" s="1">
        <f t="shared" si="4"/>
        <v>4.911446308135055</v>
      </c>
      <c r="M40" s="1">
        <f t="shared" si="2"/>
        <v>4.91</v>
      </c>
      <c r="O40" t="s">
        <v>51</v>
      </c>
      <c r="P40">
        <v>189</v>
      </c>
      <c r="Q40">
        <v>270</v>
      </c>
      <c r="R40">
        <v>274.75</v>
      </c>
      <c r="S40">
        <v>279.42</v>
      </c>
      <c r="T40">
        <v>280</v>
      </c>
      <c r="U40">
        <v>280</v>
      </c>
      <c r="V40">
        <f t="shared" si="3"/>
        <v>9.4200000000000159</v>
      </c>
    </row>
    <row r="41" spans="2:22" x14ac:dyDescent="0.3">
      <c r="B41">
        <v>4.6953503669938073</v>
      </c>
      <c r="C41" s="1">
        <f t="shared" si="1"/>
        <v>4.7</v>
      </c>
      <c r="L41" s="1">
        <f t="shared" si="4"/>
        <v>4.6953503669938073</v>
      </c>
      <c r="M41" s="1">
        <f t="shared" si="2"/>
        <v>4.7</v>
      </c>
      <c r="O41" t="s">
        <v>52</v>
      </c>
      <c r="P41">
        <v>199</v>
      </c>
      <c r="Q41">
        <v>280</v>
      </c>
      <c r="R41">
        <v>280</v>
      </c>
      <c r="S41">
        <v>285.52</v>
      </c>
      <c r="T41">
        <v>290</v>
      </c>
      <c r="U41">
        <v>290</v>
      </c>
      <c r="V41">
        <f t="shared" si="3"/>
        <v>5.5199999999999818</v>
      </c>
    </row>
    <row r="42" spans="2:22" x14ac:dyDescent="0.3">
      <c r="B42">
        <v>5.5393250704510137</v>
      </c>
      <c r="C42" s="1">
        <f t="shared" si="1"/>
        <v>5.54</v>
      </c>
      <c r="L42" s="1">
        <f t="shared" si="4"/>
        <v>5.5393250704510137</v>
      </c>
      <c r="M42" s="1">
        <f t="shared" si="2"/>
        <v>5.54</v>
      </c>
      <c r="O42" t="s">
        <v>53</v>
      </c>
      <c r="P42">
        <v>199</v>
      </c>
      <c r="Q42">
        <v>280</v>
      </c>
      <c r="R42">
        <v>285.52</v>
      </c>
      <c r="S42">
        <v>289.25</v>
      </c>
      <c r="T42">
        <v>290</v>
      </c>
      <c r="U42">
        <v>290</v>
      </c>
      <c r="V42">
        <f t="shared" si="3"/>
        <v>9.25</v>
      </c>
    </row>
    <row r="43" spans="2:22" x14ac:dyDescent="0.3">
      <c r="B43">
        <v>3.8046435520227533</v>
      </c>
      <c r="C43" s="1">
        <f t="shared" si="1"/>
        <v>3.8</v>
      </c>
      <c r="L43" s="1">
        <f t="shared" si="4"/>
        <v>3.8046435520227533</v>
      </c>
      <c r="M43" s="1">
        <f t="shared" si="2"/>
        <v>3.8</v>
      </c>
      <c r="O43" t="s">
        <v>54</v>
      </c>
      <c r="P43">
        <v>209</v>
      </c>
      <c r="Q43">
        <v>290</v>
      </c>
      <c r="R43">
        <v>290</v>
      </c>
      <c r="S43">
        <v>294.91000000000003</v>
      </c>
      <c r="T43">
        <v>300</v>
      </c>
      <c r="U43">
        <v>300</v>
      </c>
      <c r="V43">
        <f t="shared" si="3"/>
        <v>4.910000000000025</v>
      </c>
    </row>
    <row r="44" spans="2:22" x14ac:dyDescent="0.3">
      <c r="B44">
        <v>2.8597626851405948</v>
      </c>
      <c r="C44" s="1">
        <f t="shared" si="1"/>
        <v>2.86</v>
      </c>
      <c r="L44" s="1">
        <f t="shared" si="4"/>
        <v>2.8597626851405948</v>
      </c>
      <c r="M44" s="1">
        <f t="shared" si="2"/>
        <v>2.86</v>
      </c>
      <c r="O44" t="s">
        <v>55</v>
      </c>
      <c r="P44">
        <v>209</v>
      </c>
      <c r="Q44">
        <v>290</v>
      </c>
      <c r="R44">
        <v>294.91000000000003</v>
      </c>
      <c r="S44">
        <v>299.61</v>
      </c>
      <c r="T44">
        <v>300</v>
      </c>
      <c r="U44">
        <v>300</v>
      </c>
      <c r="V44">
        <f t="shared" si="3"/>
        <v>9.6100000000000136</v>
      </c>
    </row>
    <row r="45" spans="2:22" x14ac:dyDescent="0.3">
      <c r="B45">
        <v>3.9914992385020014</v>
      </c>
      <c r="C45" s="1">
        <f t="shared" si="1"/>
        <v>3.99</v>
      </c>
      <c r="L45" s="1">
        <f t="shared" si="4"/>
        <v>3.9914992385020014</v>
      </c>
      <c r="M45" s="1">
        <f t="shared" si="2"/>
        <v>3.99</v>
      </c>
      <c r="O45" t="s">
        <v>56</v>
      </c>
      <c r="P45">
        <v>219</v>
      </c>
      <c r="Q45">
        <v>300</v>
      </c>
      <c r="R45">
        <v>300</v>
      </c>
      <c r="S45">
        <v>305.54000000000002</v>
      </c>
      <c r="T45">
        <v>310</v>
      </c>
      <c r="U45">
        <v>310</v>
      </c>
      <c r="V45">
        <f t="shared" si="3"/>
        <v>5.5400000000000205</v>
      </c>
    </row>
    <row r="46" spans="2:22" x14ac:dyDescent="0.3">
      <c r="B46">
        <v>3.2966157277696766</v>
      </c>
      <c r="C46" s="1">
        <f t="shared" si="1"/>
        <v>3.3</v>
      </c>
      <c r="L46" s="1">
        <f t="shared" si="4"/>
        <v>3.2966157277696766</v>
      </c>
      <c r="M46" s="1">
        <f t="shared" si="2"/>
        <v>3.3</v>
      </c>
      <c r="O46" t="s">
        <v>57</v>
      </c>
      <c r="P46">
        <v>219</v>
      </c>
      <c r="Q46">
        <v>300</v>
      </c>
      <c r="R46">
        <v>305.54000000000002</v>
      </c>
      <c r="S46">
        <v>309.33999999999997</v>
      </c>
      <c r="T46">
        <v>310</v>
      </c>
      <c r="U46">
        <v>310</v>
      </c>
      <c r="V46">
        <f t="shared" si="3"/>
        <v>9.339999999999975</v>
      </c>
    </row>
    <row r="47" spans="2:22" x14ac:dyDescent="0.3">
      <c r="B47">
        <v>4.9029675437777769</v>
      </c>
      <c r="C47" s="1">
        <f t="shared" si="1"/>
        <v>4.9000000000000004</v>
      </c>
      <c r="L47" s="1">
        <f t="shared" si="4"/>
        <v>4.9029675437777769</v>
      </c>
      <c r="M47" s="1">
        <f t="shared" si="2"/>
        <v>4.9000000000000004</v>
      </c>
      <c r="O47" t="s">
        <v>58</v>
      </c>
      <c r="P47">
        <v>229</v>
      </c>
      <c r="Q47">
        <v>310</v>
      </c>
      <c r="R47">
        <v>310</v>
      </c>
      <c r="S47">
        <v>312.86</v>
      </c>
      <c r="T47">
        <v>320</v>
      </c>
      <c r="U47">
        <v>320</v>
      </c>
      <c r="V47">
        <f t="shared" si="3"/>
        <v>2.8600000000000136</v>
      </c>
    </row>
    <row r="48" spans="2:22" x14ac:dyDescent="0.3">
      <c r="B48">
        <v>4.6294517915084725</v>
      </c>
      <c r="C48" s="1">
        <f t="shared" si="1"/>
        <v>4.63</v>
      </c>
      <c r="L48" s="1">
        <f t="shared" si="4"/>
        <v>4.6294517915084725</v>
      </c>
      <c r="M48" s="1">
        <f t="shared" si="2"/>
        <v>4.63</v>
      </c>
      <c r="O48" t="s">
        <v>59</v>
      </c>
      <c r="P48">
        <v>229</v>
      </c>
      <c r="Q48">
        <v>310</v>
      </c>
      <c r="R48">
        <v>312.86</v>
      </c>
      <c r="S48">
        <v>316.85000000000002</v>
      </c>
      <c r="T48">
        <v>320</v>
      </c>
      <c r="U48">
        <v>320</v>
      </c>
      <c r="V48">
        <f t="shared" si="3"/>
        <v>6.8500000000000227</v>
      </c>
    </row>
    <row r="49" spans="2:22" x14ac:dyDescent="0.3">
      <c r="B49">
        <v>4.5532304511580151</v>
      </c>
      <c r="C49" s="1">
        <f t="shared" si="1"/>
        <v>4.55</v>
      </c>
      <c r="L49" s="1">
        <f t="shared" si="4"/>
        <v>4.5532304511580151</v>
      </c>
      <c r="M49" s="1">
        <f t="shared" si="2"/>
        <v>4.55</v>
      </c>
      <c r="O49" t="s">
        <v>60</v>
      </c>
      <c r="P49">
        <v>239</v>
      </c>
      <c r="Q49">
        <v>320</v>
      </c>
      <c r="R49">
        <v>320</v>
      </c>
      <c r="S49">
        <v>323.3</v>
      </c>
      <c r="T49">
        <v>330</v>
      </c>
      <c r="U49">
        <v>330</v>
      </c>
      <c r="V49">
        <f t="shared" si="3"/>
        <v>3.3000000000000114</v>
      </c>
    </row>
    <row r="50" spans="2:22" x14ac:dyDescent="0.3">
      <c r="B50">
        <v>4.4828253294253955</v>
      </c>
      <c r="C50" s="1">
        <f t="shared" si="1"/>
        <v>4.4800000000000004</v>
      </c>
      <c r="L50" s="1">
        <f t="shared" si="4"/>
        <v>4.4828253294253955</v>
      </c>
      <c r="M50" s="1">
        <f t="shared" si="2"/>
        <v>4.4800000000000004</v>
      </c>
      <c r="O50" t="s">
        <v>61</v>
      </c>
      <c r="P50">
        <v>239</v>
      </c>
      <c r="Q50">
        <v>320</v>
      </c>
      <c r="R50">
        <v>323.3</v>
      </c>
      <c r="S50">
        <v>328.2</v>
      </c>
      <c r="T50">
        <v>330</v>
      </c>
      <c r="U50">
        <v>330</v>
      </c>
      <c r="V50">
        <f t="shared" si="3"/>
        <v>8.1999999999999886</v>
      </c>
    </row>
    <row r="51" spans="2:22" x14ac:dyDescent="0.3">
      <c r="B51">
        <v>5.7725104170385748</v>
      </c>
      <c r="C51" s="1">
        <f t="shared" si="1"/>
        <v>5.77</v>
      </c>
      <c r="L51" s="1">
        <f t="shared" si="4"/>
        <v>5.7725104170385748</v>
      </c>
      <c r="M51" s="1">
        <f t="shared" si="2"/>
        <v>5.77</v>
      </c>
      <c r="O51" t="s">
        <v>62</v>
      </c>
      <c r="P51">
        <v>249</v>
      </c>
      <c r="Q51">
        <v>330</v>
      </c>
      <c r="R51">
        <v>330</v>
      </c>
      <c r="S51">
        <v>334.63</v>
      </c>
      <c r="T51">
        <v>340</v>
      </c>
      <c r="U51">
        <v>340</v>
      </c>
      <c r="V51">
        <f t="shared" si="3"/>
        <v>4.6299999999999955</v>
      </c>
    </row>
    <row r="52" spans="2:22" x14ac:dyDescent="0.3">
      <c r="B52">
        <v>4.0503662830742542</v>
      </c>
      <c r="C52" s="1">
        <f t="shared" si="1"/>
        <v>4.05</v>
      </c>
      <c r="L52" s="1">
        <f t="shared" si="4"/>
        <v>4.0503662830742542</v>
      </c>
      <c r="M52" s="1">
        <f t="shared" si="2"/>
        <v>4.05</v>
      </c>
      <c r="O52" t="s">
        <v>63</v>
      </c>
      <c r="P52">
        <v>249</v>
      </c>
      <c r="Q52">
        <v>330</v>
      </c>
      <c r="R52">
        <v>334.63</v>
      </c>
      <c r="S52">
        <v>339.18</v>
      </c>
      <c r="T52">
        <v>340</v>
      </c>
      <c r="U52">
        <v>340</v>
      </c>
      <c r="V52">
        <f t="shared" si="3"/>
        <v>9.1800000000000068</v>
      </c>
    </row>
    <row r="53" spans="2:22" x14ac:dyDescent="0.3">
      <c r="B53">
        <v>5.3062170309131034</v>
      </c>
      <c r="C53" s="1">
        <f t="shared" si="1"/>
        <v>5.31</v>
      </c>
      <c r="L53" s="1">
        <f t="shared" si="4"/>
        <v>5.3062170309131034</v>
      </c>
      <c r="M53" s="1">
        <f t="shared" si="2"/>
        <v>5.31</v>
      </c>
      <c r="O53" t="s">
        <v>64</v>
      </c>
      <c r="P53">
        <v>259</v>
      </c>
      <c r="Q53">
        <v>340</v>
      </c>
      <c r="R53">
        <v>340</v>
      </c>
      <c r="S53">
        <v>344.48</v>
      </c>
      <c r="T53">
        <v>350</v>
      </c>
      <c r="U53">
        <v>350</v>
      </c>
      <c r="V53">
        <f t="shared" si="3"/>
        <v>4.4800000000000182</v>
      </c>
    </row>
    <row r="54" spans="2:22" x14ac:dyDescent="0.3">
      <c r="B54">
        <v>4.802393345918972</v>
      </c>
      <c r="C54" s="1">
        <f t="shared" si="1"/>
        <v>4.8</v>
      </c>
      <c r="L54" s="1">
        <f t="shared" si="4"/>
        <v>4.802393345918972</v>
      </c>
      <c r="M54" s="1">
        <f t="shared" si="2"/>
        <v>4.8</v>
      </c>
      <c r="O54" t="s">
        <v>65</v>
      </c>
      <c r="P54">
        <v>259</v>
      </c>
      <c r="Q54">
        <v>340</v>
      </c>
      <c r="R54">
        <v>344.48</v>
      </c>
      <c r="S54">
        <v>350.26</v>
      </c>
      <c r="T54">
        <v>350.26</v>
      </c>
      <c r="U54">
        <v>350</v>
      </c>
      <c r="V54">
        <f t="shared" si="3"/>
        <v>10.259999999999991</v>
      </c>
    </row>
    <row r="55" spans="2:22" x14ac:dyDescent="0.3">
      <c r="B55">
        <v>4.7202864379796665</v>
      </c>
      <c r="C55" s="1">
        <f t="shared" si="1"/>
        <v>4.72</v>
      </c>
      <c r="L55" s="1">
        <f t="shared" si="4"/>
        <v>4.7202864379796665</v>
      </c>
      <c r="M55" s="1">
        <f t="shared" si="2"/>
        <v>4.72</v>
      </c>
      <c r="O55" t="s">
        <v>66</v>
      </c>
      <c r="P55">
        <v>269</v>
      </c>
      <c r="Q55">
        <v>350</v>
      </c>
      <c r="R55">
        <v>350.26</v>
      </c>
      <c r="S55">
        <v>354.31</v>
      </c>
      <c r="T55">
        <v>0</v>
      </c>
      <c r="U55">
        <v>360</v>
      </c>
      <c r="V55">
        <f t="shared" si="3"/>
        <v>4.3100000000000023</v>
      </c>
    </row>
    <row r="56" spans="2:22" x14ac:dyDescent="0.3">
      <c r="B56">
        <v>4.446617208479438</v>
      </c>
      <c r="C56" s="1">
        <f t="shared" si="1"/>
        <v>4.45</v>
      </c>
      <c r="L56" s="1">
        <f t="shared" si="4"/>
        <v>4.446617208479438</v>
      </c>
      <c r="M56" s="1">
        <f t="shared" si="2"/>
        <v>4.45</v>
      </c>
      <c r="O56" t="s">
        <v>67</v>
      </c>
      <c r="P56">
        <v>269</v>
      </c>
      <c r="Q56">
        <v>350</v>
      </c>
      <c r="R56">
        <v>354.31</v>
      </c>
      <c r="S56">
        <v>359.61</v>
      </c>
      <c r="T56">
        <v>0</v>
      </c>
      <c r="U56">
        <v>360</v>
      </c>
      <c r="V56">
        <f>S56-Q56</f>
        <v>9.6100000000000136</v>
      </c>
    </row>
    <row r="57" spans="2:22" x14ac:dyDescent="0.3">
      <c r="B57">
        <v>4.3220084762579063</v>
      </c>
      <c r="C57" s="1">
        <f t="shared" si="1"/>
        <v>4.32</v>
      </c>
      <c r="L57" s="1">
        <f t="shared" si="4"/>
        <v>4.3220084762579063</v>
      </c>
      <c r="M57" s="1">
        <f t="shared" si="2"/>
        <v>4.32</v>
      </c>
      <c r="O57" t="s">
        <v>68</v>
      </c>
      <c r="P57">
        <v>279</v>
      </c>
      <c r="Q57">
        <v>0</v>
      </c>
      <c r="R57">
        <v>0</v>
      </c>
      <c r="S57">
        <v>0</v>
      </c>
      <c r="T57">
        <v>0</v>
      </c>
      <c r="U57">
        <v>370</v>
      </c>
      <c r="V57">
        <f t="shared" si="3"/>
        <v>0</v>
      </c>
    </row>
    <row r="58" spans="2:22" x14ac:dyDescent="0.3">
      <c r="B58">
        <v>3.4897742125322111</v>
      </c>
      <c r="C58" s="1">
        <f t="shared" si="1"/>
        <v>3.49</v>
      </c>
      <c r="L58" s="1">
        <f t="shared" si="4"/>
        <v>3.4897742125322111</v>
      </c>
      <c r="M58" s="1">
        <f t="shared" si="2"/>
        <v>3.49</v>
      </c>
      <c r="O58" t="s">
        <v>69</v>
      </c>
      <c r="P58">
        <v>279</v>
      </c>
      <c r="Q58">
        <v>0</v>
      </c>
      <c r="R58">
        <v>0</v>
      </c>
      <c r="S58">
        <v>0</v>
      </c>
      <c r="T58">
        <v>0</v>
      </c>
      <c r="U58">
        <v>370</v>
      </c>
      <c r="V58">
        <f t="shared" si="3"/>
        <v>0</v>
      </c>
    </row>
    <row r="59" spans="2:22" x14ac:dyDescent="0.3">
      <c r="B59">
        <v>4.1829194515157724</v>
      </c>
      <c r="C59" s="1">
        <f t="shared" si="1"/>
        <v>4.18</v>
      </c>
      <c r="L59" s="1">
        <f t="shared" si="4"/>
        <v>4.1829194515157724</v>
      </c>
      <c r="M59" s="1">
        <f t="shared" si="2"/>
        <v>4.18</v>
      </c>
      <c r="O59" t="s">
        <v>70</v>
      </c>
      <c r="P59">
        <v>289</v>
      </c>
      <c r="Q59">
        <v>0</v>
      </c>
      <c r="R59">
        <v>0</v>
      </c>
      <c r="S59">
        <v>0</v>
      </c>
      <c r="T59">
        <v>0</v>
      </c>
      <c r="U59">
        <v>380</v>
      </c>
      <c r="V59">
        <f t="shared" si="3"/>
        <v>0</v>
      </c>
    </row>
    <row r="60" spans="2:22" x14ac:dyDescent="0.3">
      <c r="B60">
        <v>4.7770229912130162</v>
      </c>
      <c r="C60" s="1">
        <f t="shared" si="1"/>
        <v>4.78</v>
      </c>
      <c r="L60" s="1">
        <f t="shared" si="4"/>
        <v>4.7770229912130162</v>
      </c>
      <c r="M60" s="1">
        <f t="shared" si="2"/>
        <v>4.78</v>
      </c>
      <c r="O60" t="s">
        <v>71</v>
      </c>
      <c r="P60">
        <v>289</v>
      </c>
      <c r="Q60">
        <v>0</v>
      </c>
      <c r="R60">
        <v>0</v>
      </c>
      <c r="S60">
        <v>0</v>
      </c>
      <c r="T60">
        <v>0</v>
      </c>
      <c r="U60">
        <v>380</v>
      </c>
      <c r="V60">
        <f t="shared" si="3"/>
        <v>0</v>
      </c>
    </row>
    <row r="61" spans="2:22" x14ac:dyDescent="0.3">
      <c r="B61">
        <v>4.3985038018872729</v>
      </c>
      <c r="C61" s="1">
        <f t="shared" si="1"/>
        <v>4.4000000000000004</v>
      </c>
      <c r="L61" s="1">
        <f t="shared" si="4"/>
        <v>4.3985038018872729</v>
      </c>
      <c r="M61" s="1">
        <f t="shared" si="2"/>
        <v>4.4000000000000004</v>
      </c>
      <c r="O61" t="s">
        <v>72</v>
      </c>
      <c r="P61">
        <v>299</v>
      </c>
      <c r="Q61">
        <v>0</v>
      </c>
      <c r="R61">
        <v>0</v>
      </c>
      <c r="S61">
        <v>0</v>
      </c>
      <c r="T61">
        <v>0</v>
      </c>
      <c r="U61">
        <v>390</v>
      </c>
      <c r="V61">
        <f t="shared" si="3"/>
        <v>0</v>
      </c>
    </row>
    <row r="62" spans="2:22" x14ac:dyDescent="0.3">
      <c r="B62">
        <v>3.0731756169116125</v>
      </c>
      <c r="C62" s="1">
        <f t="shared" si="1"/>
        <v>3.07</v>
      </c>
      <c r="L62" s="1">
        <f t="shared" si="4"/>
        <v>3.0731756169116125</v>
      </c>
      <c r="M62" s="1">
        <f t="shared" si="2"/>
        <v>3.07</v>
      </c>
      <c r="O62" t="s">
        <v>73</v>
      </c>
      <c r="P62">
        <v>299</v>
      </c>
      <c r="Q62">
        <v>0</v>
      </c>
      <c r="R62">
        <v>0</v>
      </c>
      <c r="S62">
        <v>0</v>
      </c>
      <c r="T62">
        <v>0</v>
      </c>
      <c r="U62">
        <v>390</v>
      </c>
      <c r="V62">
        <f t="shared" si="3"/>
        <v>0</v>
      </c>
    </row>
    <row r="63" spans="2:22" x14ac:dyDescent="0.3">
      <c r="B63">
        <v>5.1867128377052722</v>
      </c>
      <c r="C63" s="1">
        <f t="shared" si="1"/>
        <v>5.19</v>
      </c>
      <c r="L63" s="1">
        <f t="shared" si="4"/>
        <v>5.1867128377052722</v>
      </c>
      <c r="M63" s="1">
        <f t="shared" si="2"/>
        <v>5.19</v>
      </c>
      <c r="O63" t="s">
        <v>74</v>
      </c>
      <c r="P63">
        <v>309</v>
      </c>
      <c r="Q63">
        <v>0</v>
      </c>
      <c r="R63">
        <v>0</v>
      </c>
      <c r="S63">
        <v>0</v>
      </c>
      <c r="T63">
        <v>0</v>
      </c>
      <c r="U63">
        <v>400</v>
      </c>
      <c r="V63">
        <f t="shared" si="3"/>
        <v>0</v>
      </c>
    </row>
    <row r="64" spans="2:22" x14ac:dyDescent="0.3">
      <c r="B64">
        <v>4.5818295120552648</v>
      </c>
      <c r="C64" s="1">
        <f t="shared" si="1"/>
        <v>4.58</v>
      </c>
      <c r="L64" s="1">
        <f t="shared" si="4"/>
        <v>4.5818295120552648</v>
      </c>
      <c r="M64" s="1">
        <f t="shared" si="2"/>
        <v>4.58</v>
      </c>
      <c r="O64" t="s">
        <v>75</v>
      </c>
      <c r="P64">
        <v>309</v>
      </c>
      <c r="Q64">
        <v>0</v>
      </c>
      <c r="R64">
        <v>0</v>
      </c>
      <c r="S64">
        <v>0</v>
      </c>
      <c r="T64">
        <v>0</v>
      </c>
      <c r="U64">
        <v>400</v>
      </c>
      <c r="V64">
        <f t="shared" si="3"/>
        <v>0</v>
      </c>
    </row>
    <row r="65" spans="2:22" x14ac:dyDescent="0.3">
      <c r="B65">
        <v>3.086595211236272</v>
      </c>
      <c r="C65" s="1">
        <f t="shared" si="1"/>
        <v>3.09</v>
      </c>
      <c r="L65" s="1">
        <f t="shared" si="4"/>
        <v>3.086595211236272</v>
      </c>
      <c r="M65" s="1">
        <f t="shared" si="2"/>
        <v>3.09</v>
      </c>
      <c r="O65" t="s">
        <v>76</v>
      </c>
      <c r="P65">
        <v>319</v>
      </c>
      <c r="Q65">
        <v>0</v>
      </c>
      <c r="R65">
        <v>0</v>
      </c>
      <c r="S65">
        <v>0</v>
      </c>
      <c r="T65">
        <v>0</v>
      </c>
      <c r="U65">
        <v>410</v>
      </c>
      <c r="V65">
        <f t="shared" si="3"/>
        <v>0</v>
      </c>
    </row>
    <row r="66" spans="2:22" x14ac:dyDescent="0.3">
      <c r="B66">
        <v>4.1330348039919045</v>
      </c>
      <c r="C66" s="1">
        <f t="shared" si="1"/>
        <v>4.13</v>
      </c>
      <c r="L66" s="1">
        <f t="shared" si="4"/>
        <v>4.1330348039919045</v>
      </c>
      <c r="M66" s="1">
        <f t="shared" si="2"/>
        <v>4.13</v>
      </c>
      <c r="O66" t="s">
        <v>77</v>
      </c>
      <c r="P66">
        <v>319</v>
      </c>
      <c r="Q66">
        <v>0</v>
      </c>
      <c r="R66">
        <v>0</v>
      </c>
      <c r="S66">
        <v>0</v>
      </c>
      <c r="T66">
        <v>0</v>
      </c>
      <c r="U66">
        <v>410</v>
      </c>
      <c r="V66">
        <f t="shared" si="3"/>
        <v>0</v>
      </c>
    </row>
    <row r="67" spans="2:22" x14ac:dyDescent="0.3">
      <c r="B67">
        <v>4.7046385816356633</v>
      </c>
      <c r="C67" s="1">
        <f t="shared" ref="C67:C69" si="5">ROUND(B67,2)</f>
        <v>4.7</v>
      </c>
      <c r="L67" s="1">
        <f t="shared" si="4"/>
        <v>4.7046385816356633</v>
      </c>
      <c r="M67" s="1">
        <f t="shared" ref="M67:M69" si="6">ROUND(L67,2)</f>
        <v>4.7</v>
      </c>
      <c r="O67" t="s">
        <v>78</v>
      </c>
      <c r="P67">
        <v>329</v>
      </c>
      <c r="Q67">
        <v>0</v>
      </c>
      <c r="R67">
        <v>0</v>
      </c>
      <c r="S67">
        <v>0</v>
      </c>
      <c r="T67">
        <v>0</v>
      </c>
      <c r="U67">
        <v>420</v>
      </c>
      <c r="V67">
        <f t="shared" si="3"/>
        <v>0</v>
      </c>
    </row>
    <row r="68" spans="2:22" x14ac:dyDescent="0.3">
      <c r="B68">
        <v>5.3746087587496731</v>
      </c>
      <c r="C68" s="1">
        <f t="shared" si="5"/>
        <v>5.37</v>
      </c>
      <c r="L68" s="1">
        <f t="shared" si="4"/>
        <v>5.3746087587496731</v>
      </c>
      <c r="M68" s="1">
        <f t="shared" si="6"/>
        <v>5.37</v>
      </c>
      <c r="O68" t="s">
        <v>79</v>
      </c>
      <c r="P68">
        <v>329</v>
      </c>
      <c r="Q68">
        <v>0</v>
      </c>
      <c r="R68">
        <v>0</v>
      </c>
      <c r="S68">
        <v>0</v>
      </c>
      <c r="T68">
        <v>0</v>
      </c>
      <c r="U68">
        <v>420</v>
      </c>
      <c r="V68">
        <f t="shared" si="3"/>
        <v>0</v>
      </c>
    </row>
    <row r="69" spans="2:22" x14ac:dyDescent="0.3">
      <c r="B69">
        <v>5.0120728019392118</v>
      </c>
      <c r="C69" s="1">
        <f t="shared" si="5"/>
        <v>5.01</v>
      </c>
      <c r="L69" s="1">
        <f t="shared" si="4"/>
        <v>5.0120728019392118</v>
      </c>
      <c r="M69" s="1">
        <f t="shared" si="6"/>
        <v>5.01</v>
      </c>
      <c r="O69" t="s">
        <v>80</v>
      </c>
      <c r="P69">
        <v>339</v>
      </c>
      <c r="Q69">
        <v>0</v>
      </c>
      <c r="R69">
        <v>0</v>
      </c>
      <c r="S69">
        <v>0</v>
      </c>
      <c r="T69">
        <v>0</v>
      </c>
      <c r="U69">
        <v>430</v>
      </c>
      <c r="V69">
        <f t="shared" si="3"/>
        <v>0</v>
      </c>
    </row>
    <row r="70" spans="2:22" x14ac:dyDescent="0.3">
      <c r="B70"/>
      <c r="O70" t="s">
        <v>81</v>
      </c>
      <c r="P70">
        <v>339</v>
      </c>
      <c r="Q70">
        <v>0</v>
      </c>
      <c r="R70">
        <v>0</v>
      </c>
      <c r="S70">
        <v>0</v>
      </c>
      <c r="T70">
        <v>0</v>
      </c>
      <c r="U70">
        <v>430</v>
      </c>
      <c r="V70">
        <f t="shared" ref="V70:V72" si="7">S70-Q70</f>
        <v>0</v>
      </c>
    </row>
    <row r="71" spans="2:22" x14ac:dyDescent="0.3">
      <c r="O71" t="s">
        <v>82</v>
      </c>
      <c r="P71">
        <v>349</v>
      </c>
      <c r="Q71">
        <v>0</v>
      </c>
      <c r="R71">
        <v>0</v>
      </c>
      <c r="S71">
        <v>0</v>
      </c>
      <c r="T71">
        <v>0</v>
      </c>
      <c r="U71">
        <v>440</v>
      </c>
      <c r="V71">
        <f t="shared" si="7"/>
        <v>0</v>
      </c>
    </row>
    <row r="72" spans="2:22" x14ac:dyDescent="0.3">
      <c r="O72" t="s">
        <v>83</v>
      </c>
      <c r="P72">
        <v>349</v>
      </c>
      <c r="Q72">
        <v>0</v>
      </c>
      <c r="R72">
        <v>0</v>
      </c>
      <c r="S72">
        <v>0</v>
      </c>
      <c r="T72">
        <v>0</v>
      </c>
      <c r="U72">
        <v>440</v>
      </c>
      <c r="V72">
        <f t="shared" si="7"/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opLeftCell="O1" workbookViewId="0">
      <selection activeCell="W21" sqref="W21"/>
    </sheetView>
  </sheetViews>
  <sheetFormatPr baseColWidth="10" defaultRowHeight="14.4" x14ac:dyDescent="0.3"/>
  <cols>
    <col min="1" max="3" width="11.5546875" style="1"/>
    <col min="4" max="4" width="15.5546875" bestFit="1" customWidth="1"/>
    <col min="5" max="5" width="7.6640625" bestFit="1" customWidth="1"/>
    <col min="6" max="6" width="7.109375" customWidth="1"/>
    <col min="7" max="7" width="3.5546875" customWidth="1"/>
    <col min="8" max="8" width="7.33203125" customWidth="1"/>
    <col min="9" max="9" width="20.5546875" style="1" bestFit="1" customWidth="1"/>
    <col min="10" max="11" width="11.5546875" style="1"/>
    <col min="13" max="13" width="8.44140625" bestFit="1" customWidth="1"/>
    <col min="14" max="14" width="7.33203125" bestFit="1" customWidth="1"/>
    <col min="15" max="15" width="7.88671875" bestFit="1" customWidth="1"/>
    <col min="16" max="16" width="15.33203125" bestFit="1" customWidth="1"/>
    <col min="17" max="17" width="15.5546875" bestFit="1" customWidth="1"/>
    <col min="18" max="18" width="11" bestFit="1" customWidth="1"/>
    <col min="19" max="19" width="10.88671875" bestFit="1" customWidth="1"/>
    <col min="20" max="21" width="10.88671875" customWidth="1"/>
    <col min="23" max="23" width="12.6640625" bestFit="1" customWidth="1"/>
  </cols>
  <sheetData>
    <row r="1" spans="1:25" x14ac:dyDescent="0.3">
      <c r="A1" s="1" t="s">
        <v>0</v>
      </c>
      <c r="B1" s="1" t="s">
        <v>0</v>
      </c>
      <c r="C1" s="1" t="s">
        <v>3</v>
      </c>
      <c r="D1" s="1" t="s">
        <v>86</v>
      </c>
      <c r="E1" s="1" t="s">
        <v>178</v>
      </c>
      <c r="I1" s="1" t="s">
        <v>0</v>
      </c>
      <c r="J1" s="1" t="s">
        <v>0</v>
      </c>
      <c r="K1" s="1" t="s">
        <v>3</v>
      </c>
      <c r="M1" s="1"/>
      <c r="N1" t="s">
        <v>4</v>
      </c>
      <c r="O1" t="s">
        <v>5</v>
      </c>
      <c r="P1" t="s">
        <v>6</v>
      </c>
      <c r="Q1" t="s">
        <v>7</v>
      </c>
      <c r="W1" t="s">
        <v>179</v>
      </c>
    </row>
    <row r="2" spans="1:25" x14ac:dyDescent="0.3">
      <c r="A2" s="1" t="s">
        <v>1</v>
      </c>
      <c r="B2">
        <v>0.30162693746387959</v>
      </c>
      <c r="C2" s="1">
        <f>ROUND(B2,2)</f>
        <v>0.3</v>
      </c>
      <c r="E2">
        <v>0</v>
      </c>
      <c r="F2">
        <v>950</v>
      </c>
      <c r="I2" s="1" t="s">
        <v>1</v>
      </c>
      <c r="J2" s="1">
        <f t="shared" ref="J2:J33" si="0">B2</f>
        <v>0.30162693746387959</v>
      </c>
      <c r="K2" s="1">
        <f>ROUND(J2,2)</f>
        <v>0.3</v>
      </c>
      <c r="L2" t="s">
        <v>9</v>
      </c>
      <c r="M2" t="s">
        <v>8</v>
      </c>
      <c r="N2">
        <v>50</v>
      </c>
      <c r="O2">
        <v>0</v>
      </c>
      <c r="P2">
        <v>150</v>
      </c>
      <c r="Q2">
        <v>200</v>
      </c>
      <c r="W2" t="s">
        <v>177</v>
      </c>
      <c r="X2" t="s">
        <v>171</v>
      </c>
    </row>
    <row r="3" spans="1:25" x14ac:dyDescent="0.3">
      <c r="A3" s="1" t="s">
        <v>168</v>
      </c>
      <c r="B3">
        <v>5.9183478924678639</v>
      </c>
      <c r="C3" s="1">
        <f t="shared" ref="C3:C66" si="1">ROUND(B3,2)</f>
        <v>5.92</v>
      </c>
      <c r="E3" s="3">
        <v>1</v>
      </c>
      <c r="F3" s="3">
        <v>200</v>
      </c>
      <c r="I3" s="1" t="s">
        <v>168</v>
      </c>
      <c r="J3" s="1">
        <f t="shared" si="0"/>
        <v>5.9183478924678639</v>
      </c>
      <c r="K3" s="1">
        <f t="shared" ref="K3:K66" si="2">ROUND(J3,2)</f>
        <v>5.92</v>
      </c>
      <c r="W3">
        <v>0</v>
      </c>
      <c r="X3">
        <v>220</v>
      </c>
    </row>
    <row r="4" spans="1:25" x14ac:dyDescent="0.3">
      <c r="A4" s="5"/>
      <c r="B4">
        <v>3.6280822086991975</v>
      </c>
      <c r="C4" s="1">
        <f t="shared" si="1"/>
        <v>3.63</v>
      </c>
      <c r="E4">
        <v>2</v>
      </c>
      <c r="F4">
        <v>260</v>
      </c>
      <c r="I4" s="2" t="s">
        <v>86</v>
      </c>
      <c r="J4" s="1">
        <f t="shared" si="0"/>
        <v>3.6280822086991975</v>
      </c>
      <c r="K4" s="1">
        <f t="shared" si="2"/>
        <v>3.63</v>
      </c>
      <c r="L4" t="s">
        <v>84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s="3" t="s">
        <v>174</v>
      </c>
      <c r="U4" t="s">
        <v>175</v>
      </c>
      <c r="W4">
        <v>0.1</v>
      </c>
      <c r="X4">
        <v>200</v>
      </c>
    </row>
    <row r="5" spans="1:25" x14ac:dyDescent="0.3">
      <c r="A5" s="5"/>
      <c r="B5">
        <v>3.9435324879304972</v>
      </c>
      <c r="C5" s="1">
        <f t="shared" si="1"/>
        <v>3.94</v>
      </c>
      <c r="E5">
        <v>3</v>
      </c>
      <c r="F5">
        <v>530</v>
      </c>
      <c r="I5" s="1" t="s">
        <v>87</v>
      </c>
      <c r="J5" s="1">
        <f t="shared" si="0"/>
        <v>3.9435324879304972</v>
      </c>
      <c r="K5" s="1">
        <f t="shared" si="2"/>
        <v>3.94</v>
      </c>
      <c r="M5" t="s">
        <v>16</v>
      </c>
      <c r="N5">
        <v>19</v>
      </c>
      <c r="O5">
        <v>100</v>
      </c>
      <c r="P5">
        <v>100</v>
      </c>
      <c r="Q5">
        <v>100.3</v>
      </c>
      <c r="R5">
        <v>110</v>
      </c>
      <c r="S5">
        <v>110</v>
      </c>
      <c r="T5">
        <f>Q5-O5</f>
        <v>0.29999999999999716</v>
      </c>
      <c r="U5" s="6">
        <f>AVERAGE(T5:T56)</f>
        <v>6.9588461538461539</v>
      </c>
      <c r="W5">
        <v>0.2</v>
      </c>
      <c r="X5">
        <v>200</v>
      </c>
    </row>
    <row r="6" spans="1:25" x14ac:dyDescent="0.3">
      <c r="B6">
        <v>5.189467469783267</v>
      </c>
      <c r="C6" s="1">
        <f t="shared" si="1"/>
        <v>5.19</v>
      </c>
      <c r="E6">
        <v>4</v>
      </c>
      <c r="F6">
        <v>810</v>
      </c>
      <c r="I6" s="1" t="s">
        <v>173</v>
      </c>
      <c r="J6" s="1">
        <f t="shared" si="0"/>
        <v>5.189467469783267</v>
      </c>
      <c r="K6" s="1">
        <f t="shared" si="2"/>
        <v>5.19</v>
      </c>
      <c r="M6" t="s">
        <v>17</v>
      </c>
      <c r="N6">
        <v>19</v>
      </c>
      <c r="O6">
        <v>100</v>
      </c>
      <c r="P6">
        <v>100.3</v>
      </c>
      <c r="Q6">
        <v>106.22</v>
      </c>
      <c r="R6">
        <v>110</v>
      </c>
      <c r="S6">
        <v>110</v>
      </c>
      <c r="T6">
        <f t="shared" ref="T6:T69" si="3">Q6-O6</f>
        <v>6.2199999999999989</v>
      </c>
      <c r="W6">
        <v>0.3</v>
      </c>
      <c r="X6">
        <v>200</v>
      </c>
    </row>
    <row r="7" spans="1:25" x14ac:dyDescent="0.3">
      <c r="A7" s="1" t="s">
        <v>164</v>
      </c>
      <c r="B7">
        <v>1.8327908264764119</v>
      </c>
      <c r="C7" s="1">
        <f t="shared" si="1"/>
        <v>1.83</v>
      </c>
      <c r="E7">
        <v>5</v>
      </c>
      <c r="F7">
        <v>1100</v>
      </c>
      <c r="J7" s="1">
        <f t="shared" si="0"/>
        <v>1.8327908264764119</v>
      </c>
      <c r="K7" s="1">
        <f t="shared" si="2"/>
        <v>1.83</v>
      </c>
      <c r="M7" t="s">
        <v>18</v>
      </c>
      <c r="N7">
        <v>29</v>
      </c>
      <c r="O7">
        <v>110</v>
      </c>
      <c r="P7">
        <v>110</v>
      </c>
      <c r="Q7">
        <v>113.63</v>
      </c>
      <c r="R7">
        <v>120</v>
      </c>
      <c r="S7">
        <v>120</v>
      </c>
      <c r="T7">
        <f t="shared" si="3"/>
        <v>3.6299999999999955</v>
      </c>
      <c r="W7">
        <v>0.4</v>
      </c>
      <c r="X7">
        <v>200</v>
      </c>
    </row>
    <row r="8" spans="1:25" x14ac:dyDescent="0.3">
      <c r="A8" s="2">
        <f>SUM(B2:B69)</f>
        <v>306.00718955561751</v>
      </c>
      <c r="B8">
        <v>4.8223226485715713</v>
      </c>
      <c r="C8" s="1">
        <f t="shared" si="1"/>
        <v>4.82</v>
      </c>
      <c r="E8">
        <v>6</v>
      </c>
      <c r="F8">
        <v>1400</v>
      </c>
      <c r="J8" s="1">
        <f t="shared" si="0"/>
        <v>4.8223226485715713</v>
      </c>
      <c r="K8" s="1">
        <f t="shared" si="2"/>
        <v>4.82</v>
      </c>
      <c r="M8" t="s">
        <v>19</v>
      </c>
      <c r="N8">
        <v>29</v>
      </c>
      <c r="O8">
        <v>110</v>
      </c>
      <c r="P8">
        <v>113.63</v>
      </c>
      <c r="Q8">
        <v>117.57</v>
      </c>
      <c r="R8">
        <v>120</v>
      </c>
      <c r="S8">
        <v>120</v>
      </c>
      <c r="T8">
        <f t="shared" si="3"/>
        <v>7.5699999999999932</v>
      </c>
      <c r="W8">
        <v>0.5</v>
      </c>
      <c r="X8">
        <v>200</v>
      </c>
    </row>
    <row r="9" spans="1:25" x14ac:dyDescent="0.3">
      <c r="A9" s="1" t="s">
        <v>165</v>
      </c>
      <c r="B9">
        <v>5.4402288014825899</v>
      </c>
      <c r="C9" s="1">
        <f t="shared" si="1"/>
        <v>5.44</v>
      </c>
      <c r="E9">
        <v>7</v>
      </c>
      <c r="F9">
        <v>1710</v>
      </c>
      <c r="J9" s="1">
        <f t="shared" si="0"/>
        <v>5.4402288014825899</v>
      </c>
      <c r="K9" s="1">
        <f t="shared" si="2"/>
        <v>5.44</v>
      </c>
      <c r="M9" t="s">
        <v>20</v>
      </c>
      <c r="N9">
        <v>39</v>
      </c>
      <c r="O9">
        <v>120</v>
      </c>
      <c r="P9">
        <v>120</v>
      </c>
      <c r="Q9">
        <v>125.19</v>
      </c>
      <c r="R9">
        <v>130</v>
      </c>
      <c r="S9">
        <v>130</v>
      </c>
      <c r="T9">
        <f t="shared" si="3"/>
        <v>5.1899999999999977</v>
      </c>
      <c r="W9">
        <v>0.6</v>
      </c>
      <c r="X9">
        <v>200</v>
      </c>
    </row>
    <row r="10" spans="1:25" x14ac:dyDescent="0.3">
      <c r="A10" s="2">
        <f>68*4.5</f>
        <v>306</v>
      </c>
      <c r="B10">
        <v>4.0158032106701285</v>
      </c>
      <c r="C10" s="1">
        <f t="shared" si="1"/>
        <v>4.0199999999999996</v>
      </c>
      <c r="E10">
        <v>8</v>
      </c>
      <c r="F10">
        <v>2030</v>
      </c>
      <c r="J10" s="1">
        <f t="shared" si="0"/>
        <v>4.0158032106701285</v>
      </c>
      <c r="K10" s="1">
        <f t="shared" si="2"/>
        <v>4.0199999999999996</v>
      </c>
      <c r="M10" t="s">
        <v>21</v>
      </c>
      <c r="N10">
        <v>39</v>
      </c>
      <c r="O10">
        <v>120</v>
      </c>
      <c r="P10">
        <v>125.19</v>
      </c>
      <c r="Q10">
        <v>127.02</v>
      </c>
      <c r="R10">
        <v>130</v>
      </c>
      <c r="S10">
        <v>130</v>
      </c>
      <c r="T10">
        <f t="shared" si="3"/>
        <v>7.019999999999996</v>
      </c>
      <c r="W10">
        <v>0.7</v>
      </c>
      <c r="X10">
        <v>200</v>
      </c>
    </row>
    <row r="11" spans="1:25" x14ac:dyDescent="0.3">
      <c r="B11">
        <v>3.7454650055151433</v>
      </c>
      <c r="C11" s="1">
        <f t="shared" si="1"/>
        <v>3.75</v>
      </c>
      <c r="E11">
        <v>9</v>
      </c>
      <c r="F11">
        <v>2360</v>
      </c>
      <c r="J11" s="1">
        <f t="shared" si="0"/>
        <v>3.7454650055151433</v>
      </c>
      <c r="K11" s="1">
        <f t="shared" si="2"/>
        <v>3.75</v>
      </c>
      <c r="M11" t="s">
        <v>22</v>
      </c>
      <c r="N11">
        <v>49</v>
      </c>
      <c r="O11">
        <v>130</v>
      </c>
      <c r="P11">
        <v>130</v>
      </c>
      <c r="Q11">
        <v>134.82</v>
      </c>
      <c r="R11">
        <v>140</v>
      </c>
      <c r="S11">
        <v>140</v>
      </c>
      <c r="T11">
        <f t="shared" si="3"/>
        <v>4.8199999999999932</v>
      </c>
      <c r="W11">
        <v>0.8</v>
      </c>
      <c r="X11">
        <v>200</v>
      </c>
    </row>
    <row r="12" spans="1:25" x14ac:dyDescent="0.3">
      <c r="B12">
        <v>2.7027100031700684</v>
      </c>
      <c r="C12" s="1">
        <f t="shared" si="1"/>
        <v>2.7</v>
      </c>
      <c r="G12" s="4" t="s">
        <v>172</v>
      </c>
      <c r="H12">
        <f>MIN(F2:F11)</f>
        <v>200</v>
      </c>
      <c r="J12" s="1">
        <f t="shared" si="0"/>
        <v>2.7027100031700684</v>
      </c>
      <c r="K12" s="1">
        <f t="shared" si="2"/>
        <v>2.7</v>
      </c>
      <c r="M12" t="s">
        <v>23</v>
      </c>
      <c r="N12">
        <v>49</v>
      </c>
      <c r="O12">
        <v>130</v>
      </c>
      <c r="P12">
        <v>134.82</v>
      </c>
      <c r="Q12">
        <v>140.26</v>
      </c>
      <c r="R12">
        <v>140.26</v>
      </c>
      <c r="S12">
        <v>140</v>
      </c>
      <c r="T12">
        <f t="shared" si="3"/>
        <v>10.259999999999991</v>
      </c>
      <c r="W12">
        <v>0.9</v>
      </c>
      <c r="X12">
        <v>200</v>
      </c>
      <c r="Y12" s="4"/>
    </row>
    <row r="13" spans="1:25" x14ac:dyDescent="0.3">
      <c r="B13">
        <v>6.2357660908601247</v>
      </c>
      <c r="C13" s="1">
        <f t="shared" si="1"/>
        <v>6.24</v>
      </c>
      <c r="J13" s="1">
        <f t="shared" si="0"/>
        <v>6.2357660908601247</v>
      </c>
      <c r="K13" s="1">
        <f t="shared" si="2"/>
        <v>6.24</v>
      </c>
      <c r="M13" t="s">
        <v>24</v>
      </c>
      <c r="N13">
        <v>59</v>
      </c>
      <c r="O13">
        <v>140</v>
      </c>
      <c r="P13">
        <v>140.26</v>
      </c>
      <c r="Q13">
        <v>144.28</v>
      </c>
      <c r="R13">
        <v>150</v>
      </c>
      <c r="S13">
        <v>150</v>
      </c>
      <c r="T13">
        <f t="shared" si="3"/>
        <v>4.2800000000000011</v>
      </c>
      <c r="W13">
        <v>1</v>
      </c>
      <c r="X13">
        <v>200</v>
      </c>
    </row>
    <row r="14" spans="1:25" x14ac:dyDescent="0.3">
      <c r="B14">
        <v>4.4760746050014859</v>
      </c>
      <c r="C14" s="1">
        <f t="shared" si="1"/>
        <v>4.4800000000000004</v>
      </c>
      <c r="J14" s="1">
        <f t="shared" si="0"/>
        <v>4.4760746050014859</v>
      </c>
      <c r="K14" s="1">
        <f t="shared" si="2"/>
        <v>4.4800000000000004</v>
      </c>
      <c r="M14" t="s">
        <v>25</v>
      </c>
      <c r="N14">
        <v>59</v>
      </c>
      <c r="O14">
        <v>140</v>
      </c>
      <c r="P14">
        <v>144.28</v>
      </c>
      <c r="Q14">
        <v>148.02000000000001</v>
      </c>
      <c r="R14">
        <v>150</v>
      </c>
      <c r="S14">
        <v>150</v>
      </c>
      <c r="T14">
        <f t="shared" si="3"/>
        <v>8.0200000000000102</v>
      </c>
    </row>
    <row r="15" spans="1:25" x14ac:dyDescent="0.3">
      <c r="B15">
        <v>2.3711343828763347</v>
      </c>
      <c r="C15" s="1">
        <f t="shared" si="1"/>
        <v>2.37</v>
      </c>
      <c r="J15" s="1">
        <f t="shared" si="0"/>
        <v>2.3711343828763347</v>
      </c>
      <c r="K15" s="1">
        <f t="shared" si="2"/>
        <v>2.37</v>
      </c>
      <c r="M15" t="s">
        <v>26</v>
      </c>
      <c r="N15">
        <v>69</v>
      </c>
      <c r="O15">
        <v>150</v>
      </c>
      <c r="P15">
        <v>150</v>
      </c>
      <c r="Q15">
        <v>152.69999999999999</v>
      </c>
      <c r="R15">
        <v>160</v>
      </c>
      <c r="S15">
        <v>160</v>
      </c>
      <c r="T15">
        <f t="shared" si="3"/>
        <v>2.6999999999999886</v>
      </c>
      <c r="X15" t="s">
        <v>172</v>
      </c>
      <c r="Y15">
        <f>MIN(X3:X13)</f>
        <v>200</v>
      </c>
    </row>
    <row r="16" spans="1:25" x14ac:dyDescent="0.3">
      <c r="B16">
        <v>2.6461587594822049</v>
      </c>
      <c r="C16" s="1">
        <f t="shared" si="1"/>
        <v>2.65</v>
      </c>
      <c r="J16" s="1">
        <f t="shared" si="0"/>
        <v>2.6461587594822049</v>
      </c>
      <c r="K16" s="1">
        <f t="shared" si="2"/>
        <v>2.65</v>
      </c>
      <c r="M16" t="s">
        <v>27</v>
      </c>
      <c r="N16">
        <v>69</v>
      </c>
      <c r="O16">
        <v>150</v>
      </c>
      <c r="P16">
        <v>152.69999999999999</v>
      </c>
      <c r="Q16">
        <v>158.94</v>
      </c>
      <c r="R16">
        <v>160</v>
      </c>
      <c r="S16">
        <v>160</v>
      </c>
      <c r="T16">
        <f t="shared" si="3"/>
        <v>8.9399999999999977</v>
      </c>
    </row>
    <row r="17" spans="2:20" x14ac:dyDescent="0.3">
      <c r="B17">
        <v>6.3682067093322985</v>
      </c>
      <c r="C17" s="1">
        <f t="shared" si="1"/>
        <v>6.37</v>
      </c>
      <c r="J17" s="1">
        <f t="shared" si="0"/>
        <v>6.3682067093322985</v>
      </c>
      <c r="K17" s="1">
        <f t="shared" si="2"/>
        <v>6.37</v>
      </c>
      <c r="M17" t="s">
        <v>28</v>
      </c>
      <c r="N17">
        <v>79</v>
      </c>
      <c r="O17">
        <v>160</v>
      </c>
      <c r="P17">
        <v>160</v>
      </c>
      <c r="Q17">
        <v>164.48</v>
      </c>
      <c r="R17">
        <v>170</v>
      </c>
      <c r="S17">
        <v>170</v>
      </c>
      <c r="T17">
        <f t="shared" si="3"/>
        <v>4.4799999999999898</v>
      </c>
    </row>
    <row r="18" spans="2:20" x14ac:dyDescent="0.3">
      <c r="B18">
        <v>5.4231109743268462</v>
      </c>
      <c r="C18" s="1">
        <f t="shared" si="1"/>
        <v>5.42</v>
      </c>
      <c r="J18" s="1">
        <f t="shared" si="0"/>
        <v>5.4231109743268462</v>
      </c>
      <c r="K18" s="1">
        <f t="shared" si="2"/>
        <v>5.42</v>
      </c>
      <c r="M18" t="s">
        <v>29</v>
      </c>
      <c r="N18">
        <v>79</v>
      </c>
      <c r="O18">
        <v>160</v>
      </c>
      <c r="P18">
        <v>164.48</v>
      </c>
      <c r="Q18">
        <v>166.85</v>
      </c>
      <c r="R18">
        <v>170</v>
      </c>
      <c r="S18">
        <v>170</v>
      </c>
      <c r="T18">
        <f t="shared" si="3"/>
        <v>6.8499999999999943</v>
      </c>
    </row>
    <row r="19" spans="2:20" x14ac:dyDescent="0.3">
      <c r="B19">
        <v>5.1776275540687493</v>
      </c>
      <c r="C19" s="1">
        <f t="shared" si="1"/>
        <v>5.18</v>
      </c>
      <c r="J19" s="1">
        <f t="shared" si="0"/>
        <v>5.1776275540687493</v>
      </c>
      <c r="K19" s="1">
        <f t="shared" si="2"/>
        <v>5.18</v>
      </c>
      <c r="M19" t="s">
        <v>30</v>
      </c>
      <c r="N19">
        <v>89</v>
      </c>
      <c r="O19">
        <v>170</v>
      </c>
      <c r="P19">
        <v>170</v>
      </c>
      <c r="Q19">
        <v>172.65</v>
      </c>
      <c r="R19">
        <v>180</v>
      </c>
      <c r="S19">
        <v>180</v>
      </c>
      <c r="T19">
        <f t="shared" si="3"/>
        <v>2.6500000000000057</v>
      </c>
    </row>
    <row r="20" spans="2:20" x14ac:dyDescent="0.3">
      <c r="B20">
        <v>6.2157492493424797</v>
      </c>
      <c r="C20" s="1">
        <f t="shared" si="1"/>
        <v>6.22</v>
      </c>
      <c r="J20" s="1">
        <f t="shared" si="0"/>
        <v>6.2157492493424797</v>
      </c>
      <c r="K20" s="1">
        <f t="shared" si="2"/>
        <v>6.22</v>
      </c>
      <c r="M20" t="s">
        <v>31</v>
      </c>
      <c r="N20">
        <v>89</v>
      </c>
      <c r="O20">
        <v>170</v>
      </c>
      <c r="P20">
        <v>172.65</v>
      </c>
      <c r="Q20">
        <v>179.01</v>
      </c>
      <c r="R20">
        <v>180</v>
      </c>
      <c r="S20">
        <v>180</v>
      </c>
      <c r="T20">
        <f t="shared" si="3"/>
        <v>9.0099999999999909</v>
      </c>
    </row>
    <row r="21" spans="2:20" x14ac:dyDescent="0.3">
      <c r="B21">
        <v>4.4955832663545152</v>
      </c>
      <c r="C21" s="1">
        <f t="shared" si="1"/>
        <v>4.5</v>
      </c>
      <c r="J21" s="1">
        <f t="shared" si="0"/>
        <v>4.4955832663545152</v>
      </c>
      <c r="K21" s="1">
        <f t="shared" si="2"/>
        <v>4.5</v>
      </c>
      <c r="M21" t="s">
        <v>32</v>
      </c>
      <c r="N21">
        <v>99</v>
      </c>
      <c r="O21">
        <v>180</v>
      </c>
      <c r="P21">
        <v>180</v>
      </c>
      <c r="Q21">
        <v>185.42</v>
      </c>
      <c r="R21">
        <v>190</v>
      </c>
      <c r="S21">
        <v>190</v>
      </c>
      <c r="T21">
        <f t="shared" si="3"/>
        <v>5.4199999999999875</v>
      </c>
    </row>
    <row r="22" spans="2:20" x14ac:dyDescent="0.3">
      <c r="B22">
        <v>4.5653693632557406</v>
      </c>
      <c r="C22" s="1">
        <f t="shared" si="1"/>
        <v>4.57</v>
      </c>
      <c r="J22" s="1">
        <f t="shared" si="0"/>
        <v>4.5653693632557406</v>
      </c>
      <c r="K22" s="1">
        <f t="shared" si="2"/>
        <v>4.57</v>
      </c>
      <c r="M22" t="s">
        <v>33</v>
      </c>
      <c r="N22">
        <v>99</v>
      </c>
      <c r="O22">
        <v>180</v>
      </c>
      <c r="P22">
        <v>185.42</v>
      </c>
      <c r="Q22">
        <v>190.6</v>
      </c>
      <c r="R22">
        <v>190.6</v>
      </c>
      <c r="S22">
        <v>190</v>
      </c>
      <c r="T22">
        <f t="shared" si="3"/>
        <v>10.599999999999994</v>
      </c>
    </row>
    <row r="23" spans="2:20" x14ac:dyDescent="0.3">
      <c r="B23">
        <v>4.8313709839858348</v>
      </c>
      <c r="C23" s="1">
        <f t="shared" si="1"/>
        <v>4.83</v>
      </c>
      <c r="J23" s="1">
        <f t="shared" si="0"/>
        <v>4.8313709839858348</v>
      </c>
      <c r="K23" s="1">
        <f t="shared" si="2"/>
        <v>4.83</v>
      </c>
      <c r="M23" t="s">
        <v>34</v>
      </c>
      <c r="N23">
        <v>109</v>
      </c>
      <c r="O23">
        <v>190</v>
      </c>
      <c r="P23">
        <v>190.6</v>
      </c>
      <c r="Q23">
        <v>196.82</v>
      </c>
      <c r="R23">
        <v>200</v>
      </c>
      <c r="S23">
        <v>200</v>
      </c>
      <c r="T23">
        <f t="shared" si="3"/>
        <v>6.8199999999999932</v>
      </c>
    </row>
    <row r="24" spans="2:20" x14ac:dyDescent="0.3">
      <c r="B24">
        <v>2.350193267368013</v>
      </c>
      <c r="C24" s="1">
        <f t="shared" si="1"/>
        <v>2.35</v>
      </c>
      <c r="J24" s="1">
        <f t="shared" si="0"/>
        <v>2.350193267368013</v>
      </c>
      <c r="K24" s="1">
        <f t="shared" si="2"/>
        <v>2.35</v>
      </c>
      <c r="M24" t="s">
        <v>35</v>
      </c>
      <c r="N24">
        <v>109</v>
      </c>
      <c r="O24">
        <v>190</v>
      </c>
      <c r="P24">
        <v>196.82</v>
      </c>
      <c r="Q24">
        <v>201.31</v>
      </c>
      <c r="R24">
        <v>201.31</v>
      </c>
      <c r="S24">
        <v>200</v>
      </c>
      <c r="T24">
        <f t="shared" si="3"/>
        <v>11.310000000000002</v>
      </c>
    </row>
    <row r="25" spans="2:20" x14ac:dyDescent="0.3">
      <c r="B25">
        <v>5.6971360436291434</v>
      </c>
      <c r="C25" s="1">
        <f t="shared" si="1"/>
        <v>5.7</v>
      </c>
      <c r="J25" s="1">
        <f t="shared" si="0"/>
        <v>5.6971360436291434</v>
      </c>
      <c r="K25" s="1">
        <f t="shared" si="2"/>
        <v>5.7</v>
      </c>
      <c r="M25" t="s">
        <v>36</v>
      </c>
      <c r="N25">
        <v>119</v>
      </c>
      <c r="O25">
        <v>200</v>
      </c>
      <c r="P25">
        <v>201.31</v>
      </c>
      <c r="Q25">
        <v>205.88</v>
      </c>
      <c r="R25">
        <v>210</v>
      </c>
      <c r="S25">
        <v>210</v>
      </c>
      <c r="T25">
        <f t="shared" si="3"/>
        <v>5.8799999999999955</v>
      </c>
    </row>
    <row r="26" spans="2:20" x14ac:dyDescent="0.3">
      <c r="B26">
        <v>5.7751331723848125</v>
      </c>
      <c r="C26" s="1">
        <f t="shared" si="1"/>
        <v>5.78</v>
      </c>
      <c r="J26" s="1">
        <f t="shared" si="0"/>
        <v>5.7751331723848125</v>
      </c>
      <c r="K26" s="1">
        <f t="shared" si="2"/>
        <v>5.78</v>
      </c>
      <c r="M26" t="s">
        <v>37</v>
      </c>
      <c r="N26">
        <v>119</v>
      </c>
      <c r="O26">
        <v>200</v>
      </c>
      <c r="P26">
        <v>205.88</v>
      </c>
      <c r="Q26">
        <v>210.71</v>
      </c>
      <c r="R26">
        <v>210.71</v>
      </c>
      <c r="S26">
        <v>210</v>
      </c>
      <c r="T26">
        <f t="shared" si="3"/>
        <v>10.710000000000008</v>
      </c>
    </row>
    <row r="27" spans="2:20" x14ac:dyDescent="0.3">
      <c r="B27">
        <v>5.5847975318029057</v>
      </c>
      <c r="C27" s="1">
        <f t="shared" si="1"/>
        <v>5.58</v>
      </c>
      <c r="J27" s="1">
        <f t="shared" si="0"/>
        <v>5.5847975318029057</v>
      </c>
      <c r="K27" s="1">
        <f t="shared" si="2"/>
        <v>5.58</v>
      </c>
      <c r="M27" t="s">
        <v>38</v>
      </c>
      <c r="N27">
        <v>129</v>
      </c>
      <c r="O27">
        <v>210</v>
      </c>
      <c r="P27">
        <v>210.71</v>
      </c>
      <c r="Q27">
        <v>213.06</v>
      </c>
      <c r="R27">
        <v>220</v>
      </c>
      <c r="S27">
        <v>220</v>
      </c>
      <c r="T27">
        <f t="shared" si="3"/>
        <v>3.0600000000000023</v>
      </c>
    </row>
    <row r="28" spans="2:20" x14ac:dyDescent="0.3">
      <c r="B28">
        <v>7.7716434361645952</v>
      </c>
      <c r="C28" s="1">
        <f t="shared" si="1"/>
        <v>7.77</v>
      </c>
      <c r="J28" s="1">
        <f t="shared" si="0"/>
        <v>7.7716434361645952</v>
      </c>
      <c r="K28" s="1">
        <f t="shared" si="2"/>
        <v>7.77</v>
      </c>
      <c r="M28" t="s">
        <v>39</v>
      </c>
      <c r="N28">
        <v>129</v>
      </c>
      <c r="O28">
        <v>210</v>
      </c>
      <c r="P28">
        <v>213.06</v>
      </c>
      <c r="Q28">
        <v>218.76</v>
      </c>
      <c r="R28">
        <v>220</v>
      </c>
      <c r="S28">
        <v>220</v>
      </c>
      <c r="T28">
        <f t="shared" si="3"/>
        <v>8.7599999999999909</v>
      </c>
    </row>
    <row r="29" spans="2:20" x14ac:dyDescent="0.3">
      <c r="B29">
        <v>2.6404835125431418</v>
      </c>
      <c r="C29" s="1">
        <f t="shared" si="1"/>
        <v>2.64</v>
      </c>
      <c r="J29" s="1">
        <f t="shared" si="0"/>
        <v>2.6404835125431418</v>
      </c>
      <c r="K29" s="1">
        <f t="shared" si="2"/>
        <v>2.64</v>
      </c>
      <c r="M29" t="s">
        <v>40</v>
      </c>
      <c r="N29">
        <v>139</v>
      </c>
      <c r="O29">
        <v>220</v>
      </c>
      <c r="P29">
        <v>220</v>
      </c>
      <c r="Q29">
        <v>225.78</v>
      </c>
      <c r="R29">
        <v>230</v>
      </c>
      <c r="S29">
        <v>230</v>
      </c>
      <c r="T29">
        <f t="shared" si="3"/>
        <v>5.7800000000000011</v>
      </c>
    </row>
    <row r="30" spans="2:20" x14ac:dyDescent="0.3">
      <c r="B30">
        <v>4.7503315954527352</v>
      </c>
      <c r="C30" s="1">
        <f t="shared" si="1"/>
        <v>4.75</v>
      </c>
      <c r="J30" s="1">
        <f t="shared" si="0"/>
        <v>4.7503315954527352</v>
      </c>
      <c r="K30" s="1">
        <f t="shared" si="2"/>
        <v>4.75</v>
      </c>
      <c r="M30" t="s">
        <v>41</v>
      </c>
      <c r="N30">
        <v>139</v>
      </c>
      <c r="O30">
        <v>220</v>
      </c>
      <c r="P30">
        <v>225.78</v>
      </c>
      <c r="Q30">
        <v>231.36</v>
      </c>
      <c r="R30">
        <v>231.36</v>
      </c>
      <c r="S30">
        <v>230</v>
      </c>
      <c r="T30">
        <f t="shared" si="3"/>
        <v>11.360000000000014</v>
      </c>
    </row>
    <row r="31" spans="2:20" x14ac:dyDescent="0.3">
      <c r="B31">
        <v>5.2630103482370032</v>
      </c>
      <c r="C31" s="1">
        <f t="shared" si="1"/>
        <v>5.26</v>
      </c>
      <c r="J31" s="1">
        <f t="shared" si="0"/>
        <v>5.2630103482370032</v>
      </c>
      <c r="K31" s="1">
        <f t="shared" si="2"/>
        <v>5.26</v>
      </c>
      <c r="M31" t="s">
        <v>42</v>
      </c>
      <c r="N31">
        <v>149</v>
      </c>
      <c r="O31">
        <v>230</v>
      </c>
      <c r="P31">
        <v>231.36</v>
      </c>
      <c r="Q31">
        <v>239.13</v>
      </c>
      <c r="R31">
        <v>240</v>
      </c>
      <c r="S31">
        <v>240</v>
      </c>
      <c r="T31">
        <f t="shared" si="3"/>
        <v>9.1299999999999955</v>
      </c>
    </row>
    <row r="32" spans="2:20" x14ac:dyDescent="0.3">
      <c r="B32">
        <v>3.9494294242031174</v>
      </c>
      <c r="C32" s="1">
        <f t="shared" si="1"/>
        <v>3.95</v>
      </c>
      <c r="J32" s="1">
        <f t="shared" si="0"/>
        <v>3.9494294242031174</v>
      </c>
      <c r="K32" s="1">
        <f t="shared" si="2"/>
        <v>3.95</v>
      </c>
      <c r="M32" t="s">
        <v>43</v>
      </c>
      <c r="N32">
        <v>149</v>
      </c>
      <c r="O32">
        <v>230</v>
      </c>
      <c r="P32">
        <v>239.13</v>
      </c>
      <c r="Q32">
        <v>241.77</v>
      </c>
      <c r="R32">
        <v>241.77</v>
      </c>
      <c r="S32">
        <v>240</v>
      </c>
      <c r="T32">
        <f t="shared" si="3"/>
        <v>11.77000000000001</v>
      </c>
    </row>
    <row r="33" spans="2:20" x14ac:dyDescent="0.3">
      <c r="B33">
        <v>2.0119089867803268</v>
      </c>
      <c r="C33" s="1">
        <f t="shared" si="1"/>
        <v>2.0099999999999998</v>
      </c>
      <c r="D33" s="3"/>
      <c r="E33" s="3"/>
      <c r="F33" s="3"/>
      <c r="J33" s="1">
        <f t="shared" si="0"/>
        <v>2.0119089867803268</v>
      </c>
      <c r="K33" s="1">
        <f t="shared" si="2"/>
        <v>2.0099999999999998</v>
      </c>
      <c r="M33" t="s">
        <v>44</v>
      </c>
      <c r="N33">
        <v>159</v>
      </c>
      <c r="O33">
        <v>240</v>
      </c>
      <c r="P33">
        <v>241.77</v>
      </c>
      <c r="Q33">
        <v>246.52</v>
      </c>
      <c r="R33">
        <v>250</v>
      </c>
      <c r="S33">
        <v>250</v>
      </c>
      <c r="T33">
        <f t="shared" si="3"/>
        <v>6.5200000000000102</v>
      </c>
    </row>
    <row r="34" spans="2:20" x14ac:dyDescent="0.3">
      <c r="B34">
        <v>7.5114961191429757</v>
      </c>
      <c r="C34" s="1">
        <f t="shared" si="1"/>
        <v>7.51</v>
      </c>
      <c r="D34" s="3"/>
      <c r="E34" s="3"/>
      <c r="F34" s="3"/>
      <c r="J34" s="1">
        <f t="shared" ref="J34:J70" si="4">B34</f>
        <v>7.5114961191429757</v>
      </c>
      <c r="K34" s="1">
        <f t="shared" si="2"/>
        <v>7.51</v>
      </c>
      <c r="M34" t="s">
        <v>45</v>
      </c>
      <c r="N34">
        <v>159</v>
      </c>
      <c r="O34">
        <v>240</v>
      </c>
      <c r="P34">
        <v>246.52</v>
      </c>
      <c r="Q34">
        <v>251.79</v>
      </c>
      <c r="R34">
        <v>251.79</v>
      </c>
      <c r="S34">
        <v>250</v>
      </c>
      <c r="T34">
        <f t="shared" si="3"/>
        <v>11.789999999999992</v>
      </c>
    </row>
    <row r="35" spans="2:20" x14ac:dyDescent="0.3">
      <c r="B35">
        <v>4.7098101958836196</v>
      </c>
      <c r="C35" s="1">
        <f t="shared" si="1"/>
        <v>4.71</v>
      </c>
      <c r="D35" s="3"/>
      <c r="E35" s="3"/>
      <c r="F35" s="3"/>
      <c r="J35" s="1">
        <f t="shared" si="4"/>
        <v>4.7098101958836196</v>
      </c>
      <c r="K35" s="1">
        <f t="shared" si="2"/>
        <v>4.71</v>
      </c>
      <c r="M35" t="s">
        <v>46</v>
      </c>
      <c r="N35">
        <v>169</v>
      </c>
      <c r="O35">
        <v>250</v>
      </c>
      <c r="P35">
        <v>251.79</v>
      </c>
      <c r="Q35">
        <v>255.73</v>
      </c>
      <c r="R35">
        <v>260</v>
      </c>
      <c r="S35">
        <v>260</v>
      </c>
      <c r="T35">
        <f t="shared" si="3"/>
        <v>5.7299999999999898</v>
      </c>
    </row>
    <row r="36" spans="2:20" x14ac:dyDescent="0.3">
      <c r="B36">
        <v>2.4986841935897246</v>
      </c>
      <c r="C36" s="1">
        <f t="shared" si="1"/>
        <v>2.5</v>
      </c>
      <c r="D36" s="3"/>
      <c r="E36" s="3"/>
      <c r="F36" s="3"/>
      <c r="J36" s="1">
        <f t="shared" si="4"/>
        <v>2.4986841935897246</v>
      </c>
      <c r="K36" s="1">
        <f t="shared" si="2"/>
        <v>2.5</v>
      </c>
      <c r="M36" t="s">
        <v>47</v>
      </c>
      <c r="N36">
        <v>169</v>
      </c>
      <c r="O36">
        <v>250</v>
      </c>
      <c r="P36">
        <v>255.73</v>
      </c>
      <c r="Q36">
        <v>257.75</v>
      </c>
      <c r="R36">
        <v>260</v>
      </c>
      <c r="S36">
        <v>260</v>
      </c>
      <c r="T36">
        <f t="shared" si="3"/>
        <v>7.75</v>
      </c>
    </row>
    <row r="37" spans="2:20" x14ac:dyDescent="0.3">
      <c r="B37">
        <v>2.414831055823015</v>
      </c>
      <c r="C37" s="1">
        <f t="shared" si="1"/>
        <v>2.41</v>
      </c>
      <c r="J37" s="1">
        <f t="shared" si="4"/>
        <v>2.414831055823015</v>
      </c>
      <c r="K37" s="1">
        <f t="shared" si="2"/>
        <v>2.41</v>
      </c>
      <c r="M37" t="s">
        <v>48</v>
      </c>
      <c r="N37">
        <v>179</v>
      </c>
      <c r="O37">
        <v>260</v>
      </c>
      <c r="P37">
        <v>260</v>
      </c>
      <c r="Q37">
        <v>267.51</v>
      </c>
      <c r="R37">
        <v>270</v>
      </c>
      <c r="S37">
        <v>270</v>
      </c>
      <c r="T37">
        <f t="shared" si="3"/>
        <v>7.5099999999999909</v>
      </c>
    </row>
    <row r="38" spans="2:20" x14ac:dyDescent="0.3">
      <c r="B38">
        <v>4.8757327249331865</v>
      </c>
      <c r="C38" s="1">
        <f t="shared" si="1"/>
        <v>4.88</v>
      </c>
      <c r="J38" s="1">
        <f t="shared" si="4"/>
        <v>4.8757327249331865</v>
      </c>
      <c r="K38" s="1">
        <f t="shared" si="2"/>
        <v>4.88</v>
      </c>
      <c r="M38" t="s">
        <v>49</v>
      </c>
      <c r="N38">
        <v>179</v>
      </c>
      <c r="O38">
        <v>260</v>
      </c>
      <c r="P38">
        <v>267.51</v>
      </c>
      <c r="Q38">
        <v>272.22000000000003</v>
      </c>
      <c r="R38">
        <v>272.22000000000003</v>
      </c>
      <c r="S38">
        <v>270</v>
      </c>
      <c r="T38">
        <f t="shared" si="3"/>
        <v>12.220000000000027</v>
      </c>
    </row>
    <row r="39" spans="2:20" x14ac:dyDescent="0.3">
      <c r="B39">
        <v>3.3931767802569084</v>
      </c>
      <c r="C39" s="1">
        <f t="shared" si="1"/>
        <v>3.39</v>
      </c>
      <c r="J39" s="1">
        <f t="shared" si="4"/>
        <v>3.3931767802569084</v>
      </c>
      <c r="K39" s="1">
        <f t="shared" si="2"/>
        <v>3.39</v>
      </c>
      <c r="M39" t="s">
        <v>50</v>
      </c>
      <c r="N39">
        <v>189</v>
      </c>
      <c r="O39">
        <v>270</v>
      </c>
      <c r="P39">
        <v>272.22000000000003</v>
      </c>
      <c r="Q39">
        <v>274.72000000000003</v>
      </c>
      <c r="R39">
        <v>280</v>
      </c>
      <c r="S39">
        <v>280</v>
      </c>
      <c r="T39">
        <f t="shared" si="3"/>
        <v>4.7200000000000273</v>
      </c>
    </row>
    <row r="40" spans="2:20" x14ac:dyDescent="0.3">
      <c r="B40">
        <v>3.8669371178839356</v>
      </c>
      <c r="C40" s="1">
        <f t="shared" si="1"/>
        <v>3.87</v>
      </c>
      <c r="J40" s="1">
        <f t="shared" si="4"/>
        <v>3.8669371178839356</v>
      </c>
      <c r="K40" s="1">
        <f t="shared" si="2"/>
        <v>3.87</v>
      </c>
      <c r="M40" t="s">
        <v>51</v>
      </c>
      <c r="N40">
        <v>189</v>
      </c>
      <c r="O40">
        <v>270</v>
      </c>
      <c r="P40">
        <v>274.72000000000003</v>
      </c>
      <c r="Q40">
        <v>277.13</v>
      </c>
      <c r="R40">
        <v>280</v>
      </c>
      <c r="S40">
        <v>280</v>
      </c>
      <c r="T40">
        <f t="shared" si="3"/>
        <v>7.1299999999999955</v>
      </c>
    </row>
    <row r="41" spans="2:20" x14ac:dyDescent="0.3">
      <c r="B41">
        <v>6.287215069271042</v>
      </c>
      <c r="C41" s="1">
        <f t="shared" si="1"/>
        <v>6.29</v>
      </c>
      <c r="J41" s="1">
        <f t="shared" si="4"/>
        <v>6.287215069271042</v>
      </c>
      <c r="K41" s="1">
        <f t="shared" si="2"/>
        <v>6.29</v>
      </c>
      <c r="M41" t="s">
        <v>52</v>
      </c>
      <c r="N41">
        <v>199</v>
      </c>
      <c r="O41">
        <v>280</v>
      </c>
      <c r="P41">
        <v>280</v>
      </c>
      <c r="Q41">
        <v>284.88</v>
      </c>
      <c r="R41">
        <v>290</v>
      </c>
      <c r="S41">
        <v>290</v>
      </c>
      <c r="T41">
        <f t="shared" si="3"/>
        <v>4.8799999999999955</v>
      </c>
    </row>
    <row r="42" spans="2:20" x14ac:dyDescent="0.3">
      <c r="B42">
        <v>4.6769490154401865</v>
      </c>
      <c r="C42" s="1">
        <f t="shared" si="1"/>
        <v>4.68</v>
      </c>
      <c r="J42" s="1">
        <f t="shared" si="4"/>
        <v>4.6769490154401865</v>
      </c>
      <c r="K42" s="1">
        <f t="shared" si="2"/>
        <v>4.68</v>
      </c>
      <c r="M42" t="s">
        <v>53</v>
      </c>
      <c r="N42">
        <v>199</v>
      </c>
      <c r="O42">
        <v>280</v>
      </c>
      <c r="P42">
        <v>284.88</v>
      </c>
      <c r="Q42">
        <v>288.27</v>
      </c>
      <c r="R42">
        <v>290</v>
      </c>
      <c r="S42">
        <v>290</v>
      </c>
      <c r="T42">
        <f t="shared" si="3"/>
        <v>8.2699999999999818</v>
      </c>
    </row>
    <row r="43" spans="2:20" x14ac:dyDescent="0.3">
      <c r="B43">
        <v>4.2900738435419044</v>
      </c>
      <c r="C43" s="1">
        <f t="shared" si="1"/>
        <v>4.29</v>
      </c>
      <c r="J43" s="1">
        <f t="shared" si="4"/>
        <v>4.2900738435419044</v>
      </c>
      <c r="K43" s="1">
        <f t="shared" si="2"/>
        <v>4.29</v>
      </c>
      <c r="M43" t="s">
        <v>54</v>
      </c>
      <c r="N43">
        <v>209</v>
      </c>
      <c r="O43">
        <v>290</v>
      </c>
      <c r="P43">
        <v>290</v>
      </c>
      <c r="Q43">
        <v>293.87</v>
      </c>
      <c r="R43">
        <v>300</v>
      </c>
      <c r="S43">
        <v>300</v>
      </c>
      <c r="T43">
        <f t="shared" si="3"/>
        <v>3.8700000000000045</v>
      </c>
    </row>
    <row r="44" spans="2:20" x14ac:dyDescent="0.3">
      <c r="B44">
        <v>3.1590762546256883</v>
      </c>
      <c r="C44" s="1">
        <f t="shared" si="1"/>
        <v>3.16</v>
      </c>
      <c r="J44" s="1">
        <f t="shared" si="4"/>
        <v>3.1590762546256883</v>
      </c>
      <c r="K44" s="1">
        <f t="shared" si="2"/>
        <v>3.16</v>
      </c>
      <c r="M44" t="s">
        <v>55</v>
      </c>
      <c r="N44">
        <v>209</v>
      </c>
      <c r="O44">
        <v>290</v>
      </c>
      <c r="P44">
        <v>293.87</v>
      </c>
      <c r="Q44">
        <v>300.14999999999998</v>
      </c>
      <c r="R44">
        <v>300.14999999999998</v>
      </c>
      <c r="S44">
        <v>300</v>
      </c>
      <c r="T44">
        <f t="shared" si="3"/>
        <v>10.149999999999977</v>
      </c>
    </row>
    <row r="45" spans="2:20" x14ac:dyDescent="0.3">
      <c r="B45">
        <v>6.1460910501336912</v>
      </c>
      <c r="C45" s="1">
        <f t="shared" si="1"/>
        <v>6.15</v>
      </c>
      <c r="J45" s="1">
        <f t="shared" si="4"/>
        <v>6.1460910501336912</v>
      </c>
      <c r="K45" s="1">
        <f t="shared" si="2"/>
        <v>6.15</v>
      </c>
      <c r="M45" t="s">
        <v>56</v>
      </c>
      <c r="N45">
        <v>219</v>
      </c>
      <c r="O45">
        <v>300</v>
      </c>
      <c r="P45">
        <v>300.14999999999998</v>
      </c>
      <c r="Q45">
        <v>304.83</v>
      </c>
      <c r="R45">
        <v>310</v>
      </c>
      <c r="S45">
        <v>310</v>
      </c>
      <c r="T45">
        <f t="shared" si="3"/>
        <v>4.8299999999999841</v>
      </c>
    </row>
    <row r="46" spans="2:20" x14ac:dyDescent="0.3">
      <c r="B46">
        <v>1.2621624819003046</v>
      </c>
      <c r="C46" s="1">
        <f t="shared" si="1"/>
        <v>1.26</v>
      </c>
      <c r="J46" s="1">
        <f t="shared" si="4"/>
        <v>1.2621624819003046</v>
      </c>
      <c r="K46" s="1">
        <f t="shared" si="2"/>
        <v>1.26</v>
      </c>
      <c r="M46" t="s">
        <v>57</v>
      </c>
      <c r="N46">
        <v>219</v>
      </c>
      <c r="O46">
        <v>300</v>
      </c>
      <c r="P46">
        <v>304.83</v>
      </c>
      <c r="Q46">
        <v>309.12</v>
      </c>
      <c r="R46">
        <v>310</v>
      </c>
      <c r="S46">
        <v>310</v>
      </c>
      <c r="T46">
        <f t="shared" si="3"/>
        <v>9.1200000000000045</v>
      </c>
    </row>
    <row r="47" spans="2:20" x14ac:dyDescent="0.3">
      <c r="B47">
        <v>5.9099339296080871</v>
      </c>
      <c r="C47" s="1">
        <f t="shared" si="1"/>
        <v>5.91</v>
      </c>
      <c r="J47" s="1">
        <f t="shared" si="4"/>
        <v>5.9099339296080871</v>
      </c>
      <c r="K47" s="1">
        <f t="shared" si="2"/>
        <v>5.91</v>
      </c>
      <c r="M47" t="s">
        <v>58</v>
      </c>
      <c r="N47">
        <v>229</v>
      </c>
      <c r="O47">
        <v>310</v>
      </c>
      <c r="P47">
        <v>310</v>
      </c>
      <c r="Q47">
        <v>313.16000000000003</v>
      </c>
      <c r="R47">
        <v>320</v>
      </c>
      <c r="S47">
        <v>320</v>
      </c>
      <c r="T47">
        <f t="shared" si="3"/>
        <v>3.160000000000025</v>
      </c>
    </row>
    <row r="48" spans="2:20" x14ac:dyDescent="0.3">
      <c r="B48">
        <v>4.9752592985823867</v>
      </c>
      <c r="C48" s="1">
        <f t="shared" si="1"/>
        <v>4.9800000000000004</v>
      </c>
      <c r="J48" s="1">
        <f t="shared" si="4"/>
        <v>4.9752592985823867</v>
      </c>
      <c r="K48" s="1">
        <f t="shared" si="2"/>
        <v>4.9800000000000004</v>
      </c>
      <c r="M48" t="s">
        <v>59</v>
      </c>
      <c r="N48">
        <v>229</v>
      </c>
      <c r="O48">
        <v>310</v>
      </c>
      <c r="P48">
        <v>313.16000000000003</v>
      </c>
      <c r="Q48">
        <v>319.31</v>
      </c>
      <c r="R48">
        <v>320</v>
      </c>
      <c r="S48">
        <v>320</v>
      </c>
      <c r="T48">
        <f t="shared" si="3"/>
        <v>9.3100000000000023</v>
      </c>
    </row>
    <row r="49" spans="2:20" x14ac:dyDescent="0.3">
      <c r="B49">
        <v>6.9949258659034967</v>
      </c>
      <c r="C49" s="1">
        <f t="shared" si="1"/>
        <v>6.99</v>
      </c>
      <c r="J49" s="1">
        <f t="shared" si="4"/>
        <v>6.9949258659034967</v>
      </c>
      <c r="K49" s="1">
        <f t="shared" si="2"/>
        <v>6.99</v>
      </c>
      <c r="M49" t="s">
        <v>60</v>
      </c>
      <c r="N49">
        <v>239</v>
      </c>
      <c r="O49">
        <v>320</v>
      </c>
      <c r="P49">
        <v>320</v>
      </c>
      <c r="Q49">
        <v>321.26</v>
      </c>
      <c r="R49">
        <v>330</v>
      </c>
      <c r="S49">
        <v>330</v>
      </c>
      <c r="T49">
        <f t="shared" si="3"/>
        <v>1.2599999999999909</v>
      </c>
    </row>
    <row r="50" spans="2:20" x14ac:dyDescent="0.3">
      <c r="B50">
        <v>2.2209245116682723</v>
      </c>
      <c r="C50" s="1">
        <f t="shared" si="1"/>
        <v>2.2200000000000002</v>
      </c>
      <c r="J50" s="1">
        <f t="shared" si="4"/>
        <v>2.2209245116682723</v>
      </c>
      <c r="K50" s="1">
        <f t="shared" si="2"/>
        <v>2.2200000000000002</v>
      </c>
      <c r="M50" t="s">
        <v>61</v>
      </c>
      <c r="N50">
        <v>239</v>
      </c>
      <c r="O50">
        <v>320</v>
      </c>
      <c r="P50">
        <v>321.26</v>
      </c>
      <c r="Q50">
        <v>327.17</v>
      </c>
      <c r="R50">
        <v>330</v>
      </c>
      <c r="S50">
        <v>330</v>
      </c>
      <c r="T50">
        <f t="shared" si="3"/>
        <v>7.1700000000000159</v>
      </c>
    </row>
    <row r="51" spans="2:20" x14ac:dyDescent="0.3">
      <c r="B51">
        <v>3.0315162120969035</v>
      </c>
      <c r="C51" s="1">
        <f t="shared" si="1"/>
        <v>3.03</v>
      </c>
      <c r="J51" s="1">
        <f t="shared" si="4"/>
        <v>3.0315162120969035</v>
      </c>
      <c r="K51" s="1">
        <f t="shared" si="2"/>
        <v>3.03</v>
      </c>
      <c r="M51" t="s">
        <v>62</v>
      </c>
      <c r="N51">
        <v>249</v>
      </c>
      <c r="O51">
        <v>330</v>
      </c>
      <c r="P51">
        <v>330</v>
      </c>
      <c r="Q51">
        <v>334.98</v>
      </c>
      <c r="R51">
        <v>340</v>
      </c>
      <c r="S51">
        <v>340</v>
      </c>
      <c r="T51">
        <f t="shared" si="3"/>
        <v>4.9800000000000182</v>
      </c>
    </row>
    <row r="52" spans="2:20" x14ac:dyDescent="0.3">
      <c r="B52">
        <v>6.3268053736392176</v>
      </c>
      <c r="C52" s="1">
        <f t="shared" si="1"/>
        <v>6.33</v>
      </c>
      <c r="J52" s="1">
        <f t="shared" si="4"/>
        <v>6.3268053736392176</v>
      </c>
      <c r="K52" s="1">
        <f t="shared" si="2"/>
        <v>6.33</v>
      </c>
      <c r="M52" t="s">
        <v>63</v>
      </c>
      <c r="N52">
        <v>249</v>
      </c>
      <c r="O52">
        <v>330</v>
      </c>
      <c r="P52">
        <v>334.98</v>
      </c>
      <c r="Q52">
        <v>341.97</v>
      </c>
      <c r="R52">
        <v>341.97</v>
      </c>
      <c r="S52">
        <v>340</v>
      </c>
      <c r="T52">
        <f t="shared" si="3"/>
        <v>11.970000000000027</v>
      </c>
    </row>
    <row r="53" spans="2:20" x14ac:dyDescent="0.3">
      <c r="B53">
        <v>2.9155829224619083</v>
      </c>
      <c r="C53" s="1">
        <f t="shared" si="1"/>
        <v>2.92</v>
      </c>
      <c r="J53" s="1">
        <f t="shared" si="4"/>
        <v>2.9155829224619083</v>
      </c>
      <c r="K53" s="1">
        <f t="shared" si="2"/>
        <v>2.92</v>
      </c>
      <c r="M53" t="s">
        <v>64</v>
      </c>
      <c r="N53">
        <v>259</v>
      </c>
      <c r="O53">
        <v>340</v>
      </c>
      <c r="P53">
        <v>341.97</v>
      </c>
      <c r="Q53">
        <v>344.19</v>
      </c>
      <c r="R53">
        <v>350</v>
      </c>
      <c r="S53">
        <v>350</v>
      </c>
      <c r="T53">
        <f t="shared" si="3"/>
        <v>4.1899999999999977</v>
      </c>
    </row>
    <row r="54" spans="2:20" x14ac:dyDescent="0.3">
      <c r="B54">
        <v>2.4262292981729843</v>
      </c>
      <c r="C54" s="1">
        <f t="shared" si="1"/>
        <v>2.4300000000000002</v>
      </c>
      <c r="J54" s="1">
        <f t="shared" si="4"/>
        <v>2.4262292981729843</v>
      </c>
      <c r="K54" s="1">
        <f t="shared" si="2"/>
        <v>2.4300000000000002</v>
      </c>
      <c r="M54" t="s">
        <v>65</v>
      </c>
      <c r="N54">
        <v>259</v>
      </c>
      <c r="O54">
        <v>340</v>
      </c>
      <c r="P54">
        <v>344.19</v>
      </c>
      <c r="Q54">
        <v>347.22</v>
      </c>
      <c r="R54">
        <v>350</v>
      </c>
      <c r="S54">
        <v>350</v>
      </c>
      <c r="T54">
        <f t="shared" si="3"/>
        <v>7.2200000000000273</v>
      </c>
    </row>
    <row r="55" spans="2:20" x14ac:dyDescent="0.3">
      <c r="B55">
        <v>5.0269487246550852</v>
      </c>
      <c r="C55" s="1">
        <f t="shared" si="1"/>
        <v>5.03</v>
      </c>
      <c r="J55" s="1">
        <f t="shared" si="4"/>
        <v>5.0269487246550852</v>
      </c>
      <c r="K55" s="1">
        <f t="shared" si="2"/>
        <v>5.03</v>
      </c>
      <c r="M55" t="s">
        <v>66</v>
      </c>
      <c r="N55">
        <v>269</v>
      </c>
      <c r="O55">
        <v>350</v>
      </c>
      <c r="P55">
        <v>350</v>
      </c>
      <c r="Q55">
        <v>356.33</v>
      </c>
      <c r="R55">
        <v>0</v>
      </c>
      <c r="S55">
        <v>360</v>
      </c>
      <c r="T55">
        <f t="shared" si="3"/>
        <v>6.3299999999999841</v>
      </c>
    </row>
    <row r="56" spans="2:20" x14ac:dyDescent="0.3">
      <c r="B56">
        <v>6.3034188542515039</v>
      </c>
      <c r="C56" s="1">
        <f t="shared" si="1"/>
        <v>6.3</v>
      </c>
      <c r="J56" s="1">
        <f t="shared" si="4"/>
        <v>6.3034188542515039</v>
      </c>
      <c r="K56" s="1">
        <f t="shared" si="2"/>
        <v>6.3</v>
      </c>
      <c r="M56" t="s">
        <v>67</v>
      </c>
      <c r="N56">
        <v>269</v>
      </c>
      <c r="O56">
        <v>350</v>
      </c>
      <c r="P56">
        <v>356.33</v>
      </c>
      <c r="Q56">
        <v>359.24</v>
      </c>
      <c r="R56">
        <v>0</v>
      </c>
      <c r="S56">
        <v>360</v>
      </c>
      <c r="T56">
        <f>Q56-O56</f>
        <v>9.2400000000000091</v>
      </c>
    </row>
    <row r="57" spans="2:20" x14ac:dyDescent="0.3">
      <c r="B57">
        <v>6.2076081348932348</v>
      </c>
      <c r="C57" s="1">
        <f t="shared" si="1"/>
        <v>6.21</v>
      </c>
      <c r="J57" s="1">
        <f t="shared" si="4"/>
        <v>6.2076081348932348</v>
      </c>
      <c r="K57" s="1">
        <f t="shared" si="2"/>
        <v>6.21</v>
      </c>
      <c r="M57" t="s">
        <v>68</v>
      </c>
      <c r="N57">
        <v>279</v>
      </c>
      <c r="O57">
        <v>0</v>
      </c>
      <c r="P57">
        <v>0</v>
      </c>
      <c r="Q57">
        <v>0</v>
      </c>
      <c r="R57">
        <v>0</v>
      </c>
      <c r="S57">
        <v>370</v>
      </c>
      <c r="T57">
        <f t="shared" si="3"/>
        <v>0</v>
      </c>
    </row>
    <row r="58" spans="2:20" x14ac:dyDescent="0.3">
      <c r="B58">
        <v>5.9666318293166114</v>
      </c>
      <c r="C58" s="1">
        <f t="shared" si="1"/>
        <v>5.97</v>
      </c>
      <c r="J58" s="1">
        <f t="shared" si="4"/>
        <v>5.9666318293166114</v>
      </c>
      <c r="K58" s="1">
        <f t="shared" si="2"/>
        <v>5.97</v>
      </c>
      <c r="M58" t="s">
        <v>69</v>
      </c>
      <c r="N58">
        <v>279</v>
      </c>
      <c r="O58">
        <v>0</v>
      </c>
      <c r="P58">
        <v>0</v>
      </c>
      <c r="Q58">
        <v>0</v>
      </c>
      <c r="R58">
        <v>0</v>
      </c>
      <c r="S58">
        <v>370</v>
      </c>
      <c r="T58">
        <f t="shared" si="3"/>
        <v>0</v>
      </c>
    </row>
    <row r="59" spans="2:20" x14ac:dyDescent="0.3">
      <c r="B59">
        <v>3.7781044966250192</v>
      </c>
      <c r="C59" s="1">
        <f t="shared" si="1"/>
        <v>3.78</v>
      </c>
      <c r="J59" s="1">
        <f t="shared" si="4"/>
        <v>3.7781044966250192</v>
      </c>
      <c r="K59" s="1">
        <f t="shared" si="2"/>
        <v>3.78</v>
      </c>
      <c r="M59" t="s">
        <v>70</v>
      </c>
      <c r="N59">
        <v>289</v>
      </c>
      <c r="O59">
        <v>0</v>
      </c>
      <c r="P59">
        <v>0</v>
      </c>
      <c r="Q59">
        <v>0</v>
      </c>
      <c r="R59">
        <v>0</v>
      </c>
      <c r="S59">
        <v>380</v>
      </c>
      <c r="T59">
        <f t="shared" si="3"/>
        <v>0</v>
      </c>
    </row>
    <row r="60" spans="2:20" x14ac:dyDescent="0.3">
      <c r="B60">
        <v>5.9725628716405481</v>
      </c>
      <c r="C60" s="1">
        <f t="shared" si="1"/>
        <v>5.97</v>
      </c>
      <c r="J60" s="1">
        <f t="shared" si="4"/>
        <v>5.9725628716405481</v>
      </c>
      <c r="K60" s="1">
        <f t="shared" si="2"/>
        <v>5.97</v>
      </c>
      <c r="M60" t="s">
        <v>71</v>
      </c>
      <c r="N60">
        <v>289</v>
      </c>
      <c r="O60">
        <v>0</v>
      </c>
      <c r="P60">
        <v>0</v>
      </c>
      <c r="Q60">
        <v>0</v>
      </c>
      <c r="R60">
        <v>0</v>
      </c>
      <c r="S60">
        <v>380</v>
      </c>
      <c r="T60">
        <f t="shared" si="3"/>
        <v>0</v>
      </c>
    </row>
    <row r="61" spans="2:20" x14ac:dyDescent="0.3">
      <c r="B61">
        <v>5.2424478098982945</v>
      </c>
      <c r="C61" s="1">
        <f t="shared" si="1"/>
        <v>5.24</v>
      </c>
      <c r="J61" s="1">
        <f t="shared" si="4"/>
        <v>5.2424478098982945</v>
      </c>
      <c r="K61" s="1">
        <f t="shared" si="2"/>
        <v>5.24</v>
      </c>
      <c r="M61" t="s">
        <v>72</v>
      </c>
      <c r="N61">
        <v>299</v>
      </c>
      <c r="O61">
        <v>0</v>
      </c>
      <c r="P61">
        <v>0</v>
      </c>
      <c r="Q61">
        <v>0</v>
      </c>
      <c r="R61">
        <v>0</v>
      </c>
      <c r="S61">
        <v>390</v>
      </c>
      <c r="T61">
        <f t="shared" si="3"/>
        <v>0</v>
      </c>
    </row>
    <row r="62" spans="2:20" x14ac:dyDescent="0.3">
      <c r="B62">
        <v>4.4562180619250285</v>
      </c>
      <c r="C62" s="1">
        <f t="shared" si="1"/>
        <v>4.46</v>
      </c>
      <c r="J62" s="1">
        <f t="shared" si="4"/>
        <v>4.4562180619250285</v>
      </c>
      <c r="K62" s="1">
        <f t="shared" si="2"/>
        <v>4.46</v>
      </c>
      <c r="M62" t="s">
        <v>73</v>
      </c>
      <c r="N62">
        <v>299</v>
      </c>
      <c r="O62">
        <v>0</v>
      </c>
      <c r="P62">
        <v>0</v>
      </c>
      <c r="Q62">
        <v>0</v>
      </c>
      <c r="R62">
        <v>0</v>
      </c>
      <c r="S62">
        <v>390</v>
      </c>
      <c r="T62">
        <f t="shared" si="3"/>
        <v>0</v>
      </c>
    </row>
    <row r="63" spans="2:20" x14ac:dyDescent="0.3">
      <c r="B63">
        <v>5.2371340871031862</v>
      </c>
      <c r="C63" s="1">
        <f t="shared" si="1"/>
        <v>5.24</v>
      </c>
      <c r="J63" s="1">
        <f t="shared" si="4"/>
        <v>5.2371340871031862</v>
      </c>
      <c r="K63" s="1">
        <f t="shared" si="2"/>
        <v>5.24</v>
      </c>
      <c r="M63" t="s">
        <v>74</v>
      </c>
      <c r="N63">
        <v>309</v>
      </c>
      <c r="O63">
        <v>0</v>
      </c>
      <c r="P63">
        <v>0</v>
      </c>
      <c r="Q63">
        <v>0</v>
      </c>
      <c r="R63">
        <v>0</v>
      </c>
      <c r="S63">
        <v>400</v>
      </c>
      <c r="T63">
        <f t="shared" si="3"/>
        <v>0</v>
      </c>
    </row>
    <row r="64" spans="2:20" x14ac:dyDescent="0.3">
      <c r="B64">
        <v>5.7489772416302003</v>
      </c>
      <c r="C64" s="1">
        <f t="shared" si="1"/>
        <v>5.75</v>
      </c>
      <c r="J64" s="1">
        <f t="shared" si="4"/>
        <v>5.7489772416302003</v>
      </c>
      <c r="K64" s="1">
        <f t="shared" si="2"/>
        <v>5.75</v>
      </c>
      <c r="M64" t="s">
        <v>75</v>
      </c>
      <c r="N64">
        <v>309</v>
      </c>
      <c r="O64">
        <v>0</v>
      </c>
      <c r="P64">
        <v>0</v>
      </c>
      <c r="Q64">
        <v>0</v>
      </c>
      <c r="R64">
        <v>0</v>
      </c>
      <c r="S64">
        <v>400</v>
      </c>
      <c r="T64">
        <f t="shared" si="3"/>
        <v>0</v>
      </c>
    </row>
    <row r="65" spans="2:20" x14ac:dyDescent="0.3">
      <c r="B65">
        <v>3.9207274767177296</v>
      </c>
      <c r="C65" s="1">
        <f t="shared" si="1"/>
        <v>3.92</v>
      </c>
      <c r="J65" s="1">
        <f t="shared" si="4"/>
        <v>3.9207274767177296</v>
      </c>
      <c r="K65" s="1">
        <f t="shared" si="2"/>
        <v>3.92</v>
      </c>
      <c r="M65" t="s">
        <v>76</v>
      </c>
      <c r="N65">
        <v>319</v>
      </c>
      <c r="O65">
        <v>0</v>
      </c>
      <c r="P65">
        <v>0</v>
      </c>
      <c r="Q65">
        <v>0</v>
      </c>
      <c r="R65">
        <v>0</v>
      </c>
      <c r="S65">
        <v>410</v>
      </c>
      <c r="T65">
        <f t="shared" si="3"/>
        <v>0</v>
      </c>
    </row>
    <row r="66" spans="2:20" x14ac:dyDescent="0.3">
      <c r="B66">
        <v>4.6245859948539874</v>
      </c>
      <c r="C66" s="1">
        <f t="shared" si="1"/>
        <v>4.62</v>
      </c>
      <c r="J66" s="1">
        <f t="shared" si="4"/>
        <v>4.6245859948539874</v>
      </c>
      <c r="K66" s="1">
        <f t="shared" si="2"/>
        <v>4.62</v>
      </c>
      <c r="M66" t="s">
        <v>77</v>
      </c>
      <c r="N66">
        <v>319</v>
      </c>
      <c r="O66">
        <v>0</v>
      </c>
      <c r="P66">
        <v>0</v>
      </c>
      <c r="Q66">
        <v>0</v>
      </c>
      <c r="R66">
        <v>0</v>
      </c>
      <c r="S66">
        <v>410</v>
      </c>
      <c r="T66">
        <f t="shared" si="3"/>
        <v>0</v>
      </c>
    </row>
    <row r="67" spans="2:20" x14ac:dyDescent="0.3">
      <c r="B67">
        <v>4.6075534328265348</v>
      </c>
      <c r="C67" s="1">
        <f t="shared" ref="C67:C69" si="5">ROUND(B67,2)</f>
        <v>4.6100000000000003</v>
      </c>
      <c r="J67" s="1">
        <f t="shared" si="4"/>
        <v>4.6075534328265348</v>
      </c>
      <c r="K67" s="1">
        <f t="shared" ref="K67:K69" si="6">ROUND(J67,2)</f>
        <v>4.6100000000000003</v>
      </c>
      <c r="M67" t="s">
        <v>78</v>
      </c>
      <c r="N67">
        <v>329</v>
      </c>
      <c r="O67">
        <v>0</v>
      </c>
      <c r="P67">
        <v>0</v>
      </c>
      <c r="Q67">
        <v>0</v>
      </c>
      <c r="R67">
        <v>0</v>
      </c>
      <c r="S67">
        <v>420</v>
      </c>
      <c r="T67">
        <f t="shared" si="3"/>
        <v>0</v>
      </c>
    </row>
    <row r="68" spans="2:20" x14ac:dyDescent="0.3">
      <c r="B68">
        <v>3.2758451425179373</v>
      </c>
      <c r="C68" s="1">
        <f t="shared" si="5"/>
        <v>3.28</v>
      </c>
      <c r="J68" s="1">
        <f t="shared" si="4"/>
        <v>3.2758451425179373</v>
      </c>
      <c r="K68" s="1">
        <f t="shared" si="6"/>
        <v>3.28</v>
      </c>
      <c r="M68" t="s">
        <v>79</v>
      </c>
      <c r="N68">
        <v>329</v>
      </c>
      <c r="O68">
        <v>0</v>
      </c>
      <c r="P68">
        <v>0</v>
      </c>
      <c r="Q68">
        <v>0</v>
      </c>
      <c r="R68">
        <v>0</v>
      </c>
      <c r="S68">
        <v>420</v>
      </c>
      <c r="T68">
        <f t="shared" si="3"/>
        <v>0</v>
      </c>
    </row>
    <row r="69" spans="2:20" x14ac:dyDescent="0.3">
      <c r="B69">
        <v>5.6044153325201478</v>
      </c>
      <c r="C69" s="1">
        <f t="shared" si="5"/>
        <v>5.6</v>
      </c>
      <c r="J69" s="1">
        <f t="shared" si="4"/>
        <v>5.6044153325201478</v>
      </c>
      <c r="K69" s="1">
        <f t="shared" si="6"/>
        <v>5.6</v>
      </c>
      <c r="M69" t="s">
        <v>80</v>
      </c>
      <c r="N69">
        <v>339</v>
      </c>
      <c r="O69">
        <v>0</v>
      </c>
      <c r="P69">
        <v>0</v>
      </c>
      <c r="Q69">
        <v>0</v>
      </c>
      <c r="R69">
        <v>0</v>
      </c>
      <c r="S69">
        <v>430</v>
      </c>
      <c r="T69">
        <f t="shared" si="3"/>
        <v>0</v>
      </c>
    </row>
    <row r="70" spans="2:20" x14ac:dyDescent="0.3">
      <c r="B70"/>
      <c r="J70" s="1">
        <f t="shared" si="4"/>
        <v>0</v>
      </c>
      <c r="M70" t="s">
        <v>81</v>
      </c>
      <c r="N70">
        <v>339</v>
      </c>
      <c r="O70">
        <v>0</v>
      </c>
      <c r="P70">
        <v>0</v>
      </c>
      <c r="Q70">
        <v>0</v>
      </c>
      <c r="R70">
        <v>0</v>
      </c>
      <c r="S70">
        <v>430</v>
      </c>
      <c r="T70">
        <f t="shared" ref="T70:T72" si="7">Q70-O70</f>
        <v>0</v>
      </c>
    </row>
    <row r="71" spans="2:20" x14ac:dyDescent="0.3">
      <c r="M71" t="s">
        <v>82</v>
      </c>
      <c r="N71">
        <v>349</v>
      </c>
      <c r="O71">
        <v>0</v>
      </c>
      <c r="P71">
        <v>0</v>
      </c>
      <c r="Q71">
        <v>0</v>
      </c>
      <c r="R71">
        <v>0</v>
      </c>
      <c r="S71">
        <v>440</v>
      </c>
      <c r="T71">
        <f t="shared" si="7"/>
        <v>0</v>
      </c>
    </row>
    <row r="72" spans="2:20" x14ac:dyDescent="0.3">
      <c r="M72" t="s">
        <v>83</v>
      </c>
      <c r="N72">
        <v>349</v>
      </c>
      <c r="O72">
        <v>0</v>
      </c>
      <c r="P72">
        <v>0</v>
      </c>
      <c r="Q72">
        <v>0</v>
      </c>
      <c r="R72">
        <v>0</v>
      </c>
      <c r="S72">
        <v>440</v>
      </c>
      <c r="T72">
        <f t="shared" si="7"/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2"/>
  <sheetViews>
    <sheetView topLeftCell="AK1" workbookViewId="0">
      <selection activeCell="AQ13" sqref="AQ13"/>
    </sheetView>
  </sheetViews>
  <sheetFormatPr baseColWidth="10" defaultRowHeight="14.4" x14ac:dyDescent="0.3"/>
  <cols>
    <col min="1" max="7" width="11.5546875" style="1"/>
    <col min="9" max="9" width="20.5546875" style="1" bestFit="1" customWidth="1"/>
    <col min="10" max="11" width="11.5546875" style="1"/>
    <col min="13" max="13" width="8.44140625" bestFit="1" customWidth="1"/>
    <col min="14" max="14" width="7.33203125" bestFit="1" customWidth="1"/>
    <col min="15" max="15" width="7.88671875" bestFit="1" customWidth="1"/>
    <col min="16" max="16" width="15.33203125" bestFit="1" customWidth="1"/>
    <col min="17" max="17" width="15.5546875" bestFit="1" customWidth="1"/>
    <col min="18" max="18" width="11" bestFit="1" customWidth="1"/>
    <col min="19" max="19" width="10.88671875" bestFit="1" customWidth="1"/>
    <col min="20" max="21" width="10.88671875" customWidth="1"/>
    <col min="27" max="27" width="20.5546875" style="1" bestFit="1" customWidth="1"/>
    <col min="28" max="29" width="11.5546875" style="1"/>
    <col min="31" max="31" width="8.44140625" bestFit="1" customWidth="1"/>
    <col min="32" max="32" width="7.33203125" bestFit="1" customWidth="1"/>
    <col min="33" max="33" width="7.88671875" bestFit="1" customWidth="1"/>
    <col min="34" max="34" width="15.33203125" bestFit="1" customWidth="1"/>
    <col min="35" max="35" width="15.5546875" bestFit="1" customWidth="1"/>
    <col min="36" max="36" width="11" bestFit="1" customWidth="1"/>
    <col min="37" max="37" width="10.88671875" bestFit="1" customWidth="1"/>
    <col min="38" max="39" width="10.88671875" customWidth="1"/>
  </cols>
  <sheetData>
    <row r="1" spans="1:43" x14ac:dyDescent="0.3">
      <c r="A1" s="1" t="s">
        <v>0</v>
      </c>
      <c r="B1" s="1" t="s">
        <v>0</v>
      </c>
      <c r="C1" s="1" t="s">
        <v>3</v>
      </c>
      <c r="D1" s="1" t="s">
        <v>86</v>
      </c>
      <c r="E1" s="1" t="s">
        <v>178</v>
      </c>
      <c r="F1"/>
      <c r="G1"/>
      <c r="I1" s="1" t="s">
        <v>0</v>
      </c>
      <c r="J1" s="1" t="s">
        <v>0</v>
      </c>
      <c r="K1" s="1" t="s">
        <v>3</v>
      </c>
      <c r="M1" s="1"/>
      <c r="N1" t="s">
        <v>4</v>
      </c>
      <c r="O1" t="s">
        <v>5</v>
      </c>
      <c r="P1" t="s">
        <v>6</v>
      </c>
      <c r="Q1" t="s">
        <v>7</v>
      </c>
      <c r="W1" t="s">
        <v>181</v>
      </c>
      <c r="AA1" s="1" t="s">
        <v>0</v>
      </c>
      <c r="AB1" s="1" t="s">
        <v>0</v>
      </c>
      <c r="AC1" s="1" t="s">
        <v>3</v>
      </c>
      <c r="AE1" s="1"/>
      <c r="AF1" t="s">
        <v>4</v>
      </c>
      <c r="AG1" t="s">
        <v>5</v>
      </c>
      <c r="AH1" t="s">
        <v>6</v>
      </c>
      <c r="AI1" t="s">
        <v>7</v>
      </c>
      <c r="AO1" t="s">
        <v>182</v>
      </c>
    </row>
    <row r="2" spans="1:43" x14ac:dyDescent="0.3">
      <c r="A2" s="1" t="s">
        <v>1</v>
      </c>
      <c r="B2">
        <v>6.2020174709614366</v>
      </c>
      <c r="C2" s="1">
        <f>ROUND(B2,2)</f>
        <v>6.2</v>
      </c>
      <c r="D2"/>
      <c r="E2">
        <v>0</v>
      </c>
      <c r="F2">
        <v>1010</v>
      </c>
      <c r="G2"/>
      <c r="I2" s="1" t="s">
        <v>1</v>
      </c>
      <c r="J2" s="1">
        <f t="shared" ref="J2:J33" si="0">B2</f>
        <v>6.2020174709614366</v>
      </c>
      <c r="K2" s="1">
        <f>ROUND(J2,2)</f>
        <v>6.2</v>
      </c>
      <c r="L2" t="s">
        <v>9</v>
      </c>
      <c r="M2" t="s">
        <v>8</v>
      </c>
      <c r="N2">
        <v>65</v>
      </c>
      <c r="O2">
        <v>0</v>
      </c>
      <c r="P2">
        <v>195</v>
      </c>
      <c r="Q2">
        <v>260</v>
      </c>
      <c r="W2" t="s">
        <v>177</v>
      </c>
      <c r="X2" t="s">
        <v>171</v>
      </c>
      <c r="AA2" s="1" t="s">
        <v>1</v>
      </c>
      <c r="AB2" s="1">
        <f t="shared" ref="AB2:AB65" si="1">T2</f>
        <v>0</v>
      </c>
      <c r="AC2" s="1">
        <f>ROUND(AB2,2)</f>
        <v>0</v>
      </c>
      <c r="AD2" t="s">
        <v>9</v>
      </c>
      <c r="AE2" t="s">
        <v>8</v>
      </c>
      <c r="AF2">
        <v>65</v>
      </c>
      <c r="AG2">
        <v>195</v>
      </c>
      <c r="AH2">
        <v>0</v>
      </c>
      <c r="AI2">
        <v>260</v>
      </c>
      <c r="AO2" t="s">
        <v>177</v>
      </c>
      <c r="AP2" t="s">
        <v>171</v>
      </c>
    </row>
    <row r="3" spans="1:43" x14ac:dyDescent="0.3">
      <c r="A3" s="1" t="s">
        <v>169</v>
      </c>
      <c r="B3">
        <v>3.453698650439037</v>
      </c>
      <c r="C3" s="1">
        <f t="shared" ref="C3:C66" si="2">ROUND(B3,2)</f>
        <v>3.45</v>
      </c>
      <c r="D3"/>
      <c r="E3" s="3">
        <v>1</v>
      </c>
      <c r="F3" s="3">
        <v>260</v>
      </c>
      <c r="G3"/>
      <c r="I3" s="1" t="s">
        <v>169</v>
      </c>
      <c r="J3" s="1">
        <f t="shared" si="0"/>
        <v>3.453698650439037</v>
      </c>
      <c r="K3" s="1">
        <f t="shared" ref="K3:K66" si="3">ROUND(J3,2)</f>
        <v>3.45</v>
      </c>
      <c r="W3">
        <v>0</v>
      </c>
      <c r="X3">
        <v>390</v>
      </c>
      <c r="AA3" s="1" t="s">
        <v>169</v>
      </c>
      <c r="AB3" s="1">
        <f t="shared" si="1"/>
        <v>0</v>
      </c>
      <c r="AC3" s="1">
        <f t="shared" ref="AC3:AC66" si="4">ROUND(AB3,2)</f>
        <v>0</v>
      </c>
      <c r="AO3">
        <v>0</v>
      </c>
      <c r="AP3">
        <v>390</v>
      </c>
    </row>
    <row r="4" spans="1:43" x14ac:dyDescent="0.3">
      <c r="A4" s="5"/>
      <c r="B4">
        <v>3.8322389855165966</v>
      </c>
      <c r="C4" s="1">
        <f t="shared" si="2"/>
        <v>3.83</v>
      </c>
      <c r="D4"/>
      <c r="E4" s="3">
        <v>2</v>
      </c>
      <c r="F4" s="3">
        <v>260</v>
      </c>
      <c r="G4"/>
      <c r="I4" s="2" t="s">
        <v>86</v>
      </c>
      <c r="J4" s="1">
        <f t="shared" si="0"/>
        <v>3.8322389855165966</v>
      </c>
      <c r="K4" s="1">
        <f t="shared" si="3"/>
        <v>3.83</v>
      </c>
      <c r="L4" t="s">
        <v>84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s="3" t="s">
        <v>174</v>
      </c>
      <c r="U4" t="s">
        <v>175</v>
      </c>
      <c r="W4">
        <v>0.1</v>
      </c>
      <c r="X4">
        <v>340</v>
      </c>
      <c r="AA4" s="2" t="s">
        <v>86</v>
      </c>
      <c r="AB4" s="1" t="str">
        <f t="shared" si="1"/>
        <v>Flowtime</v>
      </c>
      <c r="AC4" s="1" t="e">
        <f t="shared" si="4"/>
        <v>#VALUE!</v>
      </c>
      <c r="AD4" t="s">
        <v>84</v>
      </c>
      <c r="AF4" t="s">
        <v>10</v>
      </c>
      <c r="AG4" t="s">
        <v>11</v>
      </c>
      <c r="AH4" t="s">
        <v>12</v>
      </c>
      <c r="AI4" t="s">
        <v>13</v>
      </c>
      <c r="AJ4" t="s">
        <v>14</v>
      </c>
      <c r="AK4" t="s">
        <v>15</v>
      </c>
      <c r="AL4" s="3" t="s">
        <v>174</v>
      </c>
      <c r="AM4" t="s">
        <v>175</v>
      </c>
      <c r="AO4">
        <v>0.1</v>
      </c>
      <c r="AP4">
        <v>340</v>
      </c>
    </row>
    <row r="5" spans="1:43" x14ac:dyDescent="0.3">
      <c r="B5">
        <v>5.3273609637399204</v>
      </c>
      <c r="C5" s="1">
        <f t="shared" si="2"/>
        <v>5.33</v>
      </c>
      <c r="D5"/>
      <c r="E5">
        <v>3</v>
      </c>
      <c r="F5">
        <v>530</v>
      </c>
      <c r="G5"/>
      <c r="I5" s="1" t="s">
        <v>87</v>
      </c>
      <c r="J5" s="1">
        <f t="shared" si="0"/>
        <v>5.3273609637399204</v>
      </c>
      <c r="K5" s="1">
        <f t="shared" si="3"/>
        <v>5.33</v>
      </c>
      <c r="M5" t="s">
        <v>16</v>
      </c>
      <c r="N5">
        <v>19</v>
      </c>
      <c r="O5" s="9">
        <v>100</v>
      </c>
      <c r="P5">
        <v>100</v>
      </c>
      <c r="Q5">
        <v>106.2</v>
      </c>
      <c r="R5">
        <v>110</v>
      </c>
      <c r="S5">
        <v>110</v>
      </c>
      <c r="T5">
        <f>Q5-O5</f>
        <v>6.2000000000000028</v>
      </c>
      <c r="U5" s="6">
        <f>AVERAGE(T5:T57)</f>
        <v>7.7041509433962272</v>
      </c>
      <c r="W5">
        <v>0.2</v>
      </c>
      <c r="X5">
        <v>340</v>
      </c>
      <c r="AA5" s="1" t="s">
        <v>87</v>
      </c>
      <c r="AB5" s="1">
        <f t="shared" si="1"/>
        <v>6.2000000000000028</v>
      </c>
      <c r="AC5" s="1">
        <f t="shared" si="4"/>
        <v>6.2</v>
      </c>
      <c r="AE5" t="s">
        <v>16</v>
      </c>
      <c r="AF5">
        <v>19</v>
      </c>
      <c r="AG5" s="9">
        <v>90</v>
      </c>
      <c r="AH5">
        <v>90</v>
      </c>
      <c r="AI5">
        <v>96.2</v>
      </c>
      <c r="AJ5">
        <v>110</v>
      </c>
      <c r="AK5">
        <v>110</v>
      </c>
      <c r="AL5">
        <f>AI5-AG5</f>
        <v>6.2000000000000028</v>
      </c>
      <c r="AM5" s="6">
        <f>AVERAGE(AL5:AL57)</f>
        <v>7.8009433962264163</v>
      </c>
      <c r="AO5">
        <v>0.2</v>
      </c>
      <c r="AP5">
        <v>340</v>
      </c>
    </row>
    <row r="6" spans="1:43" x14ac:dyDescent="0.3">
      <c r="B6">
        <v>1.2993489917716943</v>
      </c>
      <c r="C6" s="1">
        <f t="shared" si="2"/>
        <v>1.3</v>
      </c>
      <c r="D6"/>
      <c r="E6">
        <v>4</v>
      </c>
      <c r="F6">
        <v>810</v>
      </c>
      <c r="G6"/>
      <c r="I6" s="2" t="s">
        <v>173</v>
      </c>
      <c r="J6" s="1">
        <f t="shared" si="0"/>
        <v>1.2993489917716943</v>
      </c>
      <c r="K6" s="1">
        <f t="shared" si="3"/>
        <v>1.3</v>
      </c>
      <c r="M6" t="s">
        <v>17</v>
      </c>
      <c r="N6">
        <v>19</v>
      </c>
      <c r="O6" s="9">
        <v>100</v>
      </c>
      <c r="P6">
        <v>106.2</v>
      </c>
      <c r="Q6">
        <v>109.66</v>
      </c>
      <c r="R6">
        <v>110</v>
      </c>
      <c r="S6">
        <v>110</v>
      </c>
      <c r="T6">
        <f t="shared" ref="T6:T69" si="5">Q6-O6</f>
        <v>9.6599999999999966</v>
      </c>
      <c r="W6">
        <v>0.3</v>
      </c>
      <c r="X6">
        <v>340</v>
      </c>
      <c r="AA6" s="2" t="s">
        <v>180</v>
      </c>
      <c r="AB6" s="1">
        <f t="shared" si="1"/>
        <v>9.6599999999999966</v>
      </c>
      <c r="AC6" s="1">
        <f t="shared" si="4"/>
        <v>9.66</v>
      </c>
      <c r="AE6" t="s">
        <v>17</v>
      </c>
      <c r="AF6">
        <v>19</v>
      </c>
      <c r="AG6" s="9">
        <v>90</v>
      </c>
      <c r="AH6">
        <v>96.2</v>
      </c>
      <c r="AI6">
        <v>99.66</v>
      </c>
      <c r="AJ6">
        <v>110</v>
      </c>
      <c r="AK6">
        <v>110</v>
      </c>
      <c r="AL6">
        <f t="shared" ref="AL6:AL55" si="6">AI6-AG6</f>
        <v>9.6599999999999966</v>
      </c>
      <c r="AO6">
        <v>0.3</v>
      </c>
      <c r="AP6">
        <v>340</v>
      </c>
    </row>
    <row r="7" spans="1:43" x14ac:dyDescent="0.3">
      <c r="A7" s="1" t="s">
        <v>164</v>
      </c>
      <c r="B7">
        <v>4.8867871782858856</v>
      </c>
      <c r="C7" s="1">
        <f t="shared" si="2"/>
        <v>4.8899999999999997</v>
      </c>
      <c r="D7"/>
      <c r="E7">
        <v>5</v>
      </c>
      <c r="F7">
        <v>1100</v>
      </c>
      <c r="G7"/>
      <c r="I7" s="8"/>
      <c r="J7" s="1">
        <f t="shared" si="0"/>
        <v>4.8867871782858856</v>
      </c>
      <c r="K7" s="1">
        <f t="shared" si="3"/>
        <v>4.8899999999999997</v>
      </c>
      <c r="M7" t="s">
        <v>18</v>
      </c>
      <c r="N7">
        <v>29</v>
      </c>
      <c r="O7">
        <v>110</v>
      </c>
      <c r="P7">
        <v>110</v>
      </c>
      <c r="Q7">
        <v>113.83</v>
      </c>
      <c r="R7">
        <v>120</v>
      </c>
      <c r="S7">
        <v>120</v>
      </c>
      <c r="T7">
        <f t="shared" si="5"/>
        <v>3.8299999999999983</v>
      </c>
      <c r="W7">
        <v>0.4</v>
      </c>
      <c r="X7">
        <v>300</v>
      </c>
      <c r="AA7" s="8"/>
      <c r="AB7" s="1">
        <f t="shared" si="1"/>
        <v>3.8299999999999983</v>
      </c>
      <c r="AC7" s="1">
        <f t="shared" si="4"/>
        <v>3.83</v>
      </c>
      <c r="AE7" t="s">
        <v>18</v>
      </c>
      <c r="AF7">
        <v>29</v>
      </c>
      <c r="AG7">
        <v>100</v>
      </c>
      <c r="AH7">
        <v>100</v>
      </c>
      <c r="AI7">
        <v>103.83</v>
      </c>
      <c r="AJ7">
        <v>120</v>
      </c>
      <c r="AK7">
        <v>120</v>
      </c>
      <c r="AL7">
        <f t="shared" si="6"/>
        <v>3.8299999999999983</v>
      </c>
      <c r="AO7">
        <v>0.4</v>
      </c>
      <c r="AP7">
        <v>300</v>
      </c>
    </row>
    <row r="8" spans="1:43" x14ac:dyDescent="0.3">
      <c r="A8" s="2">
        <f>SUM(B2:B69)</f>
        <v>306.83692975749727</v>
      </c>
      <c r="B8">
        <v>5.6282745617791079</v>
      </c>
      <c r="C8" s="1">
        <f t="shared" si="2"/>
        <v>5.63</v>
      </c>
      <c r="D8"/>
      <c r="E8">
        <v>6</v>
      </c>
      <c r="F8">
        <v>1400</v>
      </c>
      <c r="G8"/>
      <c r="J8" s="1">
        <f t="shared" si="0"/>
        <v>5.6282745617791079</v>
      </c>
      <c r="K8" s="1">
        <f t="shared" si="3"/>
        <v>5.63</v>
      </c>
      <c r="M8" t="s">
        <v>19</v>
      </c>
      <c r="N8">
        <v>29</v>
      </c>
      <c r="O8">
        <v>110</v>
      </c>
      <c r="P8">
        <v>113.83</v>
      </c>
      <c r="Q8">
        <v>119.16</v>
      </c>
      <c r="R8">
        <v>120</v>
      </c>
      <c r="S8">
        <v>120</v>
      </c>
      <c r="T8">
        <f t="shared" si="5"/>
        <v>9.1599999999999966</v>
      </c>
      <c r="W8">
        <v>0.5</v>
      </c>
      <c r="X8">
        <v>260</v>
      </c>
      <c r="AB8" s="1">
        <f t="shared" si="1"/>
        <v>9.1599999999999966</v>
      </c>
      <c r="AC8" s="1">
        <f t="shared" si="4"/>
        <v>9.16</v>
      </c>
      <c r="AE8" t="s">
        <v>19</v>
      </c>
      <c r="AF8">
        <v>29</v>
      </c>
      <c r="AG8">
        <v>100</v>
      </c>
      <c r="AH8">
        <v>103.83</v>
      </c>
      <c r="AI8">
        <v>109.16</v>
      </c>
      <c r="AJ8">
        <v>120</v>
      </c>
      <c r="AK8">
        <v>120</v>
      </c>
      <c r="AL8">
        <f t="shared" si="6"/>
        <v>9.1599999999999966</v>
      </c>
      <c r="AO8">
        <v>0.5</v>
      </c>
      <c r="AP8">
        <v>260</v>
      </c>
    </row>
    <row r="9" spans="1:43" x14ac:dyDescent="0.3">
      <c r="A9" s="1" t="s">
        <v>165</v>
      </c>
      <c r="B9">
        <v>3.9189638528041542</v>
      </c>
      <c r="C9" s="1">
        <f t="shared" si="2"/>
        <v>3.92</v>
      </c>
      <c r="D9"/>
      <c r="E9">
        <v>7</v>
      </c>
      <c r="F9">
        <v>1710</v>
      </c>
      <c r="G9"/>
      <c r="J9" s="1">
        <f t="shared" si="0"/>
        <v>3.9189638528041542</v>
      </c>
      <c r="K9" s="1">
        <f t="shared" si="3"/>
        <v>3.92</v>
      </c>
      <c r="M9" t="s">
        <v>20</v>
      </c>
      <c r="N9">
        <v>39</v>
      </c>
      <c r="O9">
        <v>120</v>
      </c>
      <c r="P9">
        <v>120</v>
      </c>
      <c r="Q9">
        <v>121.3</v>
      </c>
      <c r="R9">
        <v>130</v>
      </c>
      <c r="S9">
        <v>130</v>
      </c>
      <c r="T9">
        <f t="shared" si="5"/>
        <v>1.2999999999999972</v>
      </c>
      <c r="W9">
        <v>0.6</v>
      </c>
      <c r="X9">
        <v>260</v>
      </c>
      <c r="AB9" s="1">
        <f t="shared" si="1"/>
        <v>1.2999999999999972</v>
      </c>
      <c r="AC9" s="1">
        <f t="shared" si="4"/>
        <v>1.3</v>
      </c>
      <c r="AE9" t="s">
        <v>20</v>
      </c>
      <c r="AF9">
        <v>39</v>
      </c>
      <c r="AG9">
        <v>110</v>
      </c>
      <c r="AH9">
        <v>110</v>
      </c>
      <c r="AI9">
        <v>111.3</v>
      </c>
      <c r="AJ9">
        <v>130</v>
      </c>
      <c r="AK9">
        <v>130</v>
      </c>
      <c r="AL9">
        <f t="shared" si="6"/>
        <v>1.2999999999999972</v>
      </c>
      <c r="AO9">
        <v>0.6</v>
      </c>
      <c r="AP9">
        <v>260</v>
      </c>
    </row>
    <row r="10" spans="1:43" x14ac:dyDescent="0.3">
      <c r="A10" s="2">
        <f>68*4.5</f>
        <v>306</v>
      </c>
      <c r="B10">
        <v>3.5945580066181719</v>
      </c>
      <c r="C10" s="1">
        <f t="shared" si="2"/>
        <v>3.59</v>
      </c>
      <c r="D10"/>
      <c r="E10">
        <v>8</v>
      </c>
      <c r="F10">
        <v>2030</v>
      </c>
      <c r="G10"/>
      <c r="J10" s="1">
        <f t="shared" si="0"/>
        <v>3.5945580066181719</v>
      </c>
      <c r="K10" s="1">
        <f t="shared" si="3"/>
        <v>3.59</v>
      </c>
      <c r="M10" t="s">
        <v>21</v>
      </c>
      <c r="N10">
        <v>39</v>
      </c>
      <c r="O10">
        <v>120</v>
      </c>
      <c r="P10">
        <v>121.3</v>
      </c>
      <c r="Q10">
        <v>126.19</v>
      </c>
      <c r="R10">
        <v>130</v>
      </c>
      <c r="S10">
        <v>130</v>
      </c>
      <c r="T10">
        <f t="shared" si="5"/>
        <v>6.1899999999999977</v>
      </c>
      <c r="W10">
        <v>0.7</v>
      </c>
      <c r="X10">
        <v>260</v>
      </c>
      <c r="AB10" s="1">
        <f t="shared" si="1"/>
        <v>6.1899999999999977</v>
      </c>
      <c r="AC10" s="1">
        <f t="shared" si="4"/>
        <v>6.19</v>
      </c>
      <c r="AE10" t="s">
        <v>21</v>
      </c>
      <c r="AF10">
        <v>39</v>
      </c>
      <c r="AG10">
        <v>110</v>
      </c>
      <c r="AH10">
        <v>111.3</v>
      </c>
      <c r="AI10">
        <v>116.19</v>
      </c>
      <c r="AJ10">
        <v>130</v>
      </c>
      <c r="AK10">
        <v>130</v>
      </c>
      <c r="AL10">
        <f t="shared" si="6"/>
        <v>6.1899999999999977</v>
      </c>
      <c r="AO10">
        <v>0.7</v>
      </c>
      <c r="AP10">
        <v>260</v>
      </c>
    </row>
    <row r="11" spans="1:43" x14ac:dyDescent="0.3">
      <c r="B11">
        <v>2.3432520038040821</v>
      </c>
      <c r="C11" s="1">
        <f t="shared" si="2"/>
        <v>2.34</v>
      </c>
      <c r="D11"/>
      <c r="E11">
        <v>9</v>
      </c>
      <c r="F11">
        <v>2360</v>
      </c>
      <c r="G11"/>
      <c r="J11" s="1">
        <f t="shared" si="0"/>
        <v>2.3432520038040821</v>
      </c>
      <c r="K11" s="1">
        <f t="shared" si="3"/>
        <v>2.34</v>
      </c>
      <c r="M11" t="s">
        <v>22</v>
      </c>
      <c r="N11">
        <v>49</v>
      </c>
      <c r="O11">
        <v>130</v>
      </c>
      <c r="P11">
        <v>130</v>
      </c>
      <c r="Q11">
        <v>135.63</v>
      </c>
      <c r="R11">
        <v>140</v>
      </c>
      <c r="S11">
        <v>140</v>
      </c>
      <c r="T11">
        <f t="shared" si="5"/>
        <v>5.6299999999999955</v>
      </c>
      <c r="W11">
        <v>0.8</v>
      </c>
      <c r="X11">
        <v>260</v>
      </c>
      <c r="AB11" s="1">
        <f t="shared" si="1"/>
        <v>5.6299999999999955</v>
      </c>
      <c r="AC11" s="1">
        <f t="shared" si="4"/>
        <v>5.63</v>
      </c>
      <c r="AE11" t="s">
        <v>22</v>
      </c>
      <c r="AF11">
        <v>49</v>
      </c>
      <c r="AG11">
        <v>120</v>
      </c>
      <c r="AH11">
        <v>120</v>
      </c>
      <c r="AI11">
        <v>125.63</v>
      </c>
      <c r="AJ11">
        <v>140</v>
      </c>
      <c r="AK11">
        <v>140</v>
      </c>
      <c r="AL11">
        <f t="shared" si="6"/>
        <v>5.6299999999999955</v>
      </c>
      <c r="AO11">
        <v>0.8</v>
      </c>
      <c r="AP11">
        <v>260</v>
      </c>
    </row>
    <row r="12" spans="1:43" x14ac:dyDescent="0.3">
      <c r="B12">
        <v>6.5829193090321496</v>
      </c>
      <c r="C12" s="1">
        <f t="shared" si="2"/>
        <v>6.58</v>
      </c>
      <c r="D12"/>
      <c r="E12"/>
      <c r="F12"/>
      <c r="G12" s="4" t="s">
        <v>172</v>
      </c>
      <c r="H12">
        <f>MIN(F2:F11)</f>
        <v>260</v>
      </c>
      <c r="J12" s="1">
        <f t="shared" si="0"/>
        <v>6.5829193090321496</v>
      </c>
      <c r="K12" s="1">
        <f t="shared" si="3"/>
        <v>6.58</v>
      </c>
      <c r="M12" t="s">
        <v>23</v>
      </c>
      <c r="N12">
        <v>49</v>
      </c>
      <c r="O12">
        <v>130</v>
      </c>
      <c r="P12">
        <v>135.63</v>
      </c>
      <c r="Q12">
        <v>139.55000000000001</v>
      </c>
      <c r="R12">
        <v>140</v>
      </c>
      <c r="S12">
        <v>140</v>
      </c>
      <c r="T12">
        <f t="shared" si="5"/>
        <v>9.5500000000000114</v>
      </c>
      <c r="W12">
        <v>0.9</v>
      </c>
      <c r="X12">
        <v>260</v>
      </c>
      <c r="Y12" s="4"/>
      <c r="AB12" s="1">
        <f t="shared" si="1"/>
        <v>9.5500000000000114</v>
      </c>
      <c r="AC12" s="1">
        <f t="shared" si="4"/>
        <v>9.5500000000000007</v>
      </c>
      <c r="AE12" t="s">
        <v>23</v>
      </c>
      <c r="AF12">
        <v>49</v>
      </c>
      <c r="AG12">
        <v>120</v>
      </c>
      <c r="AH12">
        <v>125.63</v>
      </c>
      <c r="AI12">
        <v>129.55000000000001</v>
      </c>
      <c r="AJ12">
        <v>140</v>
      </c>
      <c r="AK12">
        <v>140</v>
      </c>
      <c r="AL12">
        <f t="shared" si="6"/>
        <v>9.5500000000000114</v>
      </c>
      <c r="AO12">
        <v>0.9</v>
      </c>
      <c r="AP12">
        <v>260</v>
      </c>
      <c r="AQ12" s="4"/>
    </row>
    <row r="13" spans="1:43" x14ac:dyDescent="0.3">
      <c r="B13">
        <v>4.4712895260017831</v>
      </c>
      <c r="C13" s="1">
        <f t="shared" si="2"/>
        <v>4.47</v>
      </c>
      <c r="J13" s="1">
        <f t="shared" si="0"/>
        <v>4.4712895260017831</v>
      </c>
      <c r="K13" s="1">
        <f t="shared" si="3"/>
        <v>4.47</v>
      </c>
      <c r="M13" t="s">
        <v>24</v>
      </c>
      <c r="N13">
        <v>59</v>
      </c>
      <c r="O13">
        <v>140</v>
      </c>
      <c r="P13">
        <v>140</v>
      </c>
      <c r="Q13">
        <v>143.59</v>
      </c>
      <c r="R13">
        <v>150</v>
      </c>
      <c r="S13">
        <v>150</v>
      </c>
      <c r="T13">
        <f t="shared" si="5"/>
        <v>3.5900000000000034</v>
      </c>
      <c r="W13">
        <v>1</v>
      </c>
      <c r="X13">
        <v>260</v>
      </c>
      <c r="AB13" s="1">
        <f t="shared" si="1"/>
        <v>3.5900000000000034</v>
      </c>
      <c r="AC13" s="1">
        <f t="shared" si="4"/>
        <v>3.59</v>
      </c>
      <c r="AE13" t="s">
        <v>24</v>
      </c>
      <c r="AF13">
        <v>59</v>
      </c>
      <c r="AG13">
        <v>130</v>
      </c>
      <c r="AH13">
        <v>130</v>
      </c>
      <c r="AI13">
        <v>133.59</v>
      </c>
      <c r="AJ13">
        <v>150</v>
      </c>
      <c r="AK13">
        <v>150</v>
      </c>
      <c r="AL13">
        <f t="shared" si="6"/>
        <v>3.5900000000000034</v>
      </c>
      <c r="AO13">
        <v>1</v>
      </c>
      <c r="AP13">
        <v>260</v>
      </c>
      <c r="AQ13" s="10">
        <f>AP13/AP3</f>
        <v>0.66666666666666663</v>
      </c>
    </row>
    <row r="14" spans="1:43" x14ac:dyDescent="0.3">
      <c r="B14">
        <v>1.9453612594516017</v>
      </c>
      <c r="C14" s="1">
        <f t="shared" si="2"/>
        <v>1.95</v>
      </c>
      <c r="J14" s="1">
        <f t="shared" si="0"/>
        <v>1.9453612594516017</v>
      </c>
      <c r="K14" s="1">
        <f t="shared" si="3"/>
        <v>1.95</v>
      </c>
      <c r="M14" t="s">
        <v>25</v>
      </c>
      <c r="N14">
        <v>59</v>
      </c>
      <c r="O14">
        <v>140</v>
      </c>
      <c r="P14">
        <v>143.59</v>
      </c>
      <c r="Q14">
        <v>145.94</v>
      </c>
      <c r="R14">
        <v>150</v>
      </c>
      <c r="S14">
        <v>150</v>
      </c>
      <c r="T14">
        <f t="shared" si="5"/>
        <v>5.9399999999999977</v>
      </c>
      <c r="AB14" s="1">
        <f t="shared" si="1"/>
        <v>5.9399999999999977</v>
      </c>
      <c r="AC14" s="1">
        <f t="shared" si="4"/>
        <v>5.94</v>
      </c>
      <c r="AE14" t="s">
        <v>25</v>
      </c>
      <c r="AF14">
        <v>59</v>
      </c>
      <c r="AG14">
        <v>130</v>
      </c>
      <c r="AH14">
        <v>133.59</v>
      </c>
      <c r="AI14">
        <v>135.94</v>
      </c>
      <c r="AJ14">
        <v>150</v>
      </c>
      <c r="AK14">
        <v>150</v>
      </c>
      <c r="AL14">
        <f t="shared" si="6"/>
        <v>5.9399999999999977</v>
      </c>
    </row>
    <row r="15" spans="1:43" x14ac:dyDescent="0.3">
      <c r="B15">
        <v>2.2753905113786459</v>
      </c>
      <c r="C15" s="1">
        <f t="shared" si="2"/>
        <v>2.2799999999999998</v>
      </c>
      <c r="J15" s="1">
        <f t="shared" si="0"/>
        <v>2.2753905113786459</v>
      </c>
      <c r="K15" s="1">
        <f t="shared" si="3"/>
        <v>2.2799999999999998</v>
      </c>
      <c r="M15" t="s">
        <v>26</v>
      </c>
      <c r="N15">
        <v>69</v>
      </c>
      <c r="O15">
        <v>150</v>
      </c>
      <c r="P15">
        <v>150</v>
      </c>
      <c r="Q15">
        <v>156.58000000000001</v>
      </c>
      <c r="R15">
        <v>160</v>
      </c>
      <c r="S15">
        <v>160</v>
      </c>
      <c r="T15">
        <f t="shared" si="5"/>
        <v>6.5800000000000125</v>
      </c>
      <c r="X15" t="s">
        <v>172</v>
      </c>
      <c r="Y15">
        <f>MIN(X3:X13)</f>
        <v>260</v>
      </c>
      <c r="AB15" s="1">
        <f t="shared" si="1"/>
        <v>6.5800000000000125</v>
      </c>
      <c r="AC15" s="1">
        <f t="shared" si="4"/>
        <v>6.58</v>
      </c>
      <c r="AE15" t="s">
        <v>26</v>
      </c>
      <c r="AF15">
        <v>69</v>
      </c>
      <c r="AG15">
        <v>140</v>
      </c>
      <c r="AH15">
        <v>140</v>
      </c>
      <c r="AI15">
        <v>146.58000000000001</v>
      </c>
      <c r="AJ15">
        <v>160</v>
      </c>
      <c r="AK15">
        <v>160</v>
      </c>
      <c r="AL15">
        <f t="shared" si="6"/>
        <v>6.5800000000000125</v>
      </c>
      <c r="AP15" t="s">
        <v>172</v>
      </c>
      <c r="AQ15">
        <f>MIN(AP3:AP13)</f>
        <v>260</v>
      </c>
    </row>
    <row r="16" spans="1:43" x14ac:dyDescent="0.3">
      <c r="B16">
        <v>6.7418480511987582</v>
      </c>
      <c r="C16" s="1">
        <f t="shared" si="2"/>
        <v>6.74</v>
      </c>
      <c r="J16" s="1">
        <f t="shared" si="0"/>
        <v>6.7418480511987582</v>
      </c>
      <c r="K16" s="1">
        <f t="shared" si="3"/>
        <v>6.74</v>
      </c>
      <c r="M16" t="s">
        <v>27</v>
      </c>
      <c r="N16">
        <v>69</v>
      </c>
      <c r="O16">
        <v>150</v>
      </c>
      <c r="P16">
        <v>156.58000000000001</v>
      </c>
      <c r="Q16">
        <v>161.05000000000001</v>
      </c>
      <c r="R16">
        <v>161.05000000000001</v>
      </c>
      <c r="S16">
        <v>160</v>
      </c>
      <c r="T16">
        <f t="shared" si="5"/>
        <v>11.050000000000011</v>
      </c>
      <c r="AB16" s="1">
        <f t="shared" si="1"/>
        <v>11.050000000000011</v>
      </c>
      <c r="AC16" s="1">
        <f t="shared" si="4"/>
        <v>11.05</v>
      </c>
      <c r="AE16" t="s">
        <v>27</v>
      </c>
      <c r="AF16">
        <v>69</v>
      </c>
      <c r="AG16">
        <v>140</v>
      </c>
      <c r="AH16">
        <v>146.58000000000001</v>
      </c>
      <c r="AI16">
        <v>151.05000000000001</v>
      </c>
      <c r="AJ16">
        <v>160</v>
      </c>
      <c r="AK16">
        <v>160</v>
      </c>
      <c r="AL16">
        <f t="shared" si="6"/>
        <v>11.050000000000011</v>
      </c>
    </row>
    <row r="17" spans="2:38" customFormat="1" x14ac:dyDescent="0.3">
      <c r="B17">
        <v>5.6077331691922154</v>
      </c>
      <c r="C17" s="1">
        <f t="shared" si="2"/>
        <v>5.61</v>
      </c>
      <c r="D17" s="1"/>
      <c r="E17" s="1"/>
      <c r="F17" s="1"/>
      <c r="G17" s="1"/>
      <c r="I17" s="1"/>
      <c r="J17" s="1">
        <f t="shared" si="0"/>
        <v>5.6077331691922154</v>
      </c>
      <c r="K17" s="1">
        <f t="shared" si="3"/>
        <v>5.61</v>
      </c>
      <c r="M17" t="s">
        <v>28</v>
      </c>
      <c r="N17">
        <v>79</v>
      </c>
      <c r="O17">
        <v>160</v>
      </c>
      <c r="P17">
        <v>161.05000000000001</v>
      </c>
      <c r="Q17">
        <v>163</v>
      </c>
      <c r="R17">
        <v>170</v>
      </c>
      <c r="S17">
        <v>170</v>
      </c>
      <c r="T17">
        <f t="shared" si="5"/>
        <v>3</v>
      </c>
      <c r="AA17" s="1"/>
      <c r="AB17" s="1">
        <f t="shared" si="1"/>
        <v>3</v>
      </c>
      <c r="AC17" s="1">
        <f t="shared" si="4"/>
        <v>3</v>
      </c>
      <c r="AE17" t="s">
        <v>28</v>
      </c>
      <c r="AF17">
        <v>79</v>
      </c>
      <c r="AG17">
        <v>150</v>
      </c>
      <c r="AH17">
        <v>151.05000000000001</v>
      </c>
      <c r="AI17">
        <v>153</v>
      </c>
      <c r="AJ17">
        <v>170</v>
      </c>
      <c r="AK17">
        <v>170</v>
      </c>
      <c r="AL17">
        <f t="shared" si="6"/>
        <v>3</v>
      </c>
    </row>
    <row r="18" spans="2:38" customFormat="1" x14ac:dyDescent="0.3">
      <c r="B18">
        <v>5.3131530648824992</v>
      </c>
      <c r="C18" s="1">
        <f t="shared" si="2"/>
        <v>5.31</v>
      </c>
      <c r="D18" s="1"/>
      <c r="E18" s="1"/>
      <c r="F18" s="1"/>
      <c r="G18" s="1"/>
      <c r="I18" s="1"/>
      <c r="J18" s="1">
        <f t="shared" si="0"/>
        <v>5.3131530648824992</v>
      </c>
      <c r="K18" s="1">
        <f t="shared" si="3"/>
        <v>5.31</v>
      </c>
      <c r="M18" t="s">
        <v>29</v>
      </c>
      <c r="N18">
        <v>79</v>
      </c>
      <c r="O18">
        <v>160</v>
      </c>
      <c r="P18">
        <v>163</v>
      </c>
      <c r="Q18">
        <v>165.27</v>
      </c>
      <c r="R18">
        <v>170</v>
      </c>
      <c r="S18">
        <v>170</v>
      </c>
      <c r="T18">
        <f t="shared" si="5"/>
        <v>5.2700000000000102</v>
      </c>
      <c r="AA18" s="1"/>
      <c r="AB18" s="1">
        <f t="shared" si="1"/>
        <v>5.2700000000000102</v>
      </c>
      <c r="AC18" s="1">
        <f t="shared" si="4"/>
        <v>5.27</v>
      </c>
      <c r="AE18" t="s">
        <v>29</v>
      </c>
      <c r="AF18">
        <v>79</v>
      </c>
      <c r="AG18">
        <v>150</v>
      </c>
      <c r="AH18">
        <v>153</v>
      </c>
      <c r="AI18">
        <v>155.27000000000001</v>
      </c>
      <c r="AJ18">
        <v>170</v>
      </c>
      <c r="AK18">
        <v>170</v>
      </c>
      <c r="AL18">
        <f t="shared" si="6"/>
        <v>5.2700000000000102</v>
      </c>
    </row>
    <row r="19" spans="2:38" customFormat="1" x14ac:dyDescent="0.3">
      <c r="B19">
        <v>6.5588990992109757</v>
      </c>
      <c r="C19" s="1">
        <f t="shared" si="2"/>
        <v>6.56</v>
      </c>
      <c r="D19" s="1"/>
      <c r="E19" s="1"/>
      <c r="F19" s="1"/>
      <c r="G19" s="1"/>
      <c r="I19" s="1"/>
      <c r="J19" s="1">
        <f t="shared" si="0"/>
        <v>6.5588990992109757</v>
      </c>
      <c r="K19" s="1">
        <f t="shared" si="3"/>
        <v>6.56</v>
      </c>
      <c r="M19" t="s">
        <v>30</v>
      </c>
      <c r="N19">
        <v>89</v>
      </c>
      <c r="O19">
        <v>170</v>
      </c>
      <c r="P19">
        <v>170</v>
      </c>
      <c r="Q19">
        <v>176.74</v>
      </c>
      <c r="R19">
        <v>180</v>
      </c>
      <c r="S19">
        <v>180</v>
      </c>
      <c r="T19">
        <f t="shared" si="5"/>
        <v>6.7400000000000091</v>
      </c>
      <c r="AA19" s="1"/>
      <c r="AB19" s="1">
        <f t="shared" si="1"/>
        <v>6.7400000000000091</v>
      </c>
      <c r="AC19" s="1">
        <f t="shared" si="4"/>
        <v>6.74</v>
      </c>
      <c r="AE19" t="s">
        <v>30</v>
      </c>
      <c r="AF19">
        <v>89</v>
      </c>
      <c r="AG19">
        <v>160</v>
      </c>
      <c r="AH19">
        <v>160</v>
      </c>
      <c r="AI19">
        <v>166.74</v>
      </c>
      <c r="AJ19">
        <v>180</v>
      </c>
      <c r="AK19">
        <v>180</v>
      </c>
      <c r="AL19">
        <f t="shared" si="6"/>
        <v>6.7400000000000091</v>
      </c>
    </row>
    <row r="20" spans="2:38" customFormat="1" x14ac:dyDescent="0.3">
      <c r="B20">
        <v>4.4946999196254183</v>
      </c>
      <c r="C20" s="1">
        <f t="shared" si="2"/>
        <v>4.49</v>
      </c>
      <c r="D20" s="1"/>
      <c r="E20" s="1"/>
      <c r="F20" s="1"/>
      <c r="G20" s="1"/>
      <c r="I20" s="1"/>
      <c r="J20" s="1">
        <f t="shared" si="0"/>
        <v>4.4946999196254183</v>
      </c>
      <c r="K20" s="1">
        <f t="shared" si="3"/>
        <v>4.49</v>
      </c>
      <c r="M20" t="s">
        <v>31</v>
      </c>
      <c r="N20">
        <v>89</v>
      </c>
      <c r="O20">
        <v>170</v>
      </c>
      <c r="P20">
        <v>176.74</v>
      </c>
      <c r="Q20">
        <v>182.35</v>
      </c>
      <c r="R20">
        <v>182.35</v>
      </c>
      <c r="S20">
        <v>180</v>
      </c>
      <c r="T20">
        <f t="shared" si="5"/>
        <v>12.349999999999994</v>
      </c>
      <c r="AA20" s="1"/>
      <c r="AB20" s="1">
        <f t="shared" si="1"/>
        <v>12.349999999999994</v>
      </c>
      <c r="AC20" s="1">
        <f t="shared" si="4"/>
        <v>12.35</v>
      </c>
      <c r="AE20" t="s">
        <v>31</v>
      </c>
      <c r="AF20">
        <v>89</v>
      </c>
      <c r="AG20">
        <v>160</v>
      </c>
      <c r="AH20">
        <v>166.74</v>
      </c>
      <c r="AI20">
        <v>172.35</v>
      </c>
      <c r="AJ20">
        <v>180</v>
      </c>
      <c r="AK20">
        <v>180</v>
      </c>
      <c r="AL20">
        <f t="shared" si="6"/>
        <v>12.349999999999994</v>
      </c>
    </row>
    <row r="21" spans="2:38" customFormat="1" x14ac:dyDescent="0.3">
      <c r="B21">
        <v>4.5784432359068887</v>
      </c>
      <c r="C21" s="1">
        <f t="shared" si="2"/>
        <v>4.58</v>
      </c>
      <c r="D21" s="1"/>
      <c r="E21" s="1"/>
      <c r="F21" s="1"/>
      <c r="G21" s="1"/>
      <c r="I21" s="1"/>
      <c r="J21" s="1">
        <f t="shared" si="0"/>
        <v>4.5784432359068887</v>
      </c>
      <c r="K21" s="1">
        <f t="shared" si="3"/>
        <v>4.58</v>
      </c>
      <c r="M21" t="s">
        <v>32</v>
      </c>
      <c r="N21">
        <v>99</v>
      </c>
      <c r="O21">
        <v>180</v>
      </c>
      <c r="P21">
        <v>182.35</v>
      </c>
      <c r="Q21">
        <v>187.66</v>
      </c>
      <c r="R21">
        <v>190</v>
      </c>
      <c r="S21">
        <v>190</v>
      </c>
      <c r="T21">
        <f t="shared" si="5"/>
        <v>7.6599999999999966</v>
      </c>
      <c r="AA21" s="1"/>
      <c r="AB21" s="1">
        <f t="shared" si="1"/>
        <v>7.6599999999999966</v>
      </c>
      <c r="AC21" s="1">
        <f t="shared" si="4"/>
        <v>7.66</v>
      </c>
      <c r="AE21" t="s">
        <v>32</v>
      </c>
      <c r="AF21">
        <v>99</v>
      </c>
      <c r="AG21">
        <v>170</v>
      </c>
      <c r="AH21">
        <v>172.35</v>
      </c>
      <c r="AI21">
        <v>177.66</v>
      </c>
      <c r="AJ21">
        <v>190</v>
      </c>
      <c r="AK21">
        <v>190</v>
      </c>
      <c r="AL21">
        <f t="shared" si="6"/>
        <v>7.6599999999999966</v>
      </c>
    </row>
    <row r="22" spans="2:38" customFormat="1" x14ac:dyDescent="0.3">
      <c r="B22">
        <v>4.8976451807830017</v>
      </c>
      <c r="C22" s="1">
        <f t="shared" si="2"/>
        <v>4.9000000000000004</v>
      </c>
      <c r="D22" s="1"/>
      <c r="E22" s="1"/>
      <c r="F22" s="1"/>
      <c r="G22" s="1"/>
      <c r="I22" s="1"/>
      <c r="J22" s="1">
        <f t="shared" si="0"/>
        <v>4.8976451807830017</v>
      </c>
      <c r="K22" s="1">
        <f t="shared" si="3"/>
        <v>4.9000000000000004</v>
      </c>
      <c r="M22" t="s">
        <v>33</v>
      </c>
      <c r="N22">
        <v>99</v>
      </c>
      <c r="O22">
        <v>180</v>
      </c>
      <c r="P22">
        <v>187.66</v>
      </c>
      <c r="Q22">
        <v>194.22</v>
      </c>
      <c r="R22">
        <v>194.22</v>
      </c>
      <c r="S22">
        <v>190</v>
      </c>
      <c r="T22">
        <f t="shared" si="5"/>
        <v>14.219999999999999</v>
      </c>
      <c r="AA22" s="1"/>
      <c r="AB22" s="1">
        <f t="shared" si="1"/>
        <v>14.219999999999999</v>
      </c>
      <c r="AC22" s="1">
        <f t="shared" si="4"/>
        <v>14.22</v>
      </c>
      <c r="AE22" t="s">
        <v>33</v>
      </c>
      <c r="AF22">
        <v>99</v>
      </c>
      <c r="AG22">
        <v>170</v>
      </c>
      <c r="AH22">
        <v>177.66</v>
      </c>
      <c r="AI22">
        <v>184.22</v>
      </c>
      <c r="AJ22">
        <v>190</v>
      </c>
      <c r="AK22">
        <v>190</v>
      </c>
      <c r="AL22">
        <f t="shared" si="6"/>
        <v>14.219999999999999</v>
      </c>
    </row>
    <row r="23" spans="2:38" customFormat="1" x14ac:dyDescent="0.3">
      <c r="B23">
        <v>1.9202319208416156</v>
      </c>
      <c r="C23" s="1">
        <f t="shared" si="2"/>
        <v>1.92</v>
      </c>
      <c r="D23" s="1"/>
      <c r="E23" s="1"/>
      <c r="F23" s="1"/>
      <c r="G23" s="1"/>
      <c r="I23" s="1"/>
      <c r="J23" s="1">
        <f t="shared" si="0"/>
        <v>1.9202319208416156</v>
      </c>
      <c r="K23" s="1">
        <f t="shared" si="3"/>
        <v>1.92</v>
      </c>
      <c r="M23" t="s">
        <v>34</v>
      </c>
      <c r="N23">
        <v>109</v>
      </c>
      <c r="O23">
        <v>190</v>
      </c>
      <c r="P23">
        <v>194.22</v>
      </c>
      <c r="Q23">
        <v>198.72</v>
      </c>
      <c r="R23">
        <v>200</v>
      </c>
      <c r="S23">
        <v>200</v>
      </c>
      <c r="T23">
        <f t="shared" si="5"/>
        <v>8.7199999999999989</v>
      </c>
      <c r="AA23" s="1"/>
      <c r="AB23" s="1">
        <f t="shared" si="1"/>
        <v>8.7199999999999989</v>
      </c>
      <c r="AC23" s="1">
        <f t="shared" si="4"/>
        <v>8.7200000000000006</v>
      </c>
      <c r="AE23" t="s">
        <v>34</v>
      </c>
      <c r="AF23">
        <v>109</v>
      </c>
      <c r="AG23">
        <v>180</v>
      </c>
      <c r="AH23">
        <v>184.22</v>
      </c>
      <c r="AI23">
        <v>188.72</v>
      </c>
      <c r="AJ23">
        <v>200</v>
      </c>
      <c r="AK23">
        <v>200</v>
      </c>
      <c r="AL23">
        <f t="shared" si="6"/>
        <v>8.7199999999999989</v>
      </c>
    </row>
    <row r="24" spans="2:38" customFormat="1" x14ac:dyDescent="0.3">
      <c r="B24">
        <v>5.9365632523549721</v>
      </c>
      <c r="C24" s="1">
        <f t="shared" si="2"/>
        <v>5.94</v>
      </c>
      <c r="D24" s="1"/>
      <c r="E24" s="1"/>
      <c r="F24" s="1"/>
      <c r="G24" s="1"/>
      <c r="I24" s="1"/>
      <c r="J24" s="1">
        <f t="shared" si="0"/>
        <v>5.9365632523549721</v>
      </c>
      <c r="K24" s="1">
        <f t="shared" si="3"/>
        <v>5.94</v>
      </c>
      <c r="M24" t="s">
        <v>35</v>
      </c>
      <c r="N24">
        <v>109</v>
      </c>
      <c r="O24">
        <v>190</v>
      </c>
      <c r="P24">
        <v>198.72</v>
      </c>
      <c r="Q24">
        <v>203.29</v>
      </c>
      <c r="R24">
        <v>203.29</v>
      </c>
      <c r="S24">
        <v>200</v>
      </c>
      <c r="T24">
        <f t="shared" si="5"/>
        <v>13.289999999999992</v>
      </c>
      <c r="AA24" s="1"/>
      <c r="AB24" s="1">
        <f t="shared" si="1"/>
        <v>13.289999999999992</v>
      </c>
      <c r="AC24" s="1">
        <f t="shared" si="4"/>
        <v>13.29</v>
      </c>
      <c r="AE24" t="s">
        <v>35</v>
      </c>
      <c r="AF24">
        <v>109</v>
      </c>
      <c r="AG24">
        <v>180</v>
      </c>
      <c r="AH24">
        <v>188.72</v>
      </c>
      <c r="AI24">
        <v>193.29</v>
      </c>
      <c r="AJ24">
        <v>200</v>
      </c>
      <c r="AK24">
        <v>200</v>
      </c>
      <c r="AL24">
        <f t="shared" si="6"/>
        <v>13.289999999999992</v>
      </c>
    </row>
    <row r="25" spans="2:38" customFormat="1" x14ac:dyDescent="0.3">
      <c r="B25">
        <v>6.030159806861775</v>
      </c>
      <c r="C25" s="1">
        <f t="shared" si="2"/>
        <v>6.03</v>
      </c>
      <c r="D25" s="1"/>
      <c r="E25" s="1"/>
      <c r="F25" s="1"/>
      <c r="G25" s="1"/>
      <c r="I25" s="1"/>
      <c r="J25" s="1">
        <f t="shared" si="0"/>
        <v>6.030159806861775</v>
      </c>
      <c r="K25" s="1">
        <f t="shared" si="3"/>
        <v>6.03</v>
      </c>
      <c r="M25" t="s">
        <v>36</v>
      </c>
      <c r="N25">
        <v>119</v>
      </c>
      <c r="O25">
        <v>200</v>
      </c>
      <c r="P25">
        <v>203.29</v>
      </c>
      <c r="Q25">
        <v>208.19</v>
      </c>
      <c r="R25">
        <v>210</v>
      </c>
      <c r="S25">
        <v>210</v>
      </c>
      <c r="T25">
        <f t="shared" si="5"/>
        <v>8.1899999999999977</v>
      </c>
      <c r="AA25" s="1"/>
      <c r="AB25" s="1">
        <f t="shared" si="1"/>
        <v>8.1899999999999977</v>
      </c>
      <c r="AC25" s="1">
        <f t="shared" si="4"/>
        <v>8.19</v>
      </c>
      <c r="AE25" t="s">
        <v>36</v>
      </c>
      <c r="AF25">
        <v>119</v>
      </c>
      <c r="AG25">
        <v>190</v>
      </c>
      <c r="AH25">
        <v>193.29</v>
      </c>
      <c r="AI25">
        <v>198.19</v>
      </c>
      <c r="AJ25">
        <v>210</v>
      </c>
      <c r="AK25">
        <v>210</v>
      </c>
      <c r="AL25">
        <f t="shared" si="6"/>
        <v>8.1899999999999977</v>
      </c>
    </row>
    <row r="26" spans="2:38" customFormat="1" x14ac:dyDescent="0.3">
      <c r="B26">
        <v>5.8017570381634869</v>
      </c>
      <c r="C26" s="1">
        <f t="shared" si="2"/>
        <v>5.8</v>
      </c>
      <c r="D26" s="1"/>
      <c r="E26" s="1"/>
      <c r="F26" s="1"/>
      <c r="G26" s="1"/>
      <c r="I26" s="1"/>
      <c r="J26" s="1">
        <f t="shared" si="0"/>
        <v>5.8017570381634869</v>
      </c>
      <c r="K26" s="1">
        <f t="shared" si="3"/>
        <v>5.8</v>
      </c>
      <c r="M26" t="s">
        <v>37</v>
      </c>
      <c r="N26">
        <v>119</v>
      </c>
      <c r="O26">
        <v>200</v>
      </c>
      <c r="P26">
        <v>208.19</v>
      </c>
      <c r="Q26">
        <v>210.11</v>
      </c>
      <c r="R26">
        <v>210.11</v>
      </c>
      <c r="S26">
        <v>210</v>
      </c>
      <c r="T26">
        <f t="shared" si="5"/>
        <v>10.110000000000014</v>
      </c>
      <c r="AA26" s="1"/>
      <c r="AB26" s="1">
        <f t="shared" si="1"/>
        <v>10.110000000000014</v>
      </c>
      <c r="AC26" s="1">
        <f t="shared" si="4"/>
        <v>10.11</v>
      </c>
      <c r="AE26" t="s">
        <v>37</v>
      </c>
      <c r="AF26">
        <v>119</v>
      </c>
      <c r="AG26">
        <v>190</v>
      </c>
      <c r="AH26">
        <v>198.19</v>
      </c>
      <c r="AI26">
        <v>200.11</v>
      </c>
      <c r="AJ26">
        <v>210</v>
      </c>
      <c r="AK26">
        <v>210</v>
      </c>
      <c r="AL26">
        <f t="shared" si="6"/>
        <v>10.110000000000014</v>
      </c>
    </row>
    <row r="27" spans="2:38" customFormat="1" x14ac:dyDescent="0.3">
      <c r="B27">
        <v>8.4259721233975142</v>
      </c>
      <c r="C27" s="1">
        <f t="shared" si="2"/>
        <v>8.43</v>
      </c>
      <c r="D27" s="1"/>
      <c r="E27" s="1"/>
      <c r="F27" s="1"/>
      <c r="G27" s="1"/>
      <c r="I27" s="1"/>
      <c r="J27" s="1">
        <f t="shared" si="0"/>
        <v>8.4259721233975142</v>
      </c>
      <c r="K27" s="1">
        <f t="shared" si="3"/>
        <v>8.43</v>
      </c>
      <c r="M27" t="s">
        <v>38</v>
      </c>
      <c r="N27">
        <v>129</v>
      </c>
      <c r="O27">
        <v>210</v>
      </c>
      <c r="P27">
        <v>210.11</v>
      </c>
      <c r="Q27">
        <v>216.05</v>
      </c>
      <c r="R27">
        <v>220</v>
      </c>
      <c r="S27">
        <v>220</v>
      </c>
      <c r="T27">
        <f t="shared" si="5"/>
        <v>6.0500000000000114</v>
      </c>
      <c r="AA27" s="1"/>
      <c r="AB27" s="1">
        <f t="shared" si="1"/>
        <v>6.0500000000000114</v>
      </c>
      <c r="AC27" s="1">
        <f t="shared" si="4"/>
        <v>6.05</v>
      </c>
      <c r="AE27" t="s">
        <v>38</v>
      </c>
      <c r="AF27">
        <v>129</v>
      </c>
      <c r="AG27">
        <v>200</v>
      </c>
      <c r="AH27">
        <v>200.11</v>
      </c>
      <c r="AI27">
        <v>206.05</v>
      </c>
      <c r="AJ27">
        <v>220</v>
      </c>
      <c r="AK27">
        <v>220</v>
      </c>
      <c r="AL27">
        <f t="shared" si="6"/>
        <v>6.0500000000000114</v>
      </c>
    </row>
    <row r="28" spans="2:38" customFormat="1" x14ac:dyDescent="0.3">
      <c r="B28">
        <v>2.2685802150517702</v>
      </c>
      <c r="C28" s="1">
        <f t="shared" si="2"/>
        <v>2.27</v>
      </c>
      <c r="D28" s="1"/>
      <c r="E28" s="1"/>
      <c r="F28" s="1"/>
      <c r="G28" s="1"/>
      <c r="I28" s="1"/>
      <c r="J28" s="1">
        <f t="shared" si="0"/>
        <v>2.2685802150517702</v>
      </c>
      <c r="K28" s="1">
        <f t="shared" si="3"/>
        <v>2.27</v>
      </c>
      <c r="M28" t="s">
        <v>39</v>
      </c>
      <c r="N28">
        <v>129</v>
      </c>
      <c r="O28">
        <v>210</v>
      </c>
      <c r="P28">
        <v>216.05</v>
      </c>
      <c r="Q28">
        <v>222.08</v>
      </c>
      <c r="R28">
        <v>222.08</v>
      </c>
      <c r="S28">
        <v>220</v>
      </c>
      <c r="T28">
        <f t="shared" si="5"/>
        <v>12.080000000000013</v>
      </c>
      <c r="AA28" s="1"/>
      <c r="AB28" s="1">
        <f t="shared" si="1"/>
        <v>12.080000000000013</v>
      </c>
      <c r="AC28" s="1">
        <f t="shared" si="4"/>
        <v>12.08</v>
      </c>
      <c r="AE28" t="s">
        <v>39</v>
      </c>
      <c r="AF28">
        <v>129</v>
      </c>
      <c r="AG28">
        <v>200</v>
      </c>
      <c r="AH28">
        <v>206.05</v>
      </c>
      <c r="AI28">
        <v>212.08</v>
      </c>
      <c r="AJ28">
        <v>220</v>
      </c>
      <c r="AK28">
        <v>220</v>
      </c>
      <c r="AL28">
        <f t="shared" si="6"/>
        <v>12.080000000000013</v>
      </c>
    </row>
    <row r="29" spans="2:38" customFormat="1" x14ac:dyDescent="0.3">
      <c r="B29">
        <v>4.8003979145432822</v>
      </c>
      <c r="C29" s="1">
        <f t="shared" si="2"/>
        <v>4.8</v>
      </c>
      <c r="D29" s="1"/>
      <c r="E29" s="1"/>
      <c r="F29" s="1"/>
      <c r="G29" s="1"/>
      <c r="I29" s="1"/>
      <c r="J29" s="1">
        <f t="shared" si="0"/>
        <v>4.8003979145432822</v>
      </c>
      <c r="K29" s="1">
        <f t="shared" si="3"/>
        <v>4.8</v>
      </c>
      <c r="M29" t="s">
        <v>40</v>
      </c>
      <c r="N29">
        <v>139</v>
      </c>
      <c r="O29">
        <v>220</v>
      </c>
      <c r="P29">
        <v>222.08</v>
      </c>
      <c r="Q29">
        <v>227.88</v>
      </c>
      <c r="R29">
        <v>230</v>
      </c>
      <c r="S29">
        <v>230</v>
      </c>
      <c r="T29">
        <f t="shared" si="5"/>
        <v>7.8799999999999955</v>
      </c>
      <c r="AA29" s="1"/>
      <c r="AB29" s="1">
        <f t="shared" si="1"/>
        <v>7.8799999999999955</v>
      </c>
      <c r="AC29" s="1">
        <f t="shared" si="4"/>
        <v>7.88</v>
      </c>
      <c r="AE29" t="s">
        <v>40</v>
      </c>
      <c r="AF29">
        <v>139</v>
      </c>
      <c r="AG29">
        <v>210</v>
      </c>
      <c r="AH29">
        <v>212.08</v>
      </c>
      <c r="AI29">
        <v>217.88</v>
      </c>
      <c r="AJ29">
        <v>230</v>
      </c>
      <c r="AK29">
        <v>230</v>
      </c>
      <c r="AL29">
        <f t="shared" si="6"/>
        <v>7.8799999999999955</v>
      </c>
    </row>
    <row r="30" spans="2:38" customFormat="1" x14ac:dyDescent="0.3">
      <c r="B30">
        <v>5.4156124178844038</v>
      </c>
      <c r="C30" s="1">
        <f t="shared" si="2"/>
        <v>5.42</v>
      </c>
      <c r="D30" s="1"/>
      <c r="E30" s="1"/>
      <c r="F30" s="1"/>
      <c r="G30" s="1"/>
      <c r="I30" s="1"/>
      <c r="J30" s="1">
        <f t="shared" si="0"/>
        <v>5.4156124178844038</v>
      </c>
      <c r="K30" s="1">
        <f t="shared" si="3"/>
        <v>5.42</v>
      </c>
      <c r="M30" t="s">
        <v>41</v>
      </c>
      <c r="N30">
        <v>139</v>
      </c>
      <c r="O30">
        <v>220</v>
      </c>
      <c r="P30">
        <v>227.88</v>
      </c>
      <c r="Q30">
        <v>236.31</v>
      </c>
      <c r="R30">
        <v>236.31</v>
      </c>
      <c r="S30">
        <v>230</v>
      </c>
      <c r="T30">
        <f t="shared" si="5"/>
        <v>16.310000000000002</v>
      </c>
      <c r="AA30" s="1"/>
      <c r="AB30" s="1">
        <f t="shared" si="1"/>
        <v>16.310000000000002</v>
      </c>
      <c r="AC30" s="1">
        <f t="shared" si="4"/>
        <v>16.309999999999999</v>
      </c>
      <c r="AE30" t="s">
        <v>41</v>
      </c>
      <c r="AF30">
        <v>139</v>
      </c>
      <c r="AG30">
        <v>210</v>
      </c>
      <c r="AH30">
        <v>217.88</v>
      </c>
      <c r="AI30">
        <v>226.31</v>
      </c>
      <c r="AJ30">
        <v>230</v>
      </c>
      <c r="AK30">
        <v>230</v>
      </c>
      <c r="AL30">
        <f t="shared" si="6"/>
        <v>16.310000000000002</v>
      </c>
    </row>
    <row r="31" spans="2:38" customFormat="1" x14ac:dyDescent="0.3">
      <c r="B31">
        <v>3.8393153090437409</v>
      </c>
      <c r="C31" s="1">
        <f t="shared" si="2"/>
        <v>3.84</v>
      </c>
      <c r="D31" s="1"/>
      <c r="E31" s="1"/>
      <c r="F31" s="1"/>
      <c r="G31" s="1"/>
      <c r="I31" s="1"/>
      <c r="J31" s="1">
        <f t="shared" si="0"/>
        <v>3.8393153090437409</v>
      </c>
      <c r="K31" s="1">
        <f t="shared" si="3"/>
        <v>3.84</v>
      </c>
      <c r="M31" t="s">
        <v>42</v>
      </c>
      <c r="N31">
        <v>149</v>
      </c>
      <c r="O31">
        <v>230</v>
      </c>
      <c r="P31">
        <v>236.31</v>
      </c>
      <c r="Q31">
        <v>238.58</v>
      </c>
      <c r="R31">
        <v>240</v>
      </c>
      <c r="S31">
        <v>240</v>
      </c>
      <c r="T31">
        <f t="shared" si="5"/>
        <v>8.5800000000000125</v>
      </c>
      <c r="AA31" s="1"/>
      <c r="AB31" s="1">
        <f t="shared" si="1"/>
        <v>8.5800000000000125</v>
      </c>
      <c r="AC31" s="1">
        <f t="shared" si="4"/>
        <v>8.58</v>
      </c>
      <c r="AE31" t="s">
        <v>42</v>
      </c>
      <c r="AF31">
        <v>149</v>
      </c>
      <c r="AG31">
        <v>220</v>
      </c>
      <c r="AH31">
        <v>226.31</v>
      </c>
      <c r="AI31">
        <v>228.58</v>
      </c>
      <c r="AJ31">
        <v>240</v>
      </c>
      <c r="AK31">
        <v>240</v>
      </c>
      <c r="AL31">
        <f t="shared" si="6"/>
        <v>8.5800000000000125</v>
      </c>
    </row>
    <row r="32" spans="2:38" customFormat="1" x14ac:dyDescent="0.3">
      <c r="B32">
        <v>1.5142907841363922</v>
      </c>
      <c r="C32" s="1">
        <f t="shared" si="2"/>
        <v>1.51</v>
      </c>
      <c r="D32" s="1"/>
      <c r="E32" s="1"/>
      <c r="F32" s="1"/>
      <c r="G32" s="1"/>
      <c r="I32" s="1"/>
      <c r="J32" s="1">
        <f t="shared" si="0"/>
        <v>1.5142907841363922</v>
      </c>
      <c r="K32" s="1">
        <f t="shared" si="3"/>
        <v>1.51</v>
      </c>
      <c r="M32" t="s">
        <v>43</v>
      </c>
      <c r="N32">
        <v>149</v>
      </c>
      <c r="O32">
        <v>230</v>
      </c>
      <c r="P32">
        <v>238.58</v>
      </c>
      <c r="Q32">
        <v>243.38</v>
      </c>
      <c r="R32">
        <v>243.38</v>
      </c>
      <c r="S32">
        <v>240</v>
      </c>
      <c r="T32">
        <f t="shared" si="5"/>
        <v>13.379999999999995</v>
      </c>
      <c r="AA32" s="1"/>
      <c r="AB32" s="1">
        <f t="shared" si="1"/>
        <v>13.379999999999995</v>
      </c>
      <c r="AC32" s="1">
        <f t="shared" si="4"/>
        <v>13.38</v>
      </c>
      <c r="AE32" t="s">
        <v>43</v>
      </c>
      <c r="AF32">
        <v>149</v>
      </c>
      <c r="AG32">
        <v>220</v>
      </c>
      <c r="AH32">
        <v>228.58</v>
      </c>
      <c r="AI32">
        <v>233.38</v>
      </c>
      <c r="AJ32">
        <v>240</v>
      </c>
      <c r="AK32">
        <v>240</v>
      </c>
      <c r="AL32">
        <f t="shared" si="6"/>
        <v>13.379999999999995</v>
      </c>
    </row>
    <row r="33" spans="2:38" customFormat="1" x14ac:dyDescent="0.3">
      <c r="B33">
        <v>8.1137953429715708</v>
      </c>
      <c r="C33" s="1">
        <f t="shared" si="2"/>
        <v>8.11</v>
      </c>
      <c r="D33" s="1"/>
      <c r="E33" s="1"/>
      <c r="F33" s="1"/>
      <c r="G33" s="1"/>
      <c r="I33" s="1"/>
      <c r="J33" s="1">
        <f t="shared" si="0"/>
        <v>8.1137953429715708</v>
      </c>
      <c r="K33" s="1">
        <f t="shared" si="3"/>
        <v>8.11</v>
      </c>
      <c r="M33" t="s">
        <v>44</v>
      </c>
      <c r="N33">
        <v>159</v>
      </c>
      <c r="O33">
        <v>240</v>
      </c>
      <c r="P33">
        <v>243.38</v>
      </c>
      <c r="Q33">
        <v>248.79</v>
      </c>
      <c r="R33">
        <v>250</v>
      </c>
      <c r="S33">
        <v>250</v>
      </c>
      <c r="T33">
        <f t="shared" si="5"/>
        <v>8.789999999999992</v>
      </c>
      <c r="AA33" s="1"/>
      <c r="AB33" s="1">
        <f t="shared" si="1"/>
        <v>8.789999999999992</v>
      </c>
      <c r="AC33" s="1">
        <f t="shared" si="4"/>
        <v>8.7899999999999991</v>
      </c>
      <c r="AE33" t="s">
        <v>44</v>
      </c>
      <c r="AF33">
        <v>159</v>
      </c>
      <c r="AG33">
        <v>230</v>
      </c>
      <c r="AH33">
        <v>233.38</v>
      </c>
      <c r="AI33">
        <v>238.79</v>
      </c>
      <c r="AJ33">
        <v>250</v>
      </c>
      <c r="AK33">
        <v>250</v>
      </c>
      <c r="AL33">
        <f t="shared" si="6"/>
        <v>8.789999999999992</v>
      </c>
    </row>
    <row r="34" spans="2:38" customFormat="1" x14ac:dyDescent="0.3">
      <c r="B34">
        <v>4.7517722350603435</v>
      </c>
      <c r="C34" s="1">
        <f t="shared" si="2"/>
        <v>4.75</v>
      </c>
      <c r="D34" s="1"/>
      <c r="E34" s="1"/>
      <c r="F34" s="1"/>
      <c r="G34" s="1"/>
      <c r="I34" s="1"/>
      <c r="J34" s="1">
        <f t="shared" ref="J34:J70" si="7">B34</f>
        <v>4.7517722350603435</v>
      </c>
      <c r="K34" s="1">
        <f t="shared" si="3"/>
        <v>4.75</v>
      </c>
      <c r="M34" t="s">
        <v>45</v>
      </c>
      <c r="N34">
        <v>159</v>
      </c>
      <c r="O34">
        <v>240</v>
      </c>
      <c r="P34">
        <v>248.79</v>
      </c>
      <c r="Q34">
        <v>252.63</v>
      </c>
      <c r="R34">
        <v>252.63</v>
      </c>
      <c r="S34">
        <v>250</v>
      </c>
      <c r="T34">
        <f t="shared" si="5"/>
        <v>12.629999999999995</v>
      </c>
      <c r="AA34" s="1"/>
      <c r="AB34" s="1">
        <f t="shared" si="1"/>
        <v>12.629999999999995</v>
      </c>
      <c r="AC34" s="1">
        <f t="shared" si="4"/>
        <v>12.63</v>
      </c>
      <c r="AE34" t="s">
        <v>45</v>
      </c>
      <c r="AF34">
        <v>159</v>
      </c>
      <c r="AG34">
        <v>230</v>
      </c>
      <c r="AH34">
        <v>238.79</v>
      </c>
      <c r="AI34">
        <v>242.63</v>
      </c>
      <c r="AJ34">
        <v>250</v>
      </c>
      <c r="AK34">
        <v>250</v>
      </c>
      <c r="AL34">
        <f t="shared" si="6"/>
        <v>12.629999999999995</v>
      </c>
    </row>
    <row r="35" spans="2:38" customFormat="1" x14ac:dyDescent="0.3">
      <c r="B35">
        <v>2.0984210323076695</v>
      </c>
      <c r="C35" s="1">
        <f t="shared" si="2"/>
        <v>2.1</v>
      </c>
      <c r="D35" s="1"/>
      <c r="E35" s="1"/>
      <c r="F35" s="1"/>
      <c r="G35" s="1"/>
      <c r="I35" s="1"/>
      <c r="J35" s="1">
        <f t="shared" si="7"/>
        <v>2.0984210323076695</v>
      </c>
      <c r="K35" s="1">
        <f t="shared" si="3"/>
        <v>2.1</v>
      </c>
      <c r="M35" t="s">
        <v>46</v>
      </c>
      <c r="N35">
        <v>169</v>
      </c>
      <c r="O35">
        <v>250</v>
      </c>
      <c r="P35">
        <v>252.63</v>
      </c>
      <c r="Q35">
        <v>254.15</v>
      </c>
      <c r="R35">
        <v>260</v>
      </c>
      <c r="S35">
        <v>260</v>
      </c>
      <c r="T35">
        <f t="shared" si="5"/>
        <v>4.1500000000000057</v>
      </c>
      <c r="AA35" s="1"/>
      <c r="AB35" s="1">
        <f t="shared" si="1"/>
        <v>4.1500000000000057</v>
      </c>
      <c r="AC35" s="1">
        <f t="shared" si="4"/>
        <v>4.1500000000000004</v>
      </c>
      <c r="AE35" t="s">
        <v>46</v>
      </c>
      <c r="AF35">
        <v>169</v>
      </c>
      <c r="AG35">
        <v>240</v>
      </c>
      <c r="AH35">
        <v>242.63</v>
      </c>
      <c r="AI35">
        <v>244.15</v>
      </c>
      <c r="AJ35">
        <v>260</v>
      </c>
      <c r="AK35">
        <v>260</v>
      </c>
      <c r="AL35">
        <f t="shared" si="6"/>
        <v>4.1500000000000057</v>
      </c>
    </row>
    <row r="36" spans="2:38" customFormat="1" x14ac:dyDescent="0.3">
      <c r="B36">
        <v>1.9977972669876181</v>
      </c>
      <c r="C36" s="1">
        <f t="shared" si="2"/>
        <v>2</v>
      </c>
      <c r="D36" s="1"/>
      <c r="E36" s="1"/>
      <c r="F36" s="1"/>
      <c r="G36" s="1"/>
      <c r="I36" s="1"/>
      <c r="J36" s="1">
        <f t="shared" si="7"/>
        <v>1.9977972669876181</v>
      </c>
      <c r="K36" s="1">
        <f t="shared" si="3"/>
        <v>2</v>
      </c>
      <c r="M36" t="s">
        <v>47</v>
      </c>
      <c r="N36">
        <v>169</v>
      </c>
      <c r="O36">
        <v>250</v>
      </c>
      <c r="P36">
        <v>254.15</v>
      </c>
      <c r="Q36">
        <v>262.26</v>
      </c>
      <c r="R36">
        <v>262.26</v>
      </c>
      <c r="S36">
        <v>260</v>
      </c>
      <c r="T36">
        <f t="shared" si="5"/>
        <v>12.259999999999991</v>
      </c>
      <c r="AA36" s="1"/>
      <c r="AB36" s="1">
        <f t="shared" si="1"/>
        <v>12.259999999999991</v>
      </c>
      <c r="AC36" s="1">
        <f t="shared" si="4"/>
        <v>12.26</v>
      </c>
      <c r="AE36" t="s">
        <v>47</v>
      </c>
      <c r="AF36">
        <v>169</v>
      </c>
      <c r="AG36">
        <v>240</v>
      </c>
      <c r="AH36">
        <v>244.15</v>
      </c>
      <c r="AI36">
        <v>252.26</v>
      </c>
      <c r="AJ36">
        <v>260</v>
      </c>
      <c r="AK36">
        <v>260</v>
      </c>
      <c r="AL36">
        <f t="shared" si="6"/>
        <v>12.259999999999991</v>
      </c>
    </row>
    <row r="37" spans="2:38" customFormat="1" x14ac:dyDescent="0.3">
      <c r="B37">
        <v>4.9508792699198239</v>
      </c>
      <c r="C37" s="1">
        <f t="shared" si="2"/>
        <v>4.95</v>
      </c>
      <c r="D37" s="1"/>
      <c r="E37" s="1"/>
      <c r="F37" s="1"/>
      <c r="G37" s="1"/>
      <c r="I37" s="1"/>
      <c r="J37" s="1">
        <f t="shared" si="7"/>
        <v>4.9508792699198239</v>
      </c>
      <c r="K37" s="1">
        <f t="shared" si="3"/>
        <v>4.95</v>
      </c>
      <c r="M37" t="s">
        <v>48</v>
      </c>
      <c r="N37">
        <v>179</v>
      </c>
      <c r="O37">
        <v>260</v>
      </c>
      <c r="P37">
        <v>262.26</v>
      </c>
      <c r="Q37">
        <v>267.01</v>
      </c>
      <c r="R37">
        <v>270</v>
      </c>
      <c r="S37">
        <v>270</v>
      </c>
      <c r="T37">
        <f t="shared" si="5"/>
        <v>7.0099999999999909</v>
      </c>
      <c r="AA37" s="1"/>
      <c r="AB37" s="1">
        <f t="shared" si="1"/>
        <v>7.0099999999999909</v>
      </c>
      <c r="AC37" s="1">
        <f t="shared" si="4"/>
        <v>7.01</v>
      </c>
      <c r="AE37" t="s">
        <v>48</v>
      </c>
      <c r="AF37">
        <v>179</v>
      </c>
      <c r="AG37">
        <v>250</v>
      </c>
      <c r="AH37">
        <v>252.26</v>
      </c>
      <c r="AI37">
        <v>257.01</v>
      </c>
      <c r="AJ37">
        <v>270</v>
      </c>
      <c r="AK37">
        <v>270</v>
      </c>
      <c r="AL37">
        <f t="shared" si="6"/>
        <v>7.0099999999999909</v>
      </c>
    </row>
    <row r="38" spans="2:38" customFormat="1" x14ac:dyDescent="0.3">
      <c r="B38">
        <v>3.1718121363082901</v>
      </c>
      <c r="C38" s="1">
        <f t="shared" si="2"/>
        <v>3.17</v>
      </c>
      <c r="D38" s="1"/>
      <c r="E38" s="1"/>
      <c r="F38" s="1"/>
      <c r="G38" s="1"/>
      <c r="I38" s="1"/>
      <c r="J38" s="1">
        <f t="shared" si="7"/>
        <v>3.1718121363082901</v>
      </c>
      <c r="K38" s="1">
        <f t="shared" si="3"/>
        <v>3.17</v>
      </c>
      <c r="M38" t="s">
        <v>49</v>
      </c>
      <c r="N38">
        <v>179</v>
      </c>
      <c r="O38">
        <v>260</v>
      </c>
      <c r="P38">
        <v>267.01</v>
      </c>
      <c r="Q38">
        <v>269.11</v>
      </c>
      <c r="R38">
        <v>270</v>
      </c>
      <c r="S38">
        <v>270</v>
      </c>
      <c r="T38">
        <f t="shared" si="5"/>
        <v>9.1100000000000136</v>
      </c>
      <c r="AA38" s="1"/>
      <c r="AB38" s="1">
        <f t="shared" si="1"/>
        <v>9.1100000000000136</v>
      </c>
      <c r="AC38" s="1">
        <f t="shared" si="4"/>
        <v>9.11</v>
      </c>
      <c r="AE38" t="s">
        <v>49</v>
      </c>
      <c r="AF38">
        <v>179</v>
      </c>
      <c r="AG38">
        <v>250</v>
      </c>
      <c r="AH38">
        <v>257.01</v>
      </c>
      <c r="AI38">
        <v>259.11</v>
      </c>
      <c r="AJ38">
        <v>270</v>
      </c>
      <c r="AK38">
        <v>270</v>
      </c>
      <c r="AL38">
        <f t="shared" si="6"/>
        <v>9.1100000000000136</v>
      </c>
    </row>
    <row r="39" spans="2:38" customFormat="1" x14ac:dyDescent="0.3">
      <c r="B39">
        <v>3.7403245414607227</v>
      </c>
      <c r="C39" s="1">
        <f t="shared" si="2"/>
        <v>3.74</v>
      </c>
      <c r="D39" s="1"/>
      <c r="E39" s="1"/>
      <c r="F39" s="1"/>
      <c r="G39" s="1"/>
      <c r="I39" s="1"/>
      <c r="J39" s="1">
        <f t="shared" si="7"/>
        <v>3.7403245414607227</v>
      </c>
      <c r="K39" s="1">
        <f t="shared" si="3"/>
        <v>3.74</v>
      </c>
      <c r="M39" t="s">
        <v>50</v>
      </c>
      <c r="N39">
        <v>189</v>
      </c>
      <c r="O39">
        <v>270</v>
      </c>
      <c r="P39">
        <v>270</v>
      </c>
      <c r="Q39">
        <v>272</v>
      </c>
      <c r="R39">
        <v>280</v>
      </c>
      <c r="S39">
        <v>280</v>
      </c>
      <c r="T39">
        <f t="shared" si="5"/>
        <v>2</v>
      </c>
      <c r="AA39" s="1"/>
      <c r="AB39" s="1">
        <f t="shared" si="1"/>
        <v>2</v>
      </c>
      <c r="AC39" s="1">
        <f t="shared" si="4"/>
        <v>2</v>
      </c>
      <c r="AE39" t="s">
        <v>50</v>
      </c>
      <c r="AF39">
        <v>189</v>
      </c>
      <c r="AG39">
        <v>260</v>
      </c>
      <c r="AH39">
        <v>260</v>
      </c>
      <c r="AI39">
        <v>262</v>
      </c>
      <c r="AJ39">
        <v>280</v>
      </c>
      <c r="AK39">
        <v>280</v>
      </c>
      <c r="AL39">
        <f t="shared" si="6"/>
        <v>2</v>
      </c>
    </row>
    <row r="40" spans="2:38" customFormat="1" x14ac:dyDescent="0.3">
      <c r="B40">
        <v>6.6446580831252504</v>
      </c>
      <c r="C40" s="1">
        <f t="shared" si="2"/>
        <v>6.64</v>
      </c>
      <c r="D40" s="1"/>
      <c r="E40" s="1"/>
      <c r="F40" s="1"/>
      <c r="G40" s="1"/>
      <c r="I40" s="1"/>
      <c r="J40" s="1">
        <f t="shared" si="7"/>
        <v>6.6446580831252504</v>
      </c>
      <c r="K40" s="1">
        <f t="shared" si="3"/>
        <v>6.64</v>
      </c>
      <c r="M40" t="s">
        <v>51</v>
      </c>
      <c r="N40">
        <v>189</v>
      </c>
      <c r="O40">
        <v>270</v>
      </c>
      <c r="P40">
        <v>272</v>
      </c>
      <c r="Q40">
        <v>276.95</v>
      </c>
      <c r="R40">
        <v>280</v>
      </c>
      <c r="S40">
        <v>280</v>
      </c>
      <c r="T40">
        <f t="shared" si="5"/>
        <v>6.9499999999999886</v>
      </c>
      <c r="AA40" s="1"/>
      <c r="AB40" s="1">
        <f t="shared" si="1"/>
        <v>6.9499999999999886</v>
      </c>
      <c r="AC40" s="1">
        <f t="shared" si="4"/>
        <v>6.95</v>
      </c>
      <c r="AE40" t="s">
        <v>51</v>
      </c>
      <c r="AF40">
        <v>189</v>
      </c>
      <c r="AG40">
        <v>260</v>
      </c>
      <c r="AH40">
        <v>262</v>
      </c>
      <c r="AI40">
        <v>266.95</v>
      </c>
      <c r="AJ40">
        <v>280</v>
      </c>
      <c r="AK40">
        <v>280</v>
      </c>
      <c r="AL40">
        <f t="shared" si="6"/>
        <v>6.9499999999999886</v>
      </c>
    </row>
    <row r="41" spans="2:38" customFormat="1" x14ac:dyDescent="0.3">
      <c r="B41">
        <v>4.7123388185282238</v>
      </c>
      <c r="C41" s="1">
        <f t="shared" si="2"/>
        <v>4.71</v>
      </c>
      <c r="D41" s="1"/>
      <c r="E41" s="1"/>
      <c r="F41" s="1"/>
      <c r="G41" s="1"/>
      <c r="I41" s="1"/>
      <c r="J41" s="1">
        <f t="shared" si="7"/>
        <v>4.7123388185282238</v>
      </c>
      <c r="K41" s="1">
        <f t="shared" si="3"/>
        <v>4.71</v>
      </c>
      <c r="M41" t="s">
        <v>52</v>
      </c>
      <c r="N41">
        <v>199</v>
      </c>
      <c r="O41">
        <v>280</v>
      </c>
      <c r="P41">
        <v>280</v>
      </c>
      <c r="Q41">
        <v>283.17</v>
      </c>
      <c r="R41">
        <v>290</v>
      </c>
      <c r="S41">
        <v>290</v>
      </c>
      <c r="T41">
        <f t="shared" si="5"/>
        <v>3.1700000000000159</v>
      </c>
      <c r="AA41" s="1"/>
      <c r="AB41" s="1">
        <f t="shared" si="1"/>
        <v>3.1700000000000159</v>
      </c>
      <c r="AC41" s="1">
        <f t="shared" si="4"/>
        <v>3.17</v>
      </c>
      <c r="AE41" t="s">
        <v>52</v>
      </c>
      <c r="AF41">
        <v>199</v>
      </c>
      <c r="AG41">
        <v>270</v>
      </c>
      <c r="AH41">
        <v>270</v>
      </c>
      <c r="AI41">
        <v>273.17</v>
      </c>
      <c r="AJ41">
        <v>290</v>
      </c>
      <c r="AK41">
        <v>290</v>
      </c>
      <c r="AL41">
        <f t="shared" si="6"/>
        <v>3.1700000000000159</v>
      </c>
    </row>
    <row r="42" spans="2:38" customFormat="1" x14ac:dyDescent="0.3">
      <c r="B42">
        <v>4.2480886122502852</v>
      </c>
      <c r="C42" s="1">
        <f t="shared" si="2"/>
        <v>4.25</v>
      </c>
      <c r="D42" s="1"/>
      <c r="E42" s="1"/>
      <c r="F42" s="1"/>
      <c r="G42" s="1"/>
      <c r="I42" s="1"/>
      <c r="J42" s="1">
        <f t="shared" si="7"/>
        <v>4.2480886122502852</v>
      </c>
      <c r="K42" s="1">
        <f t="shared" si="3"/>
        <v>4.25</v>
      </c>
      <c r="M42" t="s">
        <v>53</v>
      </c>
      <c r="N42">
        <v>199</v>
      </c>
      <c r="O42">
        <v>280</v>
      </c>
      <c r="P42">
        <v>283.17</v>
      </c>
      <c r="Q42">
        <v>286.91000000000003</v>
      </c>
      <c r="R42">
        <v>290</v>
      </c>
      <c r="S42">
        <v>290</v>
      </c>
      <c r="T42">
        <f t="shared" si="5"/>
        <v>6.910000000000025</v>
      </c>
      <c r="AA42" s="1"/>
      <c r="AB42" s="1">
        <f t="shared" si="1"/>
        <v>6.910000000000025</v>
      </c>
      <c r="AC42" s="1">
        <f t="shared" si="4"/>
        <v>6.91</v>
      </c>
      <c r="AE42" t="s">
        <v>53</v>
      </c>
      <c r="AF42">
        <v>199</v>
      </c>
      <c r="AG42">
        <v>270</v>
      </c>
      <c r="AH42">
        <v>273.17</v>
      </c>
      <c r="AI42">
        <v>276.91000000000003</v>
      </c>
      <c r="AJ42">
        <v>290</v>
      </c>
      <c r="AK42">
        <v>290</v>
      </c>
      <c r="AL42">
        <f t="shared" si="6"/>
        <v>6.910000000000025</v>
      </c>
    </row>
    <row r="43" spans="2:38" customFormat="1" x14ac:dyDescent="0.3">
      <c r="B43">
        <v>2.890891505550826</v>
      </c>
      <c r="C43" s="1">
        <f t="shared" si="2"/>
        <v>2.89</v>
      </c>
      <c r="D43" s="1"/>
      <c r="E43" s="1"/>
      <c r="F43" s="1"/>
      <c r="G43" s="1"/>
      <c r="I43" s="1"/>
      <c r="J43" s="1">
        <f t="shared" si="7"/>
        <v>2.890891505550826</v>
      </c>
      <c r="K43" s="1">
        <f t="shared" si="3"/>
        <v>2.89</v>
      </c>
      <c r="M43" t="s">
        <v>54</v>
      </c>
      <c r="N43">
        <v>209</v>
      </c>
      <c r="O43">
        <v>290</v>
      </c>
      <c r="P43">
        <v>290</v>
      </c>
      <c r="Q43">
        <v>296.64</v>
      </c>
      <c r="R43">
        <v>300</v>
      </c>
      <c r="S43">
        <v>300</v>
      </c>
      <c r="T43">
        <f t="shared" si="5"/>
        <v>6.6399999999999864</v>
      </c>
      <c r="AA43" s="1"/>
      <c r="AB43" s="1">
        <f t="shared" si="1"/>
        <v>6.6399999999999864</v>
      </c>
      <c r="AC43" s="1">
        <f t="shared" si="4"/>
        <v>6.64</v>
      </c>
      <c r="AE43" t="s">
        <v>54</v>
      </c>
      <c r="AF43">
        <v>209</v>
      </c>
      <c r="AG43">
        <v>280</v>
      </c>
      <c r="AH43">
        <v>280</v>
      </c>
      <c r="AI43">
        <v>286.64</v>
      </c>
      <c r="AJ43">
        <v>300</v>
      </c>
      <c r="AK43">
        <v>300</v>
      </c>
      <c r="AL43">
        <f t="shared" si="6"/>
        <v>6.6399999999999864</v>
      </c>
    </row>
    <row r="44" spans="2:38" customFormat="1" x14ac:dyDescent="0.3">
      <c r="B44">
        <v>6.4753092601604294</v>
      </c>
      <c r="C44" s="1">
        <f t="shared" si="2"/>
        <v>6.48</v>
      </c>
      <c r="D44" s="1"/>
      <c r="E44" s="1"/>
      <c r="F44" s="1"/>
      <c r="G44" s="1"/>
      <c r="I44" s="1"/>
      <c r="J44" s="1">
        <f t="shared" si="7"/>
        <v>6.4753092601604294</v>
      </c>
      <c r="K44" s="1">
        <f t="shared" si="3"/>
        <v>6.48</v>
      </c>
      <c r="M44" t="s">
        <v>55</v>
      </c>
      <c r="N44">
        <v>209</v>
      </c>
      <c r="O44">
        <v>290</v>
      </c>
      <c r="P44">
        <v>296.64</v>
      </c>
      <c r="Q44">
        <v>301.36</v>
      </c>
      <c r="R44">
        <v>301.36</v>
      </c>
      <c r="S44">
        <v>300</v>
      </c>
      <c r="T44">
        <f t="shared" si="5"/>
        <v>11.360000000000014</v>
      </c>
      <c r="AA44" s="1"/>
      <c r="AB44" s="1">
        <f t="shared" si="1"/>
        <v>11.360000000000014</v>
      </c>
      <c r="AC44" s="1">
        <f t="shared" si="4"/>
        <v>11.36</v>
      </c>
      <c r="AE44" t="s">
        <v>55</v>
      </c>
      <c r="AF44">
        <v>209</v>
      </c>
      <c r="AG44">
        <v>280</v>
      </c>
      <c r="AH44">
        <v>286.64</v>
      </c>
      <c r="AI44">
        <v>291.36</v>
      </c>
      <c r="AJ44">
        <v>300</v>
      </c>
      <c r="AK44">
        <v>300</v>
      </c>
      <c r="AL44">
        <f t="shared" si="6"/>
        <v>11.360000000000014</v>
      </c>
    </row>
    <row r="45" spans="2:38" customFormat="1" x14ac:dyDescent="0.3">
      <c r="B45">
        <v>0.61459497828036547</v>
      </c>
      <c r="C45" s="1">
        <f t="shared" si="2"/>
        <v>0.61</v>
      </c>
      <c r="D45" s="1"/>
      <c r="E45" s="1"/>
      <c r="F45" s="1"/>
      <c r="G45" s="1"/>
      <c r="I45" s="1"/>
      <c r="J45" s="1">
        <f t="shared" si="7"/>
        <v>0.61459497828036547</v>
      </c>
      <c r="K45" s="1">
        <f t="shared" si="3"/>
        <v>0.61</v>
      </c>
      <c r="M45" t="s">
        <v>56</v>
      </c>
      <c r="N45">
        <v>219</v>
      </c>
      <c r="O45">
        <v>300</v>
      </c>
      <c r="P45">
        <v>301.36</v>
      </c>
      <c r="Q45">
        <v>305.61</v>
      </c>
      <c r="R45">
        <v>310</v>
      </c>
      <c r="S45">
        <v>310</v>
      </c>
      <c r="T45">
        <f t="shared" si="5"/>
        <v>5.6100000000000136</v>
      </c>
      <c r="AA45" s="1"/>
      <c r="AB45" s="1">
        <f t="shared" si="1"/>
        <v>5.6100000000000136</v>
      </c>
      <c r="AC45" s="1">
        <f t="shared" si="4"/>
        <v>5.61</v>
      </c>
      <c r="AE45" t="s">
        <v>56</v>
      </c>
      <c r="AF45">
        <v>219</v>
      </c>
      <c r="AG45">
        <v>290</v>
      </c>
      <c r="AH45">
        <v>291.36</v>
      </c>
      <c r="AI45">
        <v>295.61</v>
      </c>
      <c r="AJ45">
        <v>310</v>
      </c>
      <c r="AK45">
        <v>310</v>
      </c>
      <c r="AL45">
        <f t="shared" si="6"/>
        <v>5.6100000000000136</v>
      </c>
    </row>
    <row r="46" spans="2:38" customFormat="1" x14ac:dyDescent="0.3">
      <c r="B46">
        <v>6.1919207155297045</v>
      </c>
      <c r="C46" s="1">
        <f t="shared" si="2"/>
        <v>6.19</v>
      </c>
      <c r="D46" s="1"/>
      <c r="E46" s="1"/>
      <c r="F46" s="1"/>
      <c r="G46" s="1"/>
      <c r="I46" s="1"/>
      <c r="J46" s="1">
        <f t="shared" si="7"/>
        <v>6.1919207155297045</v>
      </c>
      <c r="K46" s="1">
        <f t="shared" si="3"/>
        <v>6.19</v>
      </c>
      <c r="M46" t="s">
        <v>57</v>
      </c>
      <c r="N46">
        <v>219</v>
      </c>
      <c r="O46">
        <v>300</v>
      </c>
      <c r="P46">
        <v>305.61</v>
      </c>
      <c r="Q46">
        <v>308.5</v>
      </c>
      <c r="R46">
        <v>310</v>
      </c>
      <c r="S46">
        <v>310</v>
      </c>
      <c r="T46">
        <f t="shared" si="5"/>
        <v>8.5</v>
      </c>
      <c r="AA46" s="1"/>
      <c r="AB46" s="1">
        <f t="shared" si="1"/>
        <v>8.5</v>
      </c>
      <c r="AC46" s="1">
        <f t="shared" si="4"/>
        <v>8.5</v>
      </c>
      <c r="AE46" t="s">
        <v>57</v>
      </c>
      <c r="AF46">
        <v>219</v>
      </c>
      <c r="AG46">
        <v>290</v>
      </c>
      <c r="AH46">
        <v>295.61</v>
      </c>
      <c r="AI46">
        <v>298.5</v>
      </c>
      <c r="AJ46">
        <v>310</v>
      </c>
      <c r="AK46">
        <v>310</v>
      </c>
      <c r="AL46">
        <f t="shared" si="6"/>
        <v>8.5</v>
      </c>
    </row>
    <row r="47" spans="2:38" customFormat="1" x14ac:dyDescent="0.3">
      <c r="B47">
        <v>5.070311158298864</v>
      </c>
      <c r="C47" s="1">
        <f t="shared" si="2"/>
        <v>5.07</v>
      </c>
      <c r="D47" s="1"/>
      <c r="E47" s="1"/>
      <c r="F47" s="1"/>
      <c r="G47" s="1"/>
      <c r="I47" s="1"/>
      <c r="J47" s="1">
        <f t="shared" si="7"/>
        <v>5.070311158298864</v>
      </c>
      <c r="K47" s="1">
        <f t="shared" si="3"/>
        <v>5.07</v>
      </c>
      <c r="M47" t="s">
        <v>58</v>
      </c>
      <c r="N47">
        <v>229</v>
      </c>
      <c r="O47">
        <v>310</v>
      </c>
      <c r="P47">
        <v>310</v>
      </c>
      <c r="Q47">
        <v>316.48</v>
      </c>
      <c r="R47">
        <v>320</v>
      </c>
      <c r="S47">
        <v>320</v>
      </c>
      <c r="T47">
        <f t="shared" si="5"/>
        <v>6.4800000000000182</v>
      </c>
      <c r="AA47" s="1"/>
      <c r="AB47" s="1">
        <f t="shared" si="1"/>
        <v>6.4800000000000182</v>
      </c>
      <c r="AC47" s="1">
        <f t="shared" si="4"/>
        <v>6.48</v>
      </c>
      <c r="AE47" t="s">
        <v>58</v>
      </c>
      <c r="AF47">
        <v>229</v>
      </c>
      <c r="AG47">
        <v>300</v>
      </c>
      <c r="AH47">
        <v>300</v>
      </c>
      <c r="AI47">
        <v>306.48</v>
      </c>
      <c r="AJ47">
        <v>320</v>
      </c>
      <c r="AK47">
        <v>320</v>
      </c>
      <c r="AL47">
        <f t="shared" si="6"/>
        <v>6.4800000000000182</v>
      </c>
    </row>
    <row r="48" spans="2:38" customFormat="1" x14ac:dyDescent="0.3">
      <c r="B48">
        <v>7.4939110390841961</v>
      </c>
      <c r="C48" s="1">
        <f t="shared" si="2"/>
        <v>7.49</v>
      </c>
      <c r="D48" s="1"/>
      <c r="E48" s="1"/>
      <c r="F48" s="1"/>
      <c r="G48" s="1"/>
      <c r="I48" s="1"/>
      <c r="J48" s="1">
        <f t="shared" si="7"/>
        <v>7.4939110390841961</v>
      </c>
      <c r="K48" s="1">
        <f t="shared" si="3"/>
        <v>7.49</v>
      </c>
      <c r="M48" t="s">
        <v>59</v>
      </c>
      <c r="N48">
        <v>229</v>
      </c>
      <c r="O48">
        <v>310</v>
      </c>
      <c r="P48">
        <v>316.48</v>
      </c>
      <c r="Q48">
        <v>317.08999999999997</v>
      </c>
      <c r="R48">
        <v>320</v>
      </c>
      <c r="S48">
        <v>320</v>
      </c>
      <c r="T48">
        <f t="shared" si="5"/>
        <v>7.089999999999975</v>
      </c>
      <c r="AA48" s="1"/>
      <c r="AB48" s="1">
        <f t="shared" si="1"/>
        <v>7.089999999999975</v>
      </c>
      <c r="AC48" s="1">
        <f t="shared" si="4"/>
        <v>7.09</v>
      </c>
      <c r="AE48" t="s">
        <v>59</v>
      </c>
      <c r="AF48">
        <v>229</v>
      </c>
      <c r="AG48">
        <v>300</v>
      </c>
      <c r="AH48">
        <v>306.48</v>
      </c>
      <c r="AI48">
        <v>307.08999999999997</v>
      </c>
      <c r="AJ48">
        <v>320</v>
      </c>
      <c r="AK48">
        <v>320</v>
      </c>
      <c r="AL48">
        <f t="shared" si="6"/>
        <v>7.089999999999975</v>
      </c>
    </row>
    <row r="49" spans="2:38" customFormat="1" x14ac:dyDescent="0.3">
      <c r="B49">
        <v>1.7651094140019268</v>
      </c>
      <c r="C49" s="1">
        <f t="shared" si="2"/>
        <v>1.77</v>
      </c>
      <c r="D49" s="1"/>
      <c r="E49" s="1"/>
      <c r="F49" s="1"/>
      <c r="G49" s="1"/>
      <c r="I49" s="1"/>
      <c r="J49" s="1">
        <f t="shared" si="7"/>
        <v>1.7651094140019268</v>
      </c>
      <c r="K49" s="1">
        <f t="shared" si="3"/>
        <v>1.77</v>
      </c>
      <c r="M49" t="s">
        <v>60</v>
      </c>
      <c r="N49">
        <v>239</v>
      </c>
      <c r="O49">
        <v>320</v>
      </c>
      <c r="P49">
        <v>320</v>
      </c>
      <c r="Q49">
        <v>326.19</v>
      </c>
      <c r="R49">
        <v>330</v>
      </c>
      <c r="S49">
        <v>330</v>
      </c>
      <c r="T49">
        <f t="shared" si="5"/>
        <v>6.1899999999999977</v>
      </c>
      <c r="AA49" s="1"/>
      <c r="AB49" s="1">
        <f t="shared" si="1"/>
        <v>6.1899999999999977</v>
      </c>
      <c r="AC49" s="1">
        <f t="shared" si="4"/>
        <v>6.19</v>
      </c>
      <c r="AE49" t="s">
        <v>60</v>
      </c>
      <c r="AF49">
        <v>239</v>
      </c>
      <c r="AG49">
        <v>310</v>
      </c>
      <c r="AH49">
        <v>310</v>
      </c>
      <c r="AI49">
        <v>316.19</v>
      </c>
      <c r="AJ49">
        <v>330</v>
      </c>
      <c r="AK49">
        <v>330</v>
      </c>
      <c r="AL49">
        <f t="shared" si="6"/>
        <v>6.1899999999999977</v>
      </c>
    </row>
    <row r="50" spans="2:38" customFormat="1" x14ac:dyDescent="0.3">
      <c r="B50">
        <v>2.7378194545162842</v>
      </c>
      <c r="C50" s="1">
        <f t="shared" si="2"/>
        <v>2.74</v>
      </c>
      <c r="D50" s="1"/>
      <c r="E50" s="1"/>
      <c r="F50" s="1"/>
      <c r="G50" s="1"/>
      <c r="I50" s="1"/>
      <c r="J50" s="1">
        <f t="shared" si="7"/>
        <v>2.7378194545162842</v>
      </c>
      <c r="K50" s="1">
        <f t="shared" si="3"/>
        <v>2.74</v>
      </c>
      <c r="M50" t="s">
        <v>61</v>
      </c>
      <c r="N50">
        <v>239</v>
      </c>
      <c r="O50">
        <v>320</v>
      </c>
      <c r="P50">
        <v>326.19</v>
      </c>
      <c r="Q50">
        <v>331.26</v>
      </c>
      <c r="R50">
        <v>331.26</v>
      </c>
      <c r="S50">
        <v>330</v>
      </c>
      <c r="T50">
        <f t="shared" si="5"/>
        <v>11.259999999999991</v>
      </c>
      <c r="AA50" s="1"/>
      <c r="AB50" s="1">
        <f t="shared" si="1"/>
        <v>11.259999999999991</v>
      </c>
      <c r="AC50" s="1">
        <f t="shared" si="4"/>
        <v>11.26</v>
      </c>
      <c r="AE50" t="s">
        <v>61</v>
      </c>
      <c r="AF50">
        <v>239</v>
      </c>
      <c r="AG50">
        <v>310</v>
      </c>
      <c r="AH50">
        <v>316.19</v>
      </c>
      <c r="AI50">
        <v>321.26</v>
      </c>
      <c r="AJ50">
        <v>330</v>
      </c>
      <c r="AK50">
        <v>330</v>
      </c>
      <c r="AL50">
        <f t="shared" si="6"/>
        <v>11.259999999999991</v>
      </c>
    </row>
    <row r="51" spans="2:38" customFormat="1" x14ac:dyDescent="0.3">
      <c r="B51">
        <v>6.6921664483670611</v>
      </c>
      <c r="C51" s="1">
        <f t="shared" si="2"/>
        <v>6.69</v>
      </c>
      <c r="D51" s="1"/>
      <c r="E51" s="1"/>
      <c r="F51" s="1"/>
      <c r="G51" s="1"/>
      <c r="I51" s="1"/>
      <c r="J51" s="1">
        <f t="shared" si="7"/>
        <v>6.6921664483670611</v>
      </c>
      <c r="K51" s="1">
        <f t="shared" si="3"/>
        <v>6.69</v>
      </c>
      <c r="M51" t="s">
        <v>62</v>
      </c>
      <c r="N51">
        <v>249</v>
      </c>
      <c r="O51">
        <v>330</v>
      </c>
      <c r="P51">
        <v>331.26</v>
      </c>
      <c r="Q51">
        <v>338.76</v>
      </c>
      <c r="R51">
        <v>340</v>
      </c>
      <c r="S51">
        <v>340</v>
      </c>
      <c r="T51">
        <f t="shared" si="5"/>
        <v>8.7599999999999909</v>
      </c>
      <c r="AA51" s="1"/>
      <c r="AB51" s="1">
        <f t="shared" si="1"/>
        <v>8.7599999999999909</v>
      </c>
      <c r="AC51" s="1">
        <f t="shared" si="4"/>
        <v>8.76</v>
      </c>
      <c r="AE51" t="s">
        <v>62</v>
      </c>
      <c r="AF51">
        <v>249</v>
      </c>
      <c r="AG51">
        <v>320</v>
      </c>
      <c r="AH51">
        <v>321.26</v>
      </c>
      <c r="AI51">
        <v>328.76</v>
      </c>
      <c r="AJ51">
        <v>340</v>
      </c>
      <c r="AK51">
        <v>340</v>
      </c>
      <c r="AL51">
        <f t="shared" si="6"/>
        <v>8.7599999999999909</v>
      </c>
    </row>
    <row r="52" spans="2:38" customFormat="1" x14ac:dyDescent="0.3">
      <c r="B52">
        <v>2.59869950695429</v>
      </c>
      <c r="C52" s="1">
        <f t="shared" si="2"/>
        <v>2.6</v>
      </c>
      <c r="D52" s="1"/>
      <c r="E52" s="1"/>
      <c r="F52" s="1"/>
      <c r="G52" s="1"/>
      <c r="I52" s="1"/>
      <c r="J52" s="1">
        <f t="shared" si="7"/>
        <v>2.59869950695429</v>
      </c>
      <c r="K52" s="1">
        <f t="shared" si="3"/>
        <v>2.6</v>
      </c>
      <c r="M52" t="s">
        <v>63</v>
      </c>
      <c r="N52">
        <v>249</v>
      </c>
      <c r="O52">
        <v>330</v>
      </c>
      <c r="P52">
        <v>338.76</v>
      </c>
      <c r="Q52">
        <v>340.52</v>
      </c>
      <c r="R52">
        <v>340.52</v>
      </c>
      <c r="S52">
        <v>340</v>
      </c>
      <c r="T52">
        <f t="shared" si="5"/>
        <v>10.519999999999982</v>
      </c>
      <c r="AA52" s="1"/>
      <c r="AB52" s="1">
        <f t="shared" si="1"/>
        <v>10.519999999999982</v>
      </c>
      <c r="AC52" s="1">
        <f t="shared" si="4"/>
        <v>10.52</v>
      </c>
      <c r="AE52" t="s">
        <v>63</v>
      </c>
      <c r="AF52">
        <v>249</v>
      </c>
      <c r="AG52">
        <v>320</v>
      </c>
      <c r="AH52">
        <v>328.76</v>
      </c>
      <c r="AI52">
        <v>330.52</v>
      </c>
      <c r="AJ52">
        <v>340</v>
      </c>
      <c r="AK52">
        <v>340</v>
      </c>
      <c r="AL52">
        <f t="shared" si="6"/>
        <v>10.519999999999982</v>
      </c>
    </row>
    <row r="53" spans="2:38" customFormat="1" x14ac:dyDescent="0.3">
      <c r="B53">
        <v>2.0114751578075811</v>
      </c>
      <c r="C53" s="1">
        <f t="shared" si="2"/>
        <v>2.0099999999999998</v>
      </c>
      <c r="D53" s="1"/>
      <c r="E53" s="1"/>
      <c r="F53" s="1"/>
      <c r="G53" s="1"/>
      <c r="I53" s="1"/>
      <c r="J53" s="1">
        <f t="shared" si="7"/>
        <v>2.0114751578075811</v>
      </c>
      <c r="K53" s="1">
        <f t="shared" si="3"/>
        <v>2.0099999999999998</v>
      </c>
      <c r="M53" t="s">
        <v>64</v>
      </c>
      <c r="N53">
        <v>259</v>
      </c>
      <c r="O53">
        <v>340</v>
      </c>
      <c r="P53">
        <v>340.52</v>
      </c>
      <c r="Q53">
        <v>343.26</v>
      </c>
      <c r="R53">
        <v>350</v>
      </c>
      <c r="S53">
        <v>350</v>
      </c>
      <c r="T53">
        <f t="shared" si="5"/>
        <v>3.2599999999999909</v>
      </c>
      <c r="AA53" s="1"/>
      <c r="AB53" s="1">
        <f t="shared" si="1"/>
        <v>3.2599999999999909</v>
      </c>
      <c r="AC53" s="1">
        <f t="shared" si="4"/>
        <v>3.26</v>
      </c>
      <c r="AE53" t="s">
        <v>64</v>
      </c>
      <c r="AF53">
        <v>259</v>
      </c>
      <c r="AG53">
        <v>330</v>
      </c>
      <c r="AH53">
        <v>330.52</v>
      </c>
      <c r="AI53">
        <v>333.26</v>
      </c>
      <c r="AJ53">
        <v>350</v>
      </c>
      <c r="AK53">
        <v>350</v>
      </c>
      <c r="AL53">
        <f t="shared" si="6"/>
        <v>3.2599999999999909</v>
      </c>
    </row>
    <row r="54" spans="2:38" customFormat="1" x14ac:dyDescent="0.3">
      <c r="B54">
        <v>5.1323384695861023</v>
      </c>
      <c r="C54" s="1">
        <f t="shared" si="2"/>
        <v>5.13</v>
      </c>
      <c r="D54" s="1"/>
      <c r="E54" s="1"/>
      <c r="F54" s="1"/>
      <c r="G54" s="1"/>
      <c r="I54" s="1"/>
      <c r="J54" s="1">
        <f t="shared" si="7"/>
        <v>5.1323384695861023</v>
      </c>
      <c r="K54" s="1">
        <f t="shared" si="3"/>
        <v>5.13</v>
      </c>
      <c r="M54" t="s">
        <v>65</v>
      </c>
      <c r="N54">
        <v>259</v>
      </c>
      <c r="O54">
        <v>340</v>
      </c>
      <c r="P54">
        <v>343.26</v>
      </c>
      <c r="Q54">
        <v>349.95</v>
      </c>
      <c r="R54">
        <v>350</v>
      </c>
      <c r="S54">
        <v>350</v>
      </c>
      <c r="T54">
        <f t="shared" si="5"/>
        <v>9.9499999999999886</v>
      </c>
      <c r="AA54" s="1"/>
      <c r="AB54" s="1">
        <f t="shared" si="1"/>
        <v>9.9499999999999886</v>
      </c>
      <c r="AC54" s="1">
        <f t="shared" si="4"/>
        <v>9.9499999999999993</v>
      </c>
      <c r="AE54" t="s">
        <v>65</v>
      </c>
      <c r="AF54">
        <v>259</v>
      </c>
      <c r="AG54">
        <v>330</v>
      </c>
      <c r="AH54">
        <v>333.26</v>
      </c>
      <c r="AI54">
        <v>339.95</v>
      </c>
      <c r="AJ54">
        <v>350</v>
      </c>
      <c r="AK54">
        <v>350</v>
      </c>
      <c r="AL54">
        <f t="shared" si="6"/>
        <v>9.9499999999999886</v>
      </c>
    </row>
    <row r="55" spans="2:38" customFormat="1" x14ac:dyDescent="0.3">
      <c r="B55">
        <v>6.6641026251018047</v>
      </c>
      <c r="C55" s="1">
        <f t="shared" si="2"/>
        <v>6.66</v>
      </c>
      <c r="D55" s="1"/>
      <c r="E55" s="1"/>
      <c r="F55" s="1"/>
      <c r="G55" s="1"/>
      <c r="I55" s="1"/>
      <c r="J55" s="1">
        <f t="shared" si="7"/>
        <v>6.6641026251018047</v>
      </c>
      <c r="K55" s="1">
        <f t="shared" si="3"/>
        <v>6.66</v>
      </c>
      <c r="M55" t="s">
        <v>66</v>
      </c>
      <c r="N55">
        <v>269</v>
      </c>
      <c r="O55">
        <v>350</v>
      </c>
      <c r="P55">
        <v>350</v>
      </c>
      <c r="Q55">
        <v>352.6</v>
      </c>
      <c r="R55">
        <v>0</v>
      </c>
      <c r="S55">
        <v>360</v>
      </c>
      <c r="T55">
        <f t="shared" si="5"/>
        <v>2.6000000000000227</v>
      </c>
      <c r="AA55" s="1"/>
      <c r="AB55" s="1">
        <f t="shared" si="1"/>
        <v>2.6000000000000227</v>
      </c>
      <c r="AC55" s="1">
        <f t="shared" si="4"/>
        <v>2.6</v>
      </c>
      <c r="AE55" t="s">
        <v>66</v>
      </c>
      <c r="AF55">
        <v>269</v>
      </c>
      <c r="AG55">
        <v>340</v>
      </c>
      <c r="AH55">
        <v>340</v>
      </c>
      <c r="AI55">
        <v>342.6</v>
      </c>
      <c r="AJ55">
        <v>0</v>
      </c>
      <c r="AK55">
        <v>360</v>
      </c>
      <c r="AL55">
        <f t="shared" si="6"/>
        <v>2.6000000000000227</v>
      </c>
    </row>
    <row r="56" spans="2:38" customFormat="1" x14ac:dyDescent="0.3">
      <c r="B56">
        <v>6.5491297618718818</v>
      </c>
      <c r="C56" s="1">
        <f t="shared" si="2"/>
        <v>6.55</v>
      </c>
      <c r="D56" s="1"/>
      <c r="E56" s="1"/>
      <c r="F56" s="1"/>
      <c r="G56" s="1"/>
      <c r="I56" s="1"/>
      <c r="J56" s="1">
        <f t="shared" si="7"/>
        <v>6.5491297618718818</v>
      </c>
      <c r="K56" s="1">
        <f t="shared" si="3"/>
        <v>6.55</v>
      </c>
      <c r="M56" t="s">
        <v>67</v>
      </c>
      <c r="N56">
        <v>269</v>
      </c>
      <c r="O56">
        <v>350</v>
      </c>
      <c r="P56">
        <v>352.6</v>
      </c>
      <c r="Q56">
        <v>354.61</v>
      </c>
      <c r="R56">
        <v>0</v>
      </c>
      <c r="S56">
        <v>360</v>
      </c>
      <c r="T56">
        <f>Q56-O56</f>
        <v>4.6100000000000136</v>
      </c>
      <c r="AA56" s="1"/>
      <c r="AB56" s="1">
        <f t="shared" si="1"/>
        <v>4.6100000000000136</v>
      </c>
      <c r="AC56" s="1">
        <f t="shared" si="4"/>
        <v>4.6100000000000003</v>
      </c>
      <c r="AE56" t="s">
        <v>67</v>
      </c>
      <c r="AF56">
        <v>269</v>
      </c>
      <c r="AG56">
        <v>340</v>
      </c>
      <c r="AH56">
        <v>342.6</v>
      </c>
      <c r="AI56">
        <v>344.61</v>
      </c>
      <c r="AJ56">
        <v>0</v>
      </c>
      <c r="AK56">
        <v>360</v>
      </c>
      <c r="AL56">
        <f>AI56-AG56</f>
        <v>4.6100000000000136</v>
      </c>
    </row>
    <row r="57" spans="2:38" customFormat="1" x14ac:dyDescent="0.3">
      <c r="B57">
        <v>6.2599581951799337</v>
      </c>
      <c r="C57" s="1">
        <f t="shared" si="2"/>
        <v>6.26</v>
      </c>
      <c r="D57" s="1"/>
      <c r="E57" s="1"/>
      <c r="F57" s="1"/>
      <c r="G57" s="1"/>
      <c r="I57" s="1"/>
      <c r="J57" s="1">
        <f t="shared" si="7"/>
        <v>6.2599581951799337</v>
      </c>
      <c r="K57" s="1">
        <f t="shared" si="3"/>
        <v>6.26</v>
      </c>
      <c r="M57" t="s">
        <v>68</v>
      </c>
      <c r="N57">
        <v>279</v>
      </c>
      <c r="O57">
        <v>0</v>
      </c>
      <c r="P57">
        <v>0</v>
      </c>
      <c r="Q57">
        <v>0</v>
      </c>
      <c r="R57">
        <v>0</v>
      </c>
      <c r="S57">
        <v>370</v>
      </c>
      <c r="T57">
        <f t="shared" si="5"/>
        <v>0</v>
      </c>
      <c r="AA57" s="1"/>
      <c r="AB57" s="1">
        <f t="shared" si="1"/>
        <v>0</v>
      </c>
      <c r="AC57" s="1">
        <f t="shared" si="4"/>
        <v>0</v>
      </c>
      <c r="AE57" t="s">
        <v>68</v>
      </c>
      <c r="AF57">
        <v>279</v>
      </c>
      <c r="AG57">
        <v>350</v>
      </c>
      <c r="AH57">
        <v>350</v>
      </c>
      <c r="AI57">
        <v>355.13</v>
      </c>
      <c r="AJ57">
        <v>0</v>
      </c>
      <c r="AK57">
        <v>370</v>
      </c>
      <c r="AL57">
        <f t="shared" ref="AL57:AL72" si="8">AI57-AG57</f>
        <v>5.1299999999999955</v>
      </c>
    </row>
    <row r="58" spans="2:38" customFormat="1" x14ac:dyDescent="0.3">
      <c r="B58">
        <v>3.6337253959500231</v>
      </c>
      <c r="C58" s="1">
        <f t="shared" si="2"/>
        <v>3.63</v>
      </c>
      <c r="D58" s="1"/>
      <c r="E58" s="1"/>
      <c r="F58" s="1"/>
      <c r="G58" s="1"/>
      <c r="I58" s="1"/>
      <c r="J58" s="1">
        <f t="shared" si="7"/>
        <v>3.6337253959500231</v>
      </c>
      <c r="K58" s="1">
        <f t="shared" si="3"/>
        <v>3.63</v>
      </c>
      <c r="M58" t="s">
        <v>69</v>
      </c>
      <c r="N58">
        <v>279</v>
      </c>
      <c r="O58">
        <v>0</v>
      </c>
      <c r="P58">
        <v>0</v>
      </c>
      <c r="Q58">
        <v>0</v>
      </c>
      <c r="R58">
        <v>0</v>
      </c>
      <c r="S58">
        <v>370</v>
      </c>
      <c r="T58">
        <f t="shared" si="5"/>
        <v>0</v>
      </c>
      <c r="AA58" s="1"/>
      <c r="AB58" s="1">
        <f t="shared" si="1"/>
        <v>0</v>
      </c>
      <c r="AC58" s="1">
        <f t="shared" si="4"/>
        <v>0</v>
      </c>
      <c r="AE58" t="s">
        <v>69</v>
      </c>
      <c r="AF58">
        <v>279</v>
      </c>
      <c r="AG58">
        <v>350</v>
      </c>
      <c r="AH58">
        <v>355.13</v>
      </c>
      <c r="AI58">
        <v>0</v>
      </c>
      <c r="AJ58">
        <v>0</v>
      </c>
      <c r="AK58">
        <v>370</v>
      </c>
      <c r="AL58">
        <f t="shared" si="8"/>
        <v>-350</v>
      </c>
    </row>
    <row r="59" spans="2:38" customFormat="1" x14ac:dyDescent="0.3">
      <c r="B59">
        <v>6.2670754459686577</v>
      </c>
      <c r="C59" s="1">
        <f t="shared" si="2"/>
        <v>6.27</v>
      </c>
      <c r="D59" s="1"/>
      <c r="E59" s="1"/>
      <c r="F59" s="1"/>
      <c r="G59" s="1"/>
      <c r="I59" s="1"/>
      <c r="J59" s="1">
        <f t="shared" si="7"/>
        <v>6.2670754459686577</v>
      </c>
      <c r="K59" s="1">
        <f t="shared" si="3"/>
        <v>6.27</v>
      </c>
      <c r="M59" t="s">
        <v>70</v>
      </c>
      <c r="N59">
        <v>289</v>
      </c>
      <c r="O59">
        <v>0</v>
      </c>
      <c r="P59">
        <v>0</v>
      </c>
      <c r="Q59">
        <v>0</v>
      </c>
      <c r="R59">
        <v>0</v>
      </c>
      <c r="S59">
        <v>380</v>
      </c>
      <c r="T59">
        <f t="shared" si="5"/>
        <v>0</v>
      </c>
      <c r="AA59" s="1"/>
      <c r="AB59" s="1">
        <f t="shared" si="1"/>
        <v>0</v>
      </c>
      <c r="AC59" s="1">
        <f t="shared" si="4"/>
        <v>0</v>
      </c>
      <c r="AE59" t="s">
        <v>70</v>
      </c>
      <c r="AF59">
        <v>289</v>
      </c>
      <c r="AG59">
        <v>0</v>
      </c>
      <c r="AH59">
        <v>0</v>
      </c>
      <c r="AI59">
        <v>0</v>
      </c>
      <c r="AJ59">
        <v>0</v>
      </c>
      <c r="AK59">
        <v>380</v>
      </c>
      <c r="AL59">
        <f t="shared" si="8"/>
        <v>0</v>
      </c>
    </row>
    <row r="60" spans="2:38" customFormat="1" x14ac:dyDescent="0.3">
      <c r="B60">
        <v>5.3909373718779534</v>
      </c>
      <c r="C60" s="1">
        <f t="shared" si="2"/>
        <v>5.39</v>
      </c>
      <c r="D60" s="1"/>
      <c r="E60" s="1"/>
      <c r="F60" s="1"/>
      <c r="G60" s="1"/>
      <c r="I60" s="1"/>
      <c r="J60" s="1">
        <f t="shared" si="7"/>
        <v>5.3909373718779534</v>
      </c>
      <c r="K60" s="1">
        <f t="shared" si="3"/>
        <v>5.39</v>
      </c>
      <c r="M60" t="s">
        <v>71</v>
      </c>
      <c r="N60">
        <v>289</v>
      </c>
      <c r="O60">
        <v>0</v>
      </c>
      <c r="P60">
        <v>0</v>
      </c>
      <c r="Q60">
        <v>0</v>
      </c>
      <c r="R60">
        <v>0</v>
      </c>
      <c r="S60">
        <v>380</v>
      </c>
      <c r="T60">
        <f t="shared" si="5"/>
        <v>0</v>
      </c>
      <c r="AA60" s="1"/>
      <c r="AB60" s="1">
        <f t="shared" si="1"/>
        <v>0</v>
      </c>
      <c r="AC60" s="1">
        <f t="shared" si="4"/>
        <v>0</v>
      </c>
      <c r="AE60" t="s">
        <v>71</v>
      </c>
      <c r="AF60">
        <v>289</v>
      </c>
      <c r="AG60">
        <v>0</v>
      </c>
      <c r="AH60">
        <v>0</v>
      </c>
      <c r="AI60">
        <v>0</v>
      </c>
      <c r="AJ60">
        <v>0</v>
      </c>
      <c r="AK60">
        <v>380</v>
      </c>
      <c r="AL60">
        <f t="shared" si="8"/>
        <v>0</v>
      </c>
    </row>
    <row r="61" spans="2:38" customFormat="1" x14ac:dyDescent="0.3">
      <c r="B61">
        <v>4.4474616743100341</v>
      </c>
      <c r="C61" s="1">
        <f t="shared" si="2"/>
        <v>4.45</v>
      </c>
      <c r="D61" s="1"/>
      <c r="E61" s="1"/>
      <c r="F61" s="1"/>
      <c r="G61" s="1"/>
      <c r="I61" s="1"/>
      <c r="J61" s="1">
        <f t="shared" si="7"/>
        <v>4.4474616743100341</v>
      </c>
      <c r="K61" s="1">
        <f t="shared" si="3"/>
        <v>4.45</v>
      </c>
      <c r="M61" t="s">
        <v>72</v>
      </c>
      <c r="N61">
        <v>299</v>
      </c>
      <c r="O61">
        <v>0</v>
      </c>
      <c r="P61">
        <v>0</v>
      </c>
      <c r="Q61">
        <v>0</v>
      </c>
      <c r="R61">
        <v>0</v>
      </c>
      <c r="S61">
        <v>390</v>
      </c>
      <c r="T61">
        <f t="shared" si="5"/>
        <v>0</v>
      </c>
      <c r="AA61" s="1"/>
      <c r="AB61" s="1">
        <f t="shared" si="1"/>
        <v>0</v>
      </c>
      <c r="AC61" s="1">
        <f t="shared" si="4"/>
        <v>0</v>
      </c>
      <c r="AE61" t="s">
        <v>72</v>
      </c>
      <c r="AF61">
        <v>299</v>
      </c>
      <c r="AG61">
        <v>0</v>
      </c>
      <c r="AH61">
        <v>0</v>
      </c>
      <c r="AI61">
        <v>0</v>
      </c>
      <c r="AJ61">
        <v>0</v>
      </c>
      <c r="AK61">
        <v>390</v>
      </c>
      <c r="AL61">
        <f t="shared" si="8"/>
        <v>0</v>
      </c>
    </row>
    <row r="62" spans="2:38" customFormat="1" x14ac:dyDescent="0.3">
      <c r="B62">
        <v>5.3845609045238234</v>
      </c>
      <c r="C62" s="1">
        <f t="shared" si="2"/>
        <v>5.38</v>
      </c>
      <c r="D62" s="1"/>
      <c r="E62" s="1"/>
      <c r="F62" s="1"/>
      <c r="G62" s="1"/>
      <c r="I62" s="1"/>
      <c r="J62" s="1">
        <f t="shared" si="7"/>
        <v>5.3845609045238234</v>
      </c>
      <c r="K62" s="1">
        <f t="shared" si="3"/>
        <v>5.38</v>
      </c>
      <c r="M62" t="s">
        <v>73</v>
      </c>
      <c r="N62">
        <v>299</v>
      </c>
      <c r="O62">
        <v>0</v>
      </c>
      <c r="P62">
        <v>0</v>
      </c>
      <c r="Q62">
        <v>0</v>
      </c>
      <c r="R62">
        <v>0</v>
      </c>
      <c r="S62">
        <v>390</v>
      </c>
      <c r="T62">
        <f t="shared" si="5"/>
        <v>0</v>
      </c>
      <c r="AA62" s="1"/>
      <c r="AB62" s="1">
        <f t="shared" si="1"/>
        <v>0</v>
      </c>
      <c r="AC62" s="1">
        <f t="shared" si="4"/>
        <v>0</v>
      </c>
      <c r="AE62" t="s">
        <v>73</v>
      </c>
      <c r="AF62">
        <v>299</v>
      </c>
      <c r="AG62">
        <v>0</v>
      </c>
      <c r="AH62">
        <v>0</v>
      </c>
      <c r="AI62">
        <v>0</v>
      </c>
      <c r="AJ62">
        <v>0</v>
      </c>
      <c r="AK62">
        <v>390</v>
      </c>
      <c r="AL62">
        <f t="shared" si="8"/>
        <v>0</v>
      </c>
    </row>
    <row r="63" spans="2:38" customFormat="1" x14ac:dyDescent="0.3">
      <c r="B63">
        <v>5.9987726899562404</v>
      </c>
      <c r="C63" s="1">
        <f t="shared" si="2"/>
        <v>6</v>
      </c>
      <c r="D63" s="1"/>
      <c r="E63" s="1"/>
      <c r="F63" s="1"/>
      <c r="G63" s="1"/>
      <c r="I63" s="1"/>
      <c r="J63" s="1">
        <f t="shared" si="7"/>
        <v>5.9987726899562404</v>
      </c>
      <c r="K63" s="1">
        <f t="shared" si="3"/>
        <v>6</v>
      </c>
      <c r="M63" t="s">
        <v>74</v>
      </c>
      <c r="N63">
        <v>309</v>
      </c>
      <c r="O63">
        <v>0</v>
      </c>
      <c r="P63">
        <v>0</v>
      </c>
      <c r="Q63">
        <v>0</v>
      </c>
      <c r="R63">
        <v>0</v>
      </c>
      <c r="S63">
        <v>400</v>
      </c>
      <c r="T63">
        <f t="shared" si="5"/>
        <v>0</v>
      </c>
      <c r="AA63" s="1"/>
      <c r="AB63" s="1">
        <f t="shared" si="1"/>
        <v>0</v>
      </c>
      <c r="AC63" s="1">
        <f t="shared" si="4"/>
        <v>0</v>
      </c>
      <c r="AE63" t="s">
        <v>74</v>
      </c>
      <c r="AF63">
        <v>309</v>
      </c>
      <c r="AG63">
        <v>0</v>
      </c>
      <c r="AH63">
        <v>0</v>
      </c>
      <c r="AI63">
        <v>0</v>
      </c>
      <c r="AJ63">
        <v>0</v>
      </c>
      <c r="AK63">
        <v>400</v>
      </c>
      <c r="AL63">
        <f t="shared" si="8"/>
        <v>0</v>
      </c>
    </row>
    <row r="64" spans="2:38" customFormat="1" x14ac:dyDescent="0.3">
      <c r="B64">
        <v>3.8048729720612755</v>
      </c>
      <c r="C64" s="1">
        <f t="shared" si="2"/>
        <v>3.8</v>
      </c>
      <c r="D64" s="1"/>
      <c r="E64" s="1"/>
      <c r="F64" s="1"/>
      <c r="G64" s="1"/>
      <c r="I64" s="1"/>
      <c r="J64" s="1">
        <f t="shared" si="7"/>
        <v>3.8048729720612755</v>
      </c>
      <c r="K64" s="1">
        <f t="shared" si="3"/>
        <v>3.8</v>
      </c>
      <c r="M64" t="s">
        <v>75</v>
      </c>
      <c r="N64">
        <v>309</v>
      </c>
      <c r="O64">
        <v>0</v>
      </c>
      <c r="P64">
        <v>0</v>
      </c>
      <c r="Q64">
        <v>0</v>
      </c>
      <c r="R64">
        <v>0</v>
      </c>
      <c r="S64">
        <v>400</v>
      </c>
      <c r="T64">
        <f t="shared" si="5"/>
        <v>0</v>
      </c>
      <c r="AA64" s="1"/>
      <c r="AB64" s="1">
        <f t="shared" si="1"/>
        <v>0</v>
      </c>
      <c r="AC64" s="1">
        <f t="shared" si="4"/>
        <v>0</v>
      </c>
      <c r="AE64" t="s">
        <v>75</v>
      </c>
      <c r="AF64">
        <v>309</v>
      </c>
      <c r="AG64">
        <v>0</v>
      </c>
      <c r="AH64">
        <v>0</v>
      </c>
      <c r="AI64">
        <v>0</v>
      </c>
      <c r="AJ64">
        <v>0</v>
      </c>
      <c r="AK64">
        <v>400</v>
      </c>
      <c r="AL64">
        <f t="shared" si="8"/>
        <v>0</v>
      </c>
    </row>
    <row r="65" spans="2:38" customFormat="1" x14ac:dyDescent="0.3">
      <c r="B65">
        <v>4.6495031938247848</v>
      </c>
      <c r="C65" s="1">
        <f t="shared" si="2"/>
        <v>4.6500000000000004</v>
      </c>
      <c r="D65" s="1"/>
      <c r="E65" s="1"/>
      <c r="F65" s="1"/>
      <c r="G65" s="1"/>
      <c r="I65" s="1"/>
      <c r="J65" s="1">
        <f t="shared" si="7"/>
        <v>4.6495031938247848</v>
      </c>
      <c r="K65" s="1">
        <f t="shared" si="3"/>
        <v>4.6500000000000004</v>
      </c>
      <c r="M65" t="s">
        <v>76</v>
      </c>
      <c r="N65">
        <v>319</v>
      </c>
      <c r="O65">
        <v>0</v>
      </c>
      <c r="P65">
        <v>0</v>
      </c>
      <c r="Q65">
        <v>0</v>
      </c>
      <c r="R65">
        <v>0</v>
      </c>
      <c r="S65">
        <v>410</v>
      </c>
      <c r="T65">
        <f t="shared" si="5"/>
        <v>0</v>
      </c>
      <c r="AA65" s="1"/>
      <c r="AB65" s="1">
        <f t="shared" si="1"/>
        <v>0</v>
      </c>
      <c r="AC65" s="1">
        <f t="shared" si="4"/>
        <v>0</v>
      </c>
      <c r="AE65" t="s">
        <v>76</v>
      </c>
      <c r="AF65">
        <v>319</v>
      </c>
      <c r="AG65">
        <v>0</v>
      </c>
      <c r="AH65">
        <v>0</v>
      </c>
      <c r="AI65">
        <v>0</v>
      </c>
      <c r="AJ65">
        <v>0</v>
      </c>
      <c r="AK65">
        <v>410</v>
      </c>
      <c r="AL65">
        <f t="shared" si="8"/>
        <v>0</v>
      </c>
    </row>
    <row r="66" spans="2:38" customFormat="1" x14ac:dyDescent="0.3">
      <c r="B66">
        <v>4.6290641193918418</v>
      </c>
      <c r="C66" s="1">
        <f t="shared" si="2"/>
        <v>4.63</v>
      </c>
      <c r="D66" s="1"/>
      <c r="E66" s="1"/>
      <c r="F66" s="1"/>
      <c r="G66" s="1"/>
      <c r="I66" s="1"/>
      <c r="J66" s="1">
        <f t="shared" si="7"/>
        <v>4.6290641193918418</v>
      </c>
      <c r="K66" s="1">
        <f t="shared" si="3"/>
        <v>4.63</v>
      </c>
      <c r="M66" t="s">
        <v>77</v>
      </c>
      <c r="N66">
        <v>319</v>
      </c>
      <c r="O66">
        <v>0</v>
      </c>
      <c r="P66">
        <v>0</v>
      </c>
      <c r="Q66">
        <v>0</v>
      </c>
      <c r="R66">
        <v>0</v>
      </c>
      <c r="S66">
        <v>410</v>
      </c>
      <c r="T66">
        <f t="shared" si="5"/>
        <v>0</v>
      </c>
      <c r="AA66" s="1"/>
      <c r="AB66" s="1">
        <f t="shared" ref="AB66:AB70" si="9">T66</f>
        <v>0</v>
      </c>
      <c r="AC66" s="1">
        <f t="shared" si="4"/>
        <v>0</v>
      </c>
      <c r="AE66" t="s">
        <v>77</v>
      </c>
      <c r="AF66">
        <v>319</v>
      </c>
      <c r="AG66">
        <v>0</v>
      </c>
      <c r="AH66">
        <v>0</v>
      </c>
      <c r="AI66">
        <v>0</v>
      </c>
      <c r="AJ66">
        <v>0</v>
      </c>
      <c r="AK66">
        <v>410</v>
      </c>
      <c r="AL66">
        <f t="shared" si="8"/>
        <v>0</v>
      </c>
    </row>
    <row r="67" spans="2:38" customFormat="1" x14ac:dyDescent="0.3">
      <c r="B67">
        <v>3.0310141710215248</v>
      </c>
      <c r="C67" s="1">
        <f t="shared" ref="C67:C69" si="10">ROUND(B67,2)</f>
        <v>3.03</v>
      </c>
      <c r="D67" s="1"/>
      <c r="E67" s="1"/>
      <c r="F67" s="1"/>
      <c r="G67" s="1"/>
      <c r="I67" s="1"/>
      <c r="J67" s="1">
        <f t="shared" si="7"/>
        <v>3.0310141710215248</v>
      </c>
      <c r="K67" s="1">
        <f t="shared" ref="K67:K69" si="11">ROUND(J67,2)</f>
        <v>3.03</v>
      </c>
      <c r="M67" t="s">
        <v>78</v>
      </c>
      <c r="N67">
        <v>329</v>
      </c>
      <c r="O67">
        <v>0</v>
      </c>
      <c r="P67">
        <v>0</v>
      </c>
      <c r="Q67">
        <v>0</v>
      </c>
      <c r="R67">
        <v>0</v>
      </c>
      <c r="S67">
        <v>420</v>
      </c>
      <c r="T67">
        <f t="shared" si="5"/>
        <v>0</v>
      </c>
      <c r="AA67" s="1"/>
      <c r="AB67" s="1">
        <f t="shared" si="9"/>
        <v>0</v>
      </c>
      <c r="AC67" s="1">
        <f t="shared" ref="AC67:AC69" si="12">ROUND(AB67,2)</f>
        <v>0</v>
      </c>
      <c r="AE67" t="s">
        <v>78</v>
      </c>
      <c r="AF67">
        <v>329</v>
      </c>
      <c r="AG67">
        <v>0</v>
      </c>
      <c r="AH67">
        <v>0</v>
      </c>
      <c r="AI67">
        <v>0</v>
      </c>
      <c r="AJ67">
        <v>0</v>
      </c>
      <c r="AK67">
        <v>420</v>
      </c>
      <c r="AL67">
        <f t="shared" si="8"/>
        <v>0</v>
      </c>
    </row>
    <row r="68" spans="2:38" customFormat="1" x14ac:dyDescent="0.3">
      <c r="B68">
        <v>5.8252983990241773</v>
      </c>
      <c r="C68" s="1">
        <f t="shared" si="10"/>
        <v>5.83</v>
      </c>
      <c r="D68" s="1"/>
      <c r="E68" s="1"/>
      <c r="F68" s="1"/>
      <c r="G68" s="1"/>
      <c r="I68" s="1"/>
      <c r="J68" s="1">
        <f t="shared" si="7"/>
        <v>5.8252983990241773</v>
      </c>
      <c r="K68" s="1">
        <f t="shared" si="11"/>
        <v>5.83</v>
      </c>
      <c r="M68" t="s">
        <v>79</v>
      </c>
      <c r="N68">
        <v>329</v>
      </c>
      <c r="O68">
        <v>0</v>
      </c>
      <c r="P68">
        <v>0</v>
      </c>
      <c r="Q68">
        <v>0</v>
      </c>
      <c r="R68">
        <v>0</v>
      </c>
      <c r="S68">
        <v>420</v>
      </c>
      <c r="T68">
        <f t="shared" si="5"/>
        <v>0</v>
      </c>
      <c r="AA68" s="1"/>
      <c r="AB68" s="1">
        <f t="shared" si="9"/>
        <v>0</v>
      </c>
      <c r="AC68" s="1">
        <f t="shared" si="12"/>
        <v>0</v>
      </c>
      <c r="AE68" t="s">
        <v>79</v>
      </c>
      <c r="AF68">
        <v>329</v>
      </c>
      <c r="AG68">
        <v>0</v>
      </c>
      <c r="AH68">
        <v>0</v>
      </c>
      <c r="AI68">
        <v>0</v>
      </c>
      <c r="AJ68">
        <v>0</v>
      </c>
      <c r="AK68">
        <v>420</v>
      </c>
      <c r="AL68">
        <f t="shared" si="8"/>
        <v>0</v>
      </c>
    </row>
    <row r="69" spans="2:38" customFormat="1" x14ac:dyDescent="0.3">
      <c r="B69">
        <v>0.29025461571291089</v>
      </c>
      <c r="C69" s="1">
        <f t="shared" si="10"/>
        <v>0.28999999999999998</v>
      </c>
      <c r="D69" s="1"/>
      <c r="E69" s="1"/>
      <c r="F69" s="1"/>
      <c r="G69" s="1"/>
      <c r="I69" s="1"/>
      <c r="J69" s="1">
        <f t="shared" si="7"/>
        <v>0.29025461571291089</v>
      </c>
      <c r="K69" s="1">
        <f t="shared" si="11"/>
        <v>0.28999999999999998</v>
      </c>
      <c r="M69" t="s">
        <v>80</v>
      </c>
      <c r="N69">
        <v>339</v>
      </c>
      <c r="O69">
        <v>0</v>
      </c>
      <c r="P69">
        <v>0</v>
      </c>
      <c r="Q69">
        <v>0</v>
      </c>
      <c r="R69">
        <v>0</v>
      </c>
      <c r="S69">
        <v>430</v>
      </c>
      <c r="T69">
        <f t="shared" si="5"/>
        <v>0</v>
      </c>
      <c r="AA69" s="1"/>
      <c r="AB69" s="1">
        <f t="shared" si="9"/>
        <v>0</v>
      </c>
      <c r="AC69" s="1">
        <f t="shared" si="12"/>
        <v>0</v>
      </c>
      <c r="AE69" t="s">
        <v>80</v>
      </c>
      <c r="AF69">
        <v>339</v>
      </c>
      <c r="AG69">
        <v>0</v>
      </c>
      <c r="AH69">
        <v>0</v>
      </c>
      <c r="AI69">
        <v>0</v>
      </c>
      <c r="AJ69">
        <v>0</v>
      </c>
      <c r="AK69">
        <v>430</v>
      </c>
      <c r="AL69">
        <f t="shared" si="8"/>
        <v>0</v>
      </c>
    </row>
    <row r="70" spans="2:38" customFormat="1" x14ac:dyDescent="0.3">
      <c r="C70" s="1"/>
      <c r="D70" s="1"/>
      <c r="E70" s="1"/>
      <c r="F70" s="1"/>
      <c r="G70" s="1"/>
      <c r="I70" s="1"/>
      <c r="J70" s="1">
        <f t="shared" si="7"/>
        <v>0</v>
      </c>
      <c r="K70" s="1"/>
      <c r="M70" t="s">
        <v>81</v>
      </c>
      <c r="N70">
        <v>339</v>
      </c>
      <c r="O70">
        <v>0</v>
      </c>
      <c r="P70">
        <v>0</v>
      </c>
      <c r="Q70">
        <v>0</v>
      </c>
      <c r="R70">
        <v>0</v>
      </c>
      <c r="S70">
        <v>430</v>
      </c>
      <c r="T70">
        <f t="shared" ref="T70:T72" si="13">Q70-O70</f>
        <v>0</v>
      </c>
      <c r="AA70" s="1"/>
      <c r="AB70" s="1">
        <f t="shared" si="9"/>
        <v>0</v>
      </c>
      <c r="AC70" s="1"/>
      <c r="AE70" t="s">
        <v>81</v>
      </c>
      <c r="AF70">
        <v>339</v>
      </c>
      <c r="AG70">
        <v>0</v>
      </c>
      <c r="AH70">
        <v>0</v>
      </c>
      <c r="AI70">
        <v>0</v>
      </c>
      <c r="AJ70">
        <v>0</v>
      </c>
      <c r="AK70">
        <v>430</v>
      </c>
      <c r="AL70">
        <f t="shared" si="8"/>
        <v>0</v>
      </c>
    </row>
    <row r="71" spans="2:38" customFormat="1" x14ac:dyDescent="0.3">
      <c r="B71" s="1"/>
      <c r="C71" s="1"/>
      <c r="D71" s="1"/>
      <c r="E71" s="1"/>
      <c r="F71" s="1"/>
      <c r="G71" s="1"/>
      <c r="I71" s="1"/>
      <c r="J71" s="1"/>
      <c r="K71" s="1"/>
      <c r="M71" t="s">
        <v>82</v>
      </c>
      <c r="N71">
        <v>349</v>
      </c>
      <c r="O71">
        <v>0</v>
      </c>
      <c r="P71">
        <v>0</v>
      </c>
      <c r="Q71">
        <v>0</v>
      </c>
      <c r="R71">
        <v>0</v>
      </c>
      <c r="S71">
        <v>440</v>
      </c>
      <c r="T71">
        <f t="shared" si="13"/>
        <v>0</v>
      </c>
      <c r="AA71" s="1"/>
      <c r="AB71" s="1"/>
      <c r="AC71" s="1"/>
      <c r="AE71" t="s">
        <v>82</v>
      </c>
      <c r="AF71">
        <v>349</v>
      </c>
      <c r="AG71">
        <v>0</v>
      </c>
      <c r="AH71">
        <v>0</v>
      </c>
      <c r="AI71">
        <v>0</v>
      </c>
      <c r="AJ71">
        <v>0</v>
      </c>
      <c r="AK71">
        <v>440</v>
      </c>
      <c r="AL71">
        <f t="shared" si="8"/>
        <v>0</v>
      </c>
    </row>
    <row r="72" spans="2:38" customFormat="1" x14ac:dyDescent="0.3">
      <c r="B72" s="1"/>
      <c r="C72" s="1"/>
      <c r="D72" s="1"/>
      <c r="E72" s="1"/>
      <c r="F72" s="1"/>
      <c r="G72" s="1"/>
      <c r="I72" s="1"/>
      <c r="J72" s="1"/>
      <c r="K72" s="1"/>
      <c r="M72" t="s">
        <v>83</v>
      </c>
      <c r="N72">
        <v>349</v>
      </c>
      <c r="O72">
        <v>0</v>
      </c>
      <c r="P72">
        <v>0</v>
      </c>
      <c r="Q72">
        <v>0</v>
      </c>
      <c r="R72">
        <v>0</v>
      </c>
      <c r="S72">
        <v>440</v>
      </c>
      <c r="T72">
        <f t="shared" si="13"/>
        <v>0</v>
      </c>
      <c r="AA72" s="1"/>
      <c r="AB72" s="1"/>
      <c r="AC72" s="1"/>
      <c r="AE72" t="s">
        <v>83</v>
      </c>
      <c r="AF72">
        <v>349</v>
      </c>
      <c r="AG72">
        <v>0</v>
      </c>
      <c r="AH72">
        <v>0</v>
      </c>
      <c r="AI72">
        <v>0</v>
      </c>
      <c r="AJ72">
        <v>0</v>
      </c>
      <c r="AK72">
        <v>440</v>
      </c>
      <c r="AL72">
        <f t="shared" si="8"/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abSelected="1" topLeftCell="N1" zoomScale="85" zoomScaleNormal="85" workbookViewId="0">
      <selection activeCell="W15" sqref="W15:Y17"/>
    </sheetView>
  </sheetViews>
  <sheetFormatPr baseColWidth="10" defaultRowHeight="14.4" x14ac:dyDescent="0.3"/>
  <cols>
    <col min="1" max="7" width="11.5546875" style="1"/>
    <col min="9" max="9" width="20.5546875" style="1" bestFit="1" customWidth="1"/>
    <col min="10" max="11" width="11.5546875" style="1"/>
    <col min="13" max="13" width="8.44140625" bestFit="1" customWidth="1"/>
    <col min="14" max="14" width="7.33203125" bestFit="1" customWidth="1"/>
    <col min="15" max="15" width="7.88671875" bestFit="1" customWidth="1"/>
    <col min="16" max="16" width="15.33203125" bestFit="1" customWidth="1"/>
    <col min="17" max="17" width="15.5546875" bestFit="1" customWidth="1"/>
    <col min="18" max="18" width="11" bestFit="1" customWidth="1"/>
    <col min="19" max="19" width="10.88671875" bestFit="1" customWidth="1"/>
    <col min="20" max="21" width="10.88671875" customWidth="1"/>
  </cols>
  <sheetData>
    <row r="1" spans="1:25" x14ac:dyDescent="0.3">
      <c r="A1" s="1" t="s">
        <v>0</v>
      </c>
      <c r="B1" s="1" t="s">
        <v>0</v>
      </c>
      <c r="C1" s="1" t="s">
        <v>3</v>
      </c>
      <c r="D1" s="1" t="s">
        <v>86</v>
      </c>
      <c r="E1" s="1" t="s">
        <v>178</v>
      </c>
      <c r="F1"/>
      <c r="G1"/>
      <c r="I1" s="1" t="s">
        <v>0</v>
      </c>
      <c r="J1" s="1" t="s">
        <v>0</v>
      </c>
      <c r="K1" s="1" t="s">
        <v>3</v>
      </c>
      <c r="M1" s="1"/>
      <c r="N1" t="s">
        <v>4</v>
      </c>
      <c r="O1" t="s">
        <v>5</v>
      </c>
      <c r="P1" t="s">
        <v>6</v>
      </c>
      <c r="Q1" t="s">
        <v>7</v>
      </c>
      <c r="W1" t="s">
        <v>187</v>
      </c>
    </row>
    <row r="2" spans="1:25" x14ac:dyDescent="0.3">
      <c r="A2" s="1" t="s">
        <v>1</v>
      </c>
      <c r="B2">
        <v>7.2528130710000003</v>
      </c>
      <c r="C2" s="1">
        <f>ROUND(B2,2)</f>
        <v>7.25</v>
      </c>
      <c r="D2"/>
      <c r="E2">
        <v>0</v>
      </c>
      <c r="F2">
        <v>1650</v>
      </c>
      <c r="G2"/>
      <c r="I2" s="1" t="s">
        <v>1</v>
      </c>
      <c r="J2" s="1">
        <f t="shared" ref="J2:J65" si="0">B2</f>
        <v>7.2528130710000003</v>
      </c>
      <c r="K2" s="1">
        <f>ROUND(J2,2)</f>
        <v>7.25</v>
      </c>
      <c r="L2" t="s">
        <v>9</v>
      </c>
      <c r="M2" t="s">
        <v>8</v>
      </c>
      <c r="N2">
        <v>240</v>
      </c>
      <c r="O2">
        <v>80</v>
      </c>
      <c r="P2">
        <v>180</v>
      </c>
      <c r="Q2">
        <v>500</v>
      </c>
      <c r="W2" t="s">
        <v>177</v>
      </c>
      <c r="X2" t="s">
        <v>171</v>
      </c>
    </row>
    <row r="3" spans="1:25" x14ac:dyDescent="0.3">
      <c r="B3">
        <v>1.690540629</v>
      </c>
      <c r="C3" s="1">
        <f t="shared" ref="C3:C66" si="1">ROUND(B3,2)</f>
        <v>1.69</v>
      </c>
      <c r="D3"/>
      <c r="E3" s="7">
        <v>1</v>
      </c>
      <c r="F3" s="7">
        <v>900</v>
      </c>
      <c r="G3"/>
      <c r="J3" s="1">
        <f t="shared" si="0"/>
        <v>1.690540629</v>
      </c>
      <c r="K3" s="1">
        <f t="shared" ref="K3:K66" si="2">ROUND(J3,2)</f>
        <v>1.69</v>
      </c>
      <c r="W3">
        <v>0</v>
      </c>
      <c r="X3">
        <v>1040</v>
      </c>
    </row>
    <row r="4" spans="1:25" x14ac:dyDescent="0.3">
      <c r="A4" s="5"/>
      <c r="B4">
        <v>4.8991262520000003</v>
      </c>
      <c r="C4" s="1">
        <f t="shared" si="1"/>
        <v>4.9000000000000004</v>
      </c>
      <c r="D4"/>
      <c r="E4" s="3">
        <v>2</v>
      </c>
      <c r="F4" s="3">
        <v>490</v>
      </c>
      <c r="G4"/>
      <c r="I4" s="2" t="s">
        <v>86</v>
      </c>
      <c r="J4" s="1">
        <f t="shared" si="0"/>
        <v>4.8991262520000003</v>
      </c>
      <c r="K4" s="1">
        <f t="shared" si="2"/>
        <v>4.9000000000000004</v>
      </c>
      <c r="L4" t="s">
        <v>84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s="3" t="s">
        <v>174</v>
      </c>
      <c r="U4" t="s">
        <v>175</v>
      </c>
      <c r="W4">
        <v>0.1</v>
      </c>
      <c r="X4">
        <v>1010</v>
      </c>
    </row>
    <row r="5" spans="1:25" x14ac:dyDescent="0.3">
      <c r="B5">
        <v>1.238415534</v>
      </c>
      <c r="C5" s="1">
        <f t="shared" si="1"/>
        <v>1.24</v>
      </c>
      <c r="D5"/>
      <c r="E5">
        <v>3</v>
      </c>
      <c r="F5">
        <v>640</v>
      </c>
      <c r="G5"/>
      <c r="I5" s="1" t="s">
        <v>87</v>
      </c>
      <c r="J5" s="1">
        <f t="shared" si="0"/>
        <v>1.238415534</v>
      </c>
      <c r="K5" s="1">
        <f t="shared" si="2"/>
        <v>1.24</v>
      </c>
      <c r="M5" t="s">
        <v>16</v>
      </c>
      <c r="N5">
        <v>0</v>
      </c>
      <c r="O5" s="9">
        <v>0.01</v>
      </c>
      <c r="P5">
        <v>0.01</v>
      </c>
      <c r="Q5">
        <v>7.26</v>
      </c>
      <c r="R5">
        <v>10</v>
      </c>
      <c r="S5">
        <v>10</v>
      </c>
      <c r="T5">
        <f>Q5-O5</f>
        <v>7.25</v>
      </c>
      <c r="U5" s="6">
        <f>AVERAGE(T5:T57)</f>
        <v>13.493396226415101</v>
      </c>
      <c r="W5">
        <v>0.2</v>
      </c>
      <c r="X5">
        <v>960</v>
      </c>
    </row>
    <row r="6" spans="1:25" x14ac:dyDescent="0.3">
      <c r="B6">
        <v>0.96731395259999997</v>
      </c>
      <c r="C6" s="1">
        <f t="shared" si="1"/>
        <v>0.97</v>
      </c>
      <c r="D6"/>
      <c r="E6">
        <v>4</v>
      </c>
      <c r="F6">
        <v>890</v>
      </c>
      <c r="G6"/>
      <c r="I6" s="2" t="s">
        <v>180</v>
      </c>
      <c r="J6" s="1">
        <f t="shared" si="0"/>
        <v>0.96731395259999997</v>
      </c>
      <c r="K6" s="1">
        <f t="shared" si="2"/>
        <v>0.97</v>
      </c>
      <c r="M6" t="s">
        <v>17</v>
      </c>
      <c r="N6">
        <v>0</v>
      </c>
      <c r="O6" s="9">
        <v>0.01</v>
      </c>
      <c r="P6">
        <v>7.26</v>
      </c>
      <c r="Q6">
        <v>8.9499999999999993</v>
      </c>
      <c r="R6">
        <v>10</v>
      </c>
      <c r="S6">
        <v>10</v>
      </c>
      <c r="T6">
        <f t="shared" ref="T6:T69" si="3">Q6-O6</f>
        <v>8.94</v>
      </c>
      <c r="W6">
        <v>0.3</v>
      </c>
      <c r="X6">
        <v>910</v>
      </c>
    </row>
    <row r="7" spans="1:25" x14ac:dyDescent="0.3">
      <c r="A7" s="1" t="s">
        <v>164</v>
      </c>
      <c r="B7">
        <v>2.7154313719999998</v>
      </c>
      <c r="C7" s="1">
        <f t="shared" si="1"/>
        <v>2.72</v>
      </c>
      <c r="D7"/>
      <c r="E7">
        <v>5</v>
      </c>
      <c r="F7">
        <v>1140</v>
      </c>
      <c r="G7"/>
      <c r="I7" s="8" t="s">
        <v>186</v>
      </c>
      <c r="J7" s="1">
        <f t="shared" si="0"/>
        <v>2.7154313719999998</v>
      </c>
      <c r="K7" s="1">
        <f t="shared" si="2"/>
        <v>2.72</v>
      </c>
      <c r="M7" t="s">
        <v>18</v>
      </c>
      <c r="N7">
        <v>0</v>
      </c>
      <c r="O7">
        <v>0.01</v>
      </c>
      <c r="P7">
        <v>8.9499999999999993</v>
      </c>
      <c r="Q7">
        <v>13.85</v>
      </c>
      <c r="R7">
        <v>20</v>
      </c>
      <c r="S7">
        <v>20</v>
      </c>
      <c r="T7">
        <f t="shared" si="3"/>
        <v>13.84</v>
      </c>
      <c r="W7">
        <v>0.4</v>
      </c>
      <c r="X7">
        <v>940</v>
      </c>
    </row>
    <row r="8" spans="1:25" x14ac:dyDescent="0.3">
      <c r="A8" s="2">
        <f>SUM(B2:B69)</f>
        <v>306.3460335414</v>
      </c>
      <c r="B8">
        <v>5.5778067609999997</v>
      </c>
      <c r="C8" s="1">
        <f t="shared" si="1"/>
        <v>5.58</v>
      </c>
      <c r="D8"/>
      <c r="E8">
        <v>6</v>
      </c>
      <c r="F8">
        <v>1390</v>
      </c>
      <c r="G8"/>
      <c r="J8" s="1">
        <f t="shared" si="0"/>
        <v>5.5778067609999997</v>
      </c>
      <c r="K8" s="1">
        <f t="shared" si="2"/>
        <v>5.58</v>
      </c>
      <c r="M8" t="s">
        <v>19</v>
      </c>
      <c r="N8">
        <v>0</v>
      </c>
      <c r="O8">
        <v>0.01</v>
      </c>
      <c r="P8">
        <v>13.85</v>
      </c>
      <c r="Q8">
        <v>15.09</v>
      </c>
      <c r="R8">
        <v>20</v>
      </c>
      <c r="S8">
        <v>20</v>
      </c>
      <c r="T8">
        <f t="shared" si="3"/>
        <v>15.08</v>
      </c>
      <c r="W8">
        <v>0.5</v>
      </c>
      <c r="X8">
        <v>930</v>
      </c>
    </row>
    <row r="9" spans="1:25" x14ac:dyDescent="0.3">
      <c r="A9" s="1" t="s">
        <v>165</v>
      </c>
      <c r="B9">
        <v>5.5267582270000002</v>
      </c>
      <c r="C9" s="1">
        <f t="shared" si="1"/>
        <v>5.53</v>
      </c>
      <c r="D9"/>
      <c r="E9">
        <v>7</v>
      </c>
      <c r="F9">
        <v>1640</v>
      </c>
      <c r="G9"/>
      <c r="J9" s="1">
        <f t="shared" si="0"/>
        <v>5.5267582270000002</v>
      </c>
      <c r="K9" s="1">
        <f t="shared" si="2"/>
        <v>5.53</v>
      </c>
      <c r="M9" t="s">
        <v>20</v>
      </c>
      <c r="N9">
        <v>0</v>
      </c>
      <c r="O9">
        <v>10</v>
      </c>
      <c r="P9">
        <v>15.09</v>
      </c>
      <c r="Q9">
        <v>16.059999999999999</v>
      </c>
      <c r="R9">
        <v>30</v>
      </c>
      <c r="S9">
        <v>30</v>
      </c>
      <c r="T9">
        <f t="shared" si="3"/>
        <v>6.0599999999999987</v>
      </c>
      <c r="W9">
        <v>0.6</v>
      </c>
      <c r="X9">
        <v>920</v>
      </c>
    </row>
    <row r="10" spans="1:25" x14ac:dyDescent="0.3">
      <c r="A10" s="2">
        <f>68*4.5</f>
        <v>306</v>
      </c>
      <c r="B10">
        <v>8.0944376770000002</v>
      </c>
      <c r="C10" s="1">
        <f t="shared" si="1"/>
        <v>8.09</v>
      </c>
      <c r="D10"/>
      <c r="E10">
        <v>8</v>
      </c>
      <c r="F10">
        <v>1890</v>
      </c>
      <c r="G10"/>
      <c r="J10" s="1">
        <f t="shared" si="0"/>
        <v>8.0944376770000002</v>
      </c>
      <c r="K10" s="1">
        <f t="shared" si="2"/>
        <v>8.09</v>
      </c>
      <c r="M10" t="s">
        <v>21</v>
      </c>
      <c r="N10">
        <v>0</v>
      </c>
      <c r="O10">
        <v>10</v>
      </c>
      <c r="P10">
        <v>16.059999999999999</v>
      </c>
      <c r="Q10">
        <v>18.77</v>
      </c>
      <c r="R10">
        <v>30</v>
      </c>
      <c r="S10">
        <v>30</v>
      </c>
      <c r="T10">
        <f t="shared" si="3"/>
        <v>8.77</v>
      </c>
      <c r="W10">
        <v>0.7</v>
      </c>
      <c r="X10">
        <v>500</v>
      </c>
    </row>
    <row r="11" spans="1:25" x14ac:dyDescent="0.3">
      <c r="B11">
        <v>6.0189445900000003</v>
      </c>
      <c r="C11" s="1">
        <f t="shared" si="1"/>
        <v>6.02</v>
      </c>
      <c r="D11"/>
      <c r="E11">
        <v>9</v>
      </c>
      <c r="F11">
        <v>2140</v>
      </c>
      <c r="G11"/>
      <c r="J11" s="1">
        <f t="shared" si="0"/>
        <v>6.0189445900000003</v>
      </c>
      <c r="K11" s="1">
        <f t="shared" si="2"/>
        <v>6.02</v>
      </c>
      <c r="M11" t="s">
        <v>22</v>
      </c>
      <c r="N11">
        <v>0</v>
      </c>
      <c r="O11">
        <v>20</v>
      </c>
      <c r="P11">
        <v>20</v>
      </c>
      <c r="Q11">
        <v>25.58</v>
      </c>
      <c r="R11">
        <v>40</v>
      </c>
      <c r="S11">
        <v>40</v>
      </c>
      <c r="T11">
        <f t="shared" si="3"/>
        <v>5.5799999999999983</v>
      </c>
      <c r="W11">
        <v>0.8</v>
      </c>
      <c r="X11">
        <v>500</v>
      </c>
    </row>
    <row r="12" spans="1:25" x14ac:dyDescent="0.3">
      <c r="B12">
        <v>6.9669873400000002</v>
      </c>
      <c r="C12" s="1">
        <f t="shared" si="1"/>
        <v>6.97</v>
      </c>
      <c r="D12"/>
      <c r="E12"/>
      <c r="F12"/>
      <c r="G12" s="4" t="s">
        <v>172</v>
      </c>
      <c r="H12">
        <f>MIN(F2:F11)</f>
        <v>490</v>
      </c>
      <c r="J12" s="1">
        <f t="shared" si="0"/>
        <v>6.9669873400000002</v>
      </c>
      <c r="K12" s="1">
        <f t="shared" si="2"/>
        <v>6.97</v>
      </c>
      <c r="M12" t="s">
        <v>23</v>
      </c>
      <c r="N12">
        <v>0</v>
      </c>
      <c r="O12">
        <v>20</v>
      </c>
      <c r="P12">
        <v>25.58</v>
      </c>
      <c r="Q12">
        <v>31.1</v>
      </c>
      <c r="R12">
        <v>40</v>
      </c>
      <c r="S12">
        <v>40</v>
      </c>
      <c r="T12">
        <f t="shared" si="3"/>
        <v>11.100000000000001</v>
      </c>
      <c r="W12">
        <v>0.9</v>
      </c>
      <c r="X12">
        <v>500</v>
      </c>
      <c r="Y12" s="4"/>
    </row>
    <row r="13" spans="1:25" x14ac:dyDescent="0.3">
      <c r="B13">
        <v>4.7022912740000002</v>
      </c>
      <c r="C13" s="1">
        <f t="shared" si="1"/>
        <v>4.7</v>
      </c>
      <c r="J13" s="1">
        <f t="shared" si="0"/>
        <v>4.7022912740000002</v>
      </c>
      <c r="K13" s="1">
        <f t="shared" si="2"/>
        <v>4.7</v>
      </c>
      <c r="M13" t="s">
        <v>24</v>
      </c>
      <c r="N13">
        <v>0</v>
      </c>
      <c r="O13">
        <v>30</v>
      </c>
      <c r="P13">
        <v>31.1</v>
      </c>
      <c r="Q13">
        <v>39.200000000000003</v>
      </c>
      <c r="R13">
        <v>50</v>
      </c>
      <c r="S13">
        <v>50</v>
      </c>
      <c r="T13">
        <f t="shared" si="3"/>
        <v>9.2000000000000028</v>
      </c>
      <c r="W13">
        <v>1</v>
      </c>
      <c r="X13">
        <v>500</v>
      </c>
      <c r="Y13" s="10">
        <f>X13/X3</f>
        <v>0.48076923076923078</v>
      </c>
    </row>
    <row r="14" spans="1:25" x14ac:dyDescent="0.3">
      <c r="B14">
        <v>6.5684293919999996</v>
      </c>
      <c r="C14" s="1">
        <f t="shared" si="1"/>
        <v>6.57</v>
      </c>
      <c r="J14" s="1">
        <f t="shared" si="0"/>
        <v>6.5684293919999996</v>
      </c>
      <c r="K14" s="1">
        <f t="shared" si="2"/>
        <v>6.57</v>
      </c>
      <c r="M14" t="s">
        <v>25</v>
      </c>
      <c r="N14">
        <v>0</v>
      </c>
      <c r="O14">
        <v>30</v>
      </c>
      <c r="P14">
        <v>39.200000000000003</v>
      </c>
      <c r="Q14">
        <v>45.22</v>
      </c>
      <c r="R14">
        <v>50</v>
      </c>
      <c r="S14">
        <v>50</v>
      </c>
      <c r="T14">
        <f t="shared" si="3"/>
        <v>15.219999999999999</v>
      </c>
    </row>
    <row r="15" spans="1:25" x14ac:dyDescent="0.3">
      <c r="B15">
        <v>11.410765639999999</v>
      </c>
      <c r="C15" s="1">
        <f t="shared" si="1"/>
        <v>11.41</v>
      </c>
      <c r="J15" s="1">
        <f t="shared" si="0"/>
        <v>11.410765639999999</v>
      </c>
      <c r="K15" s="1">
        <f t="shared" si="2"/>
        <v>11.41</v>
      </c>
      <c r="M15" t="s">
        <v>26</v>
      </c>
      <c r="N15">
        <v>0</v>
      </c>
      <c r="O15">
        <v>40</v>
      </c>
      <c r="P15">
        <v>45.22</v>
      </c>
      <c r="Q15">
        <v>52.18</v>
      </c>
      <c r="R15">
        <v>60</v>
      </c>
      <c r="S15">
        <v>60</v>
      </c>
      <c r="T15">
        <f t="shared" si="3"/>
        <v>12.18</v>
      </c>
      <c r="W15" s="3"/>
      <c r="X15" s="3" t="s">
        <v>172</v>
      </c>
      <c r="Y15" s="3">
        <f>MIN(X3:X13)</f>
        <v>500</v>
      </c>
    </row>
    <row r="16" spans="1:25" x14ac:dyDescent="0.3">
      <c r="B16">
        <v>4.1781500710000001</v>
      </c>
      <c r="C16" s="1">
        <f t="shared" si="1"/>
        <v>4.18</v>
      </c>
      <c r="J16" s="1">
        <f t="shared" si="0"/>
        <v>4.1781500710000001</v>
      </c>
      <c r="K16" s="1">
        <f t="shared" si="2"/>
        <v>4.18</v>
      </c>
      <c r="M16" t="s">
        <v>27</v>
      </c>
      <c r="N16">
        <v>0</v>
      </c>
      <c r="O16">
        <v>40</v>
      </c>
      <c r="P16">
        <v>52.18</v>
      </c>
      <c r="Q16">
        <v>56.89</v>
      </c>
      <c r="R16">
        <v>60</v>
      </c>
      <c r="S16">
        <v>60</v>
      </c>
      <c r="T16">
        <f t="shared" si="3"/>
        <v>16.89</v>
      </c>
      <c r="W16" s="3" t="s">
        <v>188</v>
      </c>
      <c r="X16" s="3"/>
      <c r="Y16" s="3">
        <f>Y15-10</f>
        <v>490</v>
      </c>
    </row>
    <row r="17" spans="2:25" customFormat="1" x14ac:dyDescent="0.3">
      <c r="B17">
        <v>6.3985692260000002</v>
      </c>
      <c r="C17" s="1">
        <f t="shared" si="1"/>
        <v>6.4</v>
      </c>
      <c r="D17" s="1"/>
      <c r="E17" s="1"/>
      <c r="F17" s="1"/>
      <c r="G17" s="1"/>
      <c r="I17" s="1"/>
      <c r="J17" s="1">
        <f t="shared" si="0"/>
        <v>6.3985692260000002</v>
      </c>
      <c r="K17" s="1">
        <f t="shared" si="2"/>
        <v>6.4</v>
      </c>
      <c r="M17" t="s">
        <v>28</v>
      </c>
      <c r="N17">
        <v>0</v>
      </c>
      <c r="O17">
        <v>50</v>
      </c>
      <c r="P17">
        <v>56.89</v>
      </c>
      <c r="Q17">
        <v>63.46</v>
      </c>
      <c r="R17">
        <v>70</v>
      </c>
      <c r="S17">
        <v>70</v>
      </c>
      <c r="T17">
        <f t="shared" si="3"/>
        <v>13.46</v>
      </c>
      <c r="W17" s="3" t="s">
        <v>189</v>
      </c>
      <c r="X17" s="3"/>
      <c r="Y17" s="3"/>
    </row>
    <row r="18" spans="2:25" customFormat="1" x14ac:dyDescent="0.3">
      <c r="B18">
        <v>0.78007084120000003</v>
      </c>
      <c r="C18" s="1">
        <f t="shared" si="1"/>
        <v>0.78</v>
      </c>
      <c r="D18" s="1"/>
      <c r="E18" s="1"/>
      <c r="F18" s="1"/>
      <c r="G18" s="1"/>
      <c r="I18" s="1"/>
      <c r="J18" s="1">
        <f t="shared" si="0"/>
        <v>0.78007084120000003</v>
      </c>
      <c r="K18" s="1">
        <f t="shared" si="2"/>
        <v>0.78</v>
      </c>
      <c r="M18" t="s">
        <v>29</v>
      </c>
      <c r="N18">
        <v>0</v>
      </c>
      <c r="O18">
        <v>50</v>
      </c>
      <c r="P18">
        <v>63.46</v>
      </c>
      <c r="Q18">
        <v>74.87</v>
      </c>
      <c r="R18">
        <v>74.87</v>
      </c>
      <c r="S18">
        <v>70</v>
      </c>
      <c r="T18">
        <f t="shared" si="3"/>
        <v>24.870000000000005</v>
      </c>
    </row>
    <row r="19" spans="2:25" customFormat="1" x14ac:dyDescent="0.3">
      <c r="B19">
        <v>4.0969153479999996</v>
      </c>
      <c r="C19" s="1">
        <f t="shared" si="1"/>
        <v>4.0999999999999996</v>
      </c>
      <c r="D19" s="1"/>
      <c r="E19" s="1"/>
      <c r="F19" s="1"/>
      <c r="G19" s="1"/>
      <c r="I19" s="1"/>
      <c r="J19" s="1">
        <f t="shared" si="0"/>
        <v>4.0969153479999996</v>
      </c>
      <c r="K19" s="1">
        <f t="shared" si="2"/>
        <v>4.0999999999999996</v>
      </c>
      <c r="M19" t="s">
        <v>30</v>
      </c>
      <c r="N19">
        <v>0</v>
      </c>
      <c r="O19">
        <v>60</v>
      </c>
      <c r="P19">
        <v>74.87</v>
      </c>
      <c r="Q19">
        <v>79.040000000000006</v>
      </c>
      <c r="R19">
        <v>80</v>
      </c>
      <c r="S19">
        <v>80</v>
      </c>
      <c r="T19">
        <f t="shared" si="3"/>
        <v>19.040000000000006</v>
      </c>
    </row>
    <row r="20" spans="2:25" customFormat="1" x14ac:dyDescent="0.3">
      <c r="B20">
        <v>4.3779486690000002</v>
      </c>
      <c r="C20" s="1">
        <f t="shared" si="1"/>
        <v>4.38</v>
      </c>
      <c r="D20" s="1"/>
      <c r="E20" s="1"/>
      <c r="F20" s="1"/>
      <c r="G20" s="1"/>
      <c r="I20" s="1"/>
      <c r="J20" s="1">
        <f t="shared" si="0"/>
        <v>4.3779486690000002</v>
      </c>
      <c r="K20" s="1">
        <f t="shared" si="2"/>
        <v>4.38</v>
      </c>
      <c r="M20" t="s">
        <v>31</v>
      </c>
      <c r="N20">
        <v>0</v>
      </c>
      <c r="O20">
        <v>60</v>
      </c>
      <c r="P20">
        <v>79.040000000000006</v>
      </c>
      <c r="Q20">
        <v>85.44</v>
      </c>
      <c r="R20">
        <v>85.44</v>
      </c>
      <c r="S20">
        <v>80</v>
      </c>
      <c r="T20">
        <f t="shared" si="3"/>
        <v>25.439999999999998</v>
      </c>
    </row>
    <row r="21" spans="2:25" customFormat="1" x14ac:dyDescent="0.3">
      <c r="B21">
        <v>9.2494462090000003</v>
      </c>
      <c r="C21" s="1">
        <f t="shared" si="1"/>
        <v>9.25</v>
      </c>
      <c r="D21" s="1"/>
      <c r="E21" s="1"/>
      <c r="F21" s="1"/>
      <c r="G21" s="1"/>
      <c r="I21" s="1"/>
      <c r="J21" s="1">
        <f t="shared" si="0"/>
        <v>9.2494462090000003</v>
      </c>
      <c r="K21" s="1">
        <f t="shared" si="2"/>
        <v>9.25</v>
      </c>
      <c r="M21" t="s">
        <v>32</v>
      </c>
      <c r="N21">
        <v>0</v>
      </c>
      <c r="O21">
        <v>70</v>
      </c>
      <c r="P21">
        <v>85.44</v>
      </c>
      <c r="Q21">
        <v>86.22</v>
      </c>
      <c r="R21">
        <v>90</v>
      </c>
      <c r="S21">
        <v>90</v>
      </c>
      <c r="T21">
        <f t="shared" si="3"/>
        <v>16.22</v>
      </c>
    </row>
    <row r="22" spans="2:25" customFormat="1" x14ac:dyDescent="0.3">
      <c r="B22">
        <v>7.9534845289999998</v>
      </c>
      <c r="C22" s="1">
        <f t="shared" si="1"/>
        <v>7.95</v>
      </c>
      <c r="D22" s="1"/>
      <c r="E22" s="1"/>
      <c r="F22" s="1"/>
      <c r="G22" s="1"/>
      <c r="I22" s="1"/>
      <c r="J22" s="1">
        <f t="shared" si="0"/>
        <v>7.9534845289999998</v>
      </c>
      <c r="K22" s="1">
        <f t="shared" si="2"/>
        <v>7.95</v>
      </c>
      <c r="M22" t="s">
        <v>33</v>
      </c>
      <c r="N22">
        <v>0</v>
      </c>
      <c r="O22">
        <v>70</v>
      </c>
      <c r="P22">
        <v>86.22</v>
      </c>
      <c r="Q22">
        <v>90.32</v>
      </c>
      <c r="R22">
        <v>90.32</v>
      </c>
      <c r="S22">
        <v>90</v>
      </c>
      <c r="T22">
        <f t="shared" si="3"/>
        <v>20.319999999999993</v>
      </c>
    </row>
    <row r="23" spans="2:25" customFormat="1" x14ac:dyDescent="0.3">
      <c r="B23">
        <v>2.6423001909999999</v>
      </c>
      <c r="C23" s="1">
        <f t="shared" si="1"/>
        <v>2.64</v>
      </c>
      <c r="D23" s="1"/>
      <c r="E23" s="1"/>
      <c r="F23" s="1"/>
      <c r="G23" s="1"/>
      <c r="I23" s="1"/>
      <c r="J23" s="1">
        <f t="shared" si="0"/>
        <v>2.6423001909999999</v>
      </c>
      <c r="K23" s="1">
        <f t="shared" si="2"/>
        <v>2.64</v>
      </c>
      <c r="M23" t="s">
        <v>34</v>
      </c>
      <c r="N23">
        <v>9</v>
      </c>
      <c r="O23">
        <v>80</v>
      </c>
      <c r="P23">
        <v>90.32</v>
      </c>
      <c r="Q23">
        <v>94.7</v>
      </c>
      <c r="R23">
        <v>100</v>
      </c>
      <c r="S23">
        <v>100</v>
      </c>
      <c r="T23">
        <f t="shared" si="3"/>
        <v>14.700000000000003</v>
      </c>
    </row>
    <row r="24" spans="2:25" customFormat="1" x14ac:dyDescent="0.3">
      <c r="B24">
        <v>5.1053709769999998</v>
      </c>
      <c r="C24" s="1">
        <f t="shared" si="1"/>
        <v>5.1100000000000003</v>
      </c>
      <c r="D24" s="1"/>
      <c r="E24" s="1"/>
      <c r="F24" s="1"/>
      <c r="G24" s="1"/>
      <c r="I24" s="1"/>
      <c r="J24" s="1">
        <f t="shared" si="0"/>
        <v>5.1053709769999998</v>
      </c>
      <c r="K24" s="1">
        <f t="shared" si="2"/>
        <v>5.1100000000000003</v>
      </c>
      <c r="M24" t="s">
        <v>35</v>
      </c>
      <c r="N24">
        <v>9</v>
      </c>
      <c r="O24">
        <v>80</v>
      </c>
      <c r="P24">
        <v>94.7</v>
      </c>
      <c r="Q24">
        <v>103.95</v>
      </c>
      <c r="R24">
        <v>103.95</v>
      </c>
      <c r="S24">
        <v>100</v>
      </c>
      <c r="T24">
        <f t="shared" si="3"/>
        <v>23.950000000000003</v>
      </c>
    </row>
    <row r="25" spans="2:25" customFormat="1" x14ac:dyDescent="0.3">
      <c r="B25">
        <v>1.346391565</v>
      </c>
      <c r="C25" s="1">
        <f t="shared" si="1"/>
        <v>1.35</v>
      </c>
      <c r="D25" s="1"/>
      <c r="E25" s="1"/>
      <c r="F25" s="1"/>
      <c r="G25" s="1"/>
      <c r="I25" s="1"/>
      <c r="J25" s="1">
        <f t="shared" si="0"/>
        <v>1.346391565</v>
      </c>
      <c r="K25" s="1">
        <f t="shared" si="2"/>
        <v>1.35</v>
      </c>
      <c r="M25" t="s">
        <v>36</v>
      </c>
      <c r="N25">
        <v>19</v>
      </c>
      <c r="O25">
        <v>90</v>
      </c>
      <c r="P25">
        <v>103.95</v>
      </c>
      <c r="Q25">
        <v>111.9</v>
      </c>
      <c r="R25">
        <v>111.9</v>
      </c>
      <c r="S25">
        <v>110</v>
      </c>
      <c r="T25">
        <f t="shared" si="3"/>
        <v>21.900000000000006</v>
      </c>
    </row>
    <row r="26" spans="2:25" customFormat="1" x14ac:dyDescent="0.3">
      <c r="B26">
        <v>1.3781693690000001</v>
      </c>
      <c r="C26" s="1">
        <f t="shared" si="1"/>
        <v>1.38</v>
      </c>
      <c r="D26" s="1"/>
      <c r="E26" s="1"/>
      <c r="F26" s="1"/>
      <c r="G26" s="1"/>
      <c r="I26" s="1"/>
      <c r="J26" s="1">
        <f t="shared" si="0"/>
        <v>1.3781693690000001</v>
      </c>
      <c r="K26" s="1">
        <f t="shared" si="2"/>
        <v>1.38</v>
      </c>
      <c r="M26" t="s">
        <v>37</v>
      </c>
      <c r="N26">
        <v>19</v>
      </c>
      <c r="O26">
        <v>90</v>
      </c>
      <c r="P26">
        <v>111.9</v>
      </c>
      <c r="Q26">
        <v>114.54</v>
      </c>
      <c r="R26">
        <v>114.54</v>
      </c>
      <c r="S26">
        <v>110</v>
      </c>
      <c r="T26">
        <f t="shared" si="3"/>
        <v>24.540000000000006</v>
      </c>
    </row>
    <row r="27" spans="2:25" customFormat="1" x14ac:dyDescent="0.3">
      <c r="B27">
        <v>1.611507639</v>
      </c>
      <c r="C27" s="1">
        <f t="shared" si="1"/>
        <v>1.61</v>
      </c>
      <c r="D27" s="1"/>
      <c r="E27" s="1"/>
      <c r="F27" s="1"/>
      <c r="G27" s="1"/>
      <c r="I27" s="1"/>
      <c r="J27" s="1">
        <f t="shared" si="0"/>
        <v>1.611507639</v>
      </c>
      <c r="K27" s="1">
        <f t="shared" si="2"/>
        <v>1.61</v>
      </c>
      <c r="M27" t="s">
        <v>38</v>
      </c>
      <c r="N27">
        <v>29</v>
      </c>
      <c r="O27">
        <v>100</v>
      </c>
      <c r="P27">
        <v>114.54</v>
      </c>
      <c r="Q27">
        <v>119.65</v>
      </c>
      <c r="R27">
        <v>120</v>
      </c>
      <c r="S27">
        <v>120</v>
      </c>
      <c r="T27">
        <f t="shared" si="3"/>
        <v>19.650000000000006</v>
      </c>
    </row>
    <row r="28" spans="2:25" customFormat="1" x14ac:dyDescent="0.3">
      <c r="B28">
        <v>3.873500199</v>
      </c>
      <c r="C28" s="1">
        <f t="shared" si="1"/>
        <v>3.87</v>
      </c>
      <c r="D28" s="1"/>
      <c r="E28" s="1"/>
      <c r="F28" s="1"/>
      <c r="G28" s="1"/>
      <c r="I28" s="1"/>
      <c r="J28" s="1">
        <f t="shared" si="0"/>
        <v>3.873500199</v>
      </c>
      <c r="K28" s="1">
        <f t="shared" si="2"/>
        <v>3.87</v>
      </c>
      <c r="M28" t="s">
        <v>39</v>
      </c>
      <c r="N28">
        <v>29</v>
      </c>
      <c r="O28">
        <v>100</v>
      </c>
      <c r="P28">
        <v>119.65</v>
      </c>
      <c r="Q28">
        <v>121</v>
      </c>
      <c r="R28">
        <v>121</v>
      </c>
      <c r="S28">
        <v>120</v>
      </c>
      <c r="T28">
        <f t="shared" si="3"/>
        <v>21</v>
      </c>
    </row>
    <row r="29" spans="2:25" customFormat="1" x14ac:dyDescent="0.3">
      <c r="B29">
        <v>3.5753914440000001</v>
      </c>
      <c r="C29" s="1">
        <f t="shared" si="1"/>
        <v>3.58</v>
      </c>
      <c r="D29" s="1"/>
      <c r="E29" s="1"/>
      <c r="F29" s="1"/>
      <c r="G29" s="1"/>
      <c r="I29" s="1"/>
      <c r="J29" s="1">
        <f t="shared" si="0"/>
        <v>3.5753914440000001</v>
      </c>
      <c r="K29" s="1">
        <f t="shared" si="2"/>
        <v>3.58</v>
      </c>
      <c r="M29" t="s">
        <v>40</v>
      </c>
      <c r="N29">
        <v>39</v>
      </c>
      <c r="O29">
        <v>110</v>
      </c>
      <c r="P29">
        <v>121</v>
      </c>
      <c r="Q29">
        <v>122.37</v>
      </c>
      <c r="R29">
        <v>130</v>
      </c>
      <c r="S29">
        <v>130</v>
      </c>
      <c r="T29">
        <f t="shared" si="3"/>
        <v>12.370000000000005</v>
      </c>
    </row>
    <row r="30" spans="2:25" customFormat="1" x14ac:dyDescent="0.3">
      <c r="B30">
        <v>3.5190429920000001</v>
      </c>
      <c r="C30" s="1">
        <f t="shared" si="1"/>
        <v>3.52</v>
      </c>
      <c r="D30" s="1"/>
      <c r="E30" s="1"/>
      <c r="F30" s="1"/>
      <c r="G30" s="1"/>
      <c r="I30" s="1"/>
      <c r="J30" s="1">
        <f t="shared" si="0"/>
        <v>3.5190429920000001</v>
      </c>
      <c r="K30" s="1">
        <f t="shared" si="2"/>
        <v>3.52</v>
      </c>
      <c r="M30" t="s">
        <v>41</v>
      </c>
      <c r="N30">
        <v>39</v>
      </c>
      <c r="O30">
        <v>110</v>
      </c>
      <c r="P30">
        <v>122.37</v>
      </c>
      <c r="Q30">
        <v>123.98</v>
      </c>
      <c r="R30">
        <v>130</v>
      </c>
      <c r="S30">
        <v>130</v>
      </c>
      <c r="T30">
        <f t="shared" si="3"/>
        <v>13.980000000000004</v>
      </c>
    </row>
    <row r="31" spans="2:25" customFormat="1" x14ac:dyDescent="0.3">
      <c r="B31">
        <v>5.1601543789999997</v>
      </c>
      <c r="C31" s="1">
        <f t="shared" si="1"/>
        <v>5.16</v>
      </c>
      <c r="D31" s="1"/>
      <c r="E31" s="1"/>
      <c r="F31" s="1"/>
      <c r="G31" s="1"/>
      <c r="I31" s="1"/>
      <c r="J31" s="1">
        <f t="shared" si="0"/>
        <v>5.1601543789999997</v>
      </c>
      <c r="K31" s="1">
        <f t="shared" si="2"/>
        <v>5.16</v>
      </c>
      <c r="M31" t="s">
        <v>42</v>
      </c>
      <c r="N31">
        <v>49</v>
      </c>
      <c r="O31">
        <v>120</v>
      </c>
      <c r="P31">
        <v>123.98</v>
      </c>
      <c r="Q31">
        <v>127.86</v>
      </c>
      <c r="R31">
        <v>140</v>
      </c>
      <c r="S31">
        <v>140</v>
      </c>
      <c r="T31">
        <f t="shared" si="3"/>
        <v>7.8599999999999994</v>
      </c>
    </row>
    <row r="32" spans="2:25" customFormat="1" x14ac:dyDescent="0.3">
      <c r="B32">
        <v>5.6464463279999997</v>
      </c>
      <c r="C32" s="1">
        <f t="shared" si="1"/>
        <v>5.65</v>
      </c>
      <c r="D32" s="1"/>
      <c r="E32" s="1"/>
      <c r="F32" s="1"/>
      <c r="G32" s="1"/>
      <c r="I32" s="1"/>
      <c r="J32" s="1">
        <f t="shared" si="0"/>
        <v>5.6464463279999997</v>
      </c>
      <c r="K32" s="1">
        <f t="shared" si="2"/>
        <v>5.65</v>
      </c>
      <c r="M32" t="s">
        <v>43</v>
      </c>
      <c r="N32">
        <v>49</v>
      </c>
      <c r="O32">
        <v>120</v>
      </c>
      <c r="P32">
        <v>127.86</v>
      </c>
      <c r="Q32">
        <v>131.43</v>
      </c>
      <c r="R32">
        <v>140</v>
      </c>
      <c r="S32">
        <v>140</v>
      </c>
      <c r="T32">
        <f t="shared" si="3"/>
        <v>11.430000000000007</v>
      </c>
    </row>
    <row r="33" spans="2:20" customFormat="1" x14ac:dyDescent="0.3">
      <c r="B33">
        <v>2.4540971040000001</v>
      </c>
      <c r="C33" s="1">
        <f t="shared" si="1"/>
        <v>2.4500000000000002</v>
      </c>
      <c r="D33" s="1"/>
      <c r="E33" s="1"/>
      <c r="F33" s="1"/>
      <c r="G33" s="1"/>
      <c r="I33" s="1"/>
      <c r="J33" s="1">
        <f t="shared" si="0"/>
        <v>2.4540971040000001</v>
      </c>
      <c r="K33" s="1">
        <f t="shared" si="2"/>
        <v>2.4500000000000002</v>
      </c>
      <c r="M33" t="s">
        <v>44</v>
      </c>
      <c r="N33">
        <v>59</v>
      </c>
      <c r="O33">
        <v>130</v>
      </c>
      <c r="P33">
        <v>131.43</v>
      </c>
      <c r="Q33">
        <v>134.94999999999999</v>
      </c>
      <c r="R33">
        <v>150</v>
      </c>
      <c r="S33">
        <v>150</v>
      </c>
      <c r="T33">
        <f t="shared" si="3"/>
        <v>4.9499999999999886</v>
      </c>
    </row>
    <row r="34" spans="2:20" customFormat="1" x14ac:dyDescent="0.3">
      <c r="B34">
        <v>4.9393139650000002</v>
      </c>
      <c r="C34" s="1">
        <f t="shared" si="1"/>
        <v>4.9400000000000004</v>
      </c>
      <c r="D34" s="1"/>
      <c r="E34" s="1"/>
      <c r="F34" s="1"/>
      <c r="G34" s="1"/>
      <c r="I34" s="1"/>
      <c r="J34" s="1">
        <f t="shared" si="0"/>
        <v>4.9393139650000002</v>
      </c>
      <c r="K34" s="1">
        <f t="shared" si="2"/>
        <v>4.9400000000000004</v>
      </c>
      <c r="M34" t="s">
        <v>45</v>
      </c>
      <c r="N34">
        <v>59</v>
      </c>
      <c r="O34">
        <v>130</v>
      </c>
      <c r="P34">
        <v>134.94999999999999</v>
      </c>
      <c r="Q34">
        <v>140.11000000000001</v>
      </c>
      <c r="R34">
        <v>150</v>
      </c>
      <c r="S34">
        <v>150</v>
      </c>
      <c r="T34">
        <f t="shared" si="3"/>
        <v>10.110000000000014</v>
      </c>
    </row>
    <row r="35" spans="2:20" customFormat="1" x14ac:dyDescent="0.3">
      <c r="B35">
        <v>5.77019533</v>
      </c>
      <c r="C35" s="1">
        <f t="shared" si="1"/>
        <v>5.77</v>
      </c>
      <c r="D35" s="1"/>
      <c r="E35" s="1"/>
      <c r="F35" s="1"/>
      <c r="G35" s="1"/>
      <c r="I35" s="1"/>
      <c r="J35" s="1">
        <f t="shared" si="0"/>
        <v>5.77019533</v>
      </c>
      <c r="K35" s="1">
        <f t="shared" si="2"/>
        <v>5.77</v>
      </c>
      <c r="M35" t="s">
        <v>46</v>
      </c>
      <c r="N35">
        <v>69</v>
      </c>
      <c r="O35">
        <v>140</v>
      </c>
      <c r="P35">
        <v>140.11000000000001</v>
      </c>
      <c r="Q35">
        <v>145.76</v>
      </c>
      <c r="R35">
        <v>160</v>
      </c>
      <c r="S35">
        <v>160</v>
      </c>
      <c r="T35">
        <f t="shared" si="3"/>
        <v>5.7599999999999909</v>
      </c>
    </row>
    <row r="36" spans="2:20" customFormat="1" x14ac:dyDescent="0.3">
      <c r="B36">
        <v>1.5007055929999999</v>
      </c>
      <c r="C36" s="1">
        <f t="shared" si="1"/>
        <v>1.5</v>
      </c>
      <c r="D36" s="1"/>
      <c r="E36" s="1"/>
      <c r="F36" s="1"/>
      <c r="G36" s="1"/>
      <c r="I36" s="1"/>
      <c r="J36" s="1">
        <f t="shared" si="0"/>
        <v>1.5007055929999999</v>
      </c>
      <c r="K36" s="1">
        <f t="shared" si="2"/>
        <v>1.5</v>
      </c>
      <c r="M36" t="s">
        <v>47</v>
      </c>
      <c r="N36">
        <v>69</v>
      </c>
      <c r="O36">
        <v>140</v>
      </c>
      <c r="P36">
        <v>145.76</v>
      </c>
      <c r="Q36">
        <v>148.21</v>
      </c>
      <c r="R36">
        <v>160</v>
      </c>
      <c r="S36">
        <v>160</v>
      </c>
      <c r="T36">
        <f t="shared" si="3"/>
        <v>8.210000000000008</v>
      </c>
    </row>
    <row r="37" spans="2:20" customFormat="1" x14ac:dyDescent="0.3">
      <c r="B37">
        <v>0.91109133480000004</v>
      </c>
      <c r="C37" s="1">
        <f t="shared" si="1"/>
        <v>0.91</v>
      </c>
      <c r="D37" s="1"/>
      <c r="E37" s="1"/>
      <c r="F37" s="1"/>
      <c r="G37" s="1"/>
      <c r="I37" s="1"/>
      <c r="J37" s="1">
        <f t="shared" si="0"/>
        <v>0.91109133480000004</v>
      </c>
      <c r="K37" s="1">
        <f t="shared" si="2"/>
        <v>0.91</v>
      </c>
      <c r="M37" t="s">
        <v>48</v>
      </c>
      <c r="N37">
        <v>79</v>
      </c>
      <c r="O37">
        <v>150</v>
      </c>
      <c r="P37">
        <v>150</v>
      </c>
      <c r="Q37">
        <v>154.94</v>
      </c>
      <c r="R37">
        <v>170</v>
      </c>
      <c r="S37">
        <v>170</v>
      </c>
      <c r="T37">
        <f t="shared" si="3"/>
        <v>4.9399999999999977</v>
      </c>
    </row>
    <row r="38" spans="2:20" customFormat="1" x14ac:dyDescent="0.3">
      <c r="B38">
        <v>6.8136383069999997</v>
      </c>
      <c r="C38" s="1">
        <f t="shared" si="1"/>
        <v>6.81</v>
      </c>
      <c r="D38" s="1"/>
      <c r="E38" s="1"/>
      <c r="F38" s="1"/>
      <c r="G38" s="1"/>
      <c r="I38" s="1"/>
      <c r="J38" s="1">
        <f t="shared" si="0"/>
        <v>6.8136383069999997</v>
      </c>
      <c r="K38" s="1">
        <f t="shared" si="2"/>
        <v>6.81</v>
      </c>
      <c r="M38" t="s">
        <v>49</v>
      </c>
      <c r="N38">
        <v>79</v>
      </c>
      <c r="O38">
        <v>150</v>
      </c>
      <c r="P38">
        <v>154.94</v>
      </c>
      <c r="Q38">
        <v>160.71</v>
      </c>
      <c r="R38">
        <v>170</v>
      </c>
      <c r="S38">
        <v>170</v>
      </c>
      <c r="T38">
        <f t="shared" si="3"/>
        <v>10.710000000000008</v>
      </c>
    </row>
    <row r="39" spans="2:20" customFormat="1" x14ac:dyDescent="0.3">
      <c r="B39">
        <v>18.804299149999999</v>
      </c>
      <c r="C39" s="1">
        <f t="shared" si="1"/>
        <v>18.8</v>
      </c>
      <c r="D39" s="1"/>
      <c r="E39" s="1"/>
      <c r="F39" s="1"/>
      <c r="G39" s="1"/>
      <c r="I39" s="1"/>
      <c r="J39" s="1">
        <f t="shared" si="0"/>
        <v>18.804299149999999</v>
      </c>
      <c r="K39" s="1">
        <f t="shared" si="2"/>
        <v>18.8</v>
      </c>
      <c r="M39" t="s">
        <v>50</v>
      </c>
      <c r="N39">
        <v>89</v>
      </c>
      <c r="O39">
        <v>160</v>
      </c>
      <c r="P39">
        <v>160.71</v>
      </c>
      <c r="Q39">
        <v>162.21</v>
      </c>
      <c r="R39">
        <v>180</v>
      </c>
      <c r="S39">
        <v>180</v>
      </c>
      <c r="T39">
        <f t="shared" si="3"/>
        <v>2.210000000000008</v>
      </c>
    </row>
    <row r="40" spans="2:20" customFormat="1" x14ac:dyDescent="0.3">
      <c r="B40">
        <v>1.3030758549999999</v>
      </c>
      <c r="C40" s="1">
        <f t="shared" si="1"/>
        <v>1.3</v>
      </c>
      <c r="D40" s="1"/>
      <c r="E40" s="1"/>
      <c r="F40" s="1"/>
      <c r="G40" s="1"/>
      <c r="I40" s="1"/>
      <c r="J40" s="1">
        <f t="shared" si="0"/>
        <v>1.3030758549999999</v>
      </c>
      <c r="K40" s="1">
        <f t="shared" si="2"/>
        <v>1.3</v>
      </c>
      <c r="M40" t="s">
        <v>51</v>
      </c>
      <c r="N40">
        <v>89</v>
      </c>
      <c r="O40">
        <v>160</v>
      </c>
      <c r="P40">
        <v>162.21</v>
      </c>
      <c r="Q40">
        <v>163.12</v>
      </c>
      <c r="R40">
        <v>180</v>
      </c>
      <c r="S40">
        <v>180</v>
      </c>
      <c r="T40">
        <f t="shared" si="3"/>
        <v>3.1200000000000045</v>
      </c>
    </row>
    <row r="41" spans="2:20" customFormat="1" x14ac:dyDescent="0.3">
      <c r="B41">
        <v>6.5436103399999999</v>
      </c>
      <c r="C41" s="1">
        <f t="shared" si="1"/>
        <v>6.54</v>
      </c>
      <c r="D41" s="1"/>
      <c r="E41" s="1"/>
      <c r="F41" s="1"/>
      <c r="G41" s="1"/>
      <c r="I41" s="1"/>
      <c r="J41" s="1">
        <f t="shared" si="0"/>
        <v>6.5436103399999999</v>
      </c>
      <c r="K41" s="1">
        <f t="shared" si="2"/>
        <v>6.54</v>
      </c>
      <c r="M41" t="s">
        <v>52</v>
      </c>
      <c r="N41">
        <v>99</v>
      </c>
      <c r="O41">
        <v>170</v>
      </c>
      <c r="P41">
        <v>170</v>
      </c>
      <c r="Q41">
        <v>176.81</v>
      </c>
      <c r="R41">
        <v>190</v>
      </c>
      <c r="S41">
        <v>190</v>
      </c>
      <c r="T41">
        <f t="shared" si="3"/>
        <v>6.8100000000000023</v>
      </c>
    </row>
    <row r="42" spans="2:20" customFormat="1" x14ac:dyDescent="0.3">
      <c r="B42">
        <v>7.5457768170000001</v>
      </c>
      <c r="C42" s="1">
        <f t="shared" si="1"/>
        <v>7.55</v>
      </c>
      <c r="D42" s="1"/>
      <c r="E42" s="1"/>
      <c r="F42" s="1"/>
      <c r="G42" s="1"/>
      <c r="I42" s="1"/>
      <c r="J42" s="1">
        <f t="shared" si="0"/>
        <v>7.5457768170000001</v>
      </c>
      <c r="K42" s="1">
        <f t="shared" si="2"/>
        <v>7.55</v>
      </c>
      <c r="M42" t="s">
        <v>53</v>
      </c>
      <c r="N42">
        <v>99</v>
      </c>
      <c r="O42">
        <v>170</v>
      </c>
      <c r="P42">
        <v>176.81</v>
      </c>
      <c r="Q42">
        <v>195.62</v>
      </c>
      <c r="R42">
        <v>195.62</v>
      </c>
      <c r="S42">
        <v>190</v>
      </c>
      <c r="T42">
        <f t="shared" si="3"/>
        <v>25.620000000000005</v>
      </c>
    </row>
    <row r="43" spans="2:20" customFormat="1" x14ac:dyDescent="0.3">
      <c r="B43">
        <v>3.6572112109999999</v>
      </c>
      <c r="C43" s="1">
        <f t="shared" si="1"/>
        <v>3.66</v>
      </c>
      <c r="D43" s="1"/>
      <c r="E43" s="1"/>
      <c r="F43" s="1"/>
      <c r="G43" s="1"/>
      <c r="I43" s="1"/>
      <c r="J43" s="1">
        <f t="shared" si="0"/>
        <v>3.6572112109999999</v>
      </c>
      <c r="K43" s="1">
        <f t="shared" si="2"/>
        <v>3.66</v>
      </c>
      <c r="M43" t="s">
        <v>54</v>
      </c>
      <c r="N43">
        <v>109</v>
      </c>
      <c r="O43">
        <v>180</v>
      </c>
      <c r="P43">
        <v>195.62</v>
      </c>
      <c r="Q43">
        <v>196.92</v>
      </c>
      <c r="R43">
        <v>200</v>
      </c>
      <c r="S43">
        <v>200</v>
      </c>
      <c r="T43">
        <f t="shared" si="3"/>
        <v>16.919999999999987</v>
      </c>
    </row>
    <row r="44" spans="2:20" customFormat="1" x14ac:dyDescent="0.3">
      <c r="B44">
        <v>0.79522618489999997</v>
      </c>
      <c r="C44" s="1">
        <f t="shared" si="1"/>
        <v>0.8</v>
      </c>
      <c r="D44" s="1"/>
      <c r="E44" s="1"/>
      <c r="F44" s="1"/>
      <c r="G44" s="1"/>
      <c r="I44" s="1"/>
      <c r="J44" s="1">
        <f t="shared" si="0"/>
        <v>0.79522618489999997</v>
      </c>
      <c r="K44" s="1">
        <f t="shared" si="2"/>
        <v>0.8</v>
      </c>
      <c r="M44" t="s">
        <v>55</v>
      </c>
      <c r="N44">
        <v>109</v>
      </c>
      <c r="O44">
        <v>180</v>
      </c>
      <c r="P44">
        <v>196.92</v>
      </c>
      <c r="Q44">
        <v>203.46</v>
      </c>
      <c r="R44">
        <v>203.46</v>
      </c>
      <c r="S44">
        <v>200</v>
      </c>
      <c r="T44">
        <f t="shared" si="3"/>
        <v>23.460000000000008</v>
      </c>
    </row>
    <row r="45" spans="2:20" customFormat="1" x14ac:dyDescent="0.3">
      <c r="B45">
        <v>7.2549632820000003</v>
      </c>
      <c r="C45" s="1">
        <f t="shared" si="1"/>
        <v>7.25</v>
      </c>
      <c r="D45" s="1"/>
      <c r="E45" s="1"/>
      <c r="F45" s="1"/>
      <c r="G45" s="1"/>
      <c r="I45" s="1"/>
      <c r="J45" s="1">
        <f t="shared" si="0"/>
        <v>7.2549632820000003</v>
      </c>
      <c r="K45" s="1">
        <f t="shared" si="2"/>
        <v>7.25</v>
      </c>
      <c r="M45" t="s">
        <v>56</v>
      </c>
      <c r="N45">
        <v>119</v>
      </c>
      <c r="O45">
        <v>190</v>
      </c>
      <c r="P45">
        <v>203.46</v>
      </c>
      <c r="Q45">
        <v>211.01</v>
      </c>
      <c r="R45">
        <v>211.01</v>
      </c>
      <c r="S45">
        <v>210</v>
      </c>
      <c r="T45">
        <f t="shared" si="3"/>
        <v>21.009999999999991</v>
      </c>
    </row>
    <row r="46" spans="2:20" customFormat="1" x14ac:dyDescent="0.3">
      <c r="B46">
        <v>2.3252062960000002</v>
      </c>
      <c r="C46" s="1">
        <f t="shared" si="1"/>
        <v>2.33</v>
      </c>
      <c r="D46" s="1"/>
      <c r="E46" s="1"/>
      <c r="F46" s="1"/>
      <c r="G46" s="1"/>
      <c r="I46" s="1"/>
      <c r="J46" s="1">
        <f t="shared" si="0"/>
        <v>2.3252062960000002</v>
      </c>
      <c r="K46" s="1">
        <f t="shared" si="2"/>
        <v>2.33</v>
      </c>
      <c r="M46" t="s">
        <v>57</v>
      </c>
      <c r="N46">
        <v>119</v>
      </c>
      <c r="O46">
        <v>190</v>
      </c>
      <c r="P46">
        <v>211.01</v>
      </c>
      <c r="Q46">
        <v>214.67</v>
      </c>
      <c r="R46">
        <v>214.67</v>
      </c>
      <c r="S46">
        <v>210</v>
      </c>
      <c r="T46">
        <f t="shared" si="3"/>
        <v>24.669999999999987</v>
      </c>
    </row>
    <row r="47" spans="2:20" customFormat="1" x14ac:dyDescent="0.3">
      <c r="B47">
        <v>4.8492016529999997</v>
      </c>
      <c r="C47" s="1">
        <f t="shared" si="1"/>
        <v>4.8499999999999996</v>
      </c>
      <c r="D47" s="1"/>
      <c r="E47" s="1"/>
      <c r="F47" s="1"/>
      <c r="G47" s="1"/>
      <c r="I47" s="1"/>
      <c r="J47" s="1">
        <f t="shared" si="0"/>
        <v>4.8492016529999997</v>
      </c>
      <c r="K47" s="1">
        <f t="shared" si="2"/>
        <v>4.8499999999999996</v>
      </c>
      <c r="M47" t="s">
        <v>58</v>
      </c>
      <c r="N47">
        <v>129</v>
      </c>
      <c r="O47">
        <v>200</v>
      </c>
      <c r="P47">
        <v>214.67</v>
      </c>
      <c r="Q47">
        <v>215.46</v>
      </c>
      <c r="R47">
        <v>220</v>
      </c>
      <c r="S47">
        <v>220</v>
      </c>
      <c r="T47">
        <f t="shared" si="3"/>
        <v>15.460000000000008</v>
      </c>
    </row>
    <row r="48" spans="2:20" customFormat="1" x14ac:dyDescent="0.3">
      <c r="B48">
        <v>2.9056844430000002</v>
      </c>
      <c r="C48" s="1">
        <f t="shared" si="1"/>
        <v>2.91</v>
      </c>
      <c r="D48" s="1"/>
      <c r="E48" s="1"/>
      <c r="F48" s="1"/>
      <c r="G48" s="1"/>
      <c r="I48" s="1"/>
      <c r="J48" s="1">
        <f t="shared" si="0"/>
        <v>2.9056844430000002</v>
      </c>
      <c r="K48" s="1">
        <f t="shared" si="2"/>
        <v>2.91</v>
      </c>
      <c r="M48" t="s">
        <v>59</v>
      </c>
      <c r="N48">
        <v>129</v>
      </c>
      <c r="O48">
        <v>200</v>
      </c>
      <c r="P48">
        <v>215.46</v>
      </c>
      <c r="Q48">
        <v>222.72</v>
      </c>
      <c r="R48">
        <v>222.72</v>
      </c>
      <c r="S48">
        <v>220</v>
      </c>
      <c r="T48">
        <f t="shared" si="3"/>
        <v>22.72</v>
      </c>
    </row>
    <row r="49" spans="2:20" customFormat="1" x14ac:dyDescent="0.3">
      <c r="B49">
        <v>0.8074288194</v>
      </c>
      <c r="C49" s="1">
        <f t="shared" si="1"/>
        <v>0.81</v>
      </c>
      <c r="D49" s="1"/>
      <c r="E49" s="1"/>
      <c r="F49" s="1"/>
      <c r="G49" s="1"/>
      <c r="I49" s="1"/>
      <c r="J49" s="1">
        <f t="shared" si="0"/>
        <v>0.8074288194</v>
      </c>
      <c r="K49" s="1">
        <f t="shared" si="2"/>
        <v>0.81</v>
      </c>
      <c r="M49" t="s">
        <v>60</v>
      </c>
      <c r="N49">
        <v>139</v>
      </c>
      <c r="O49">
        <v>210</v>
      </c>
      <c r="P49">
        <v>222.72</v>
      </c>
      <c r="Q49">
        <v>225.04</v>
      </c>
      <c r="R49">
        <v>230</v>
      </c>
      <c r="S49">
        <v>230</v>
      </c>
      <c r="T49">
        <f t="shared" si="3"/>
        <v>15.039999999999992</v>
      </c>
    </row>
    <row r="50" spans="2:20" customFormat="1" x14ac:dyDescent="0.3">
      <c r="B50">
        <v>1.907884884</v>
      </c>
      <c r="C50" s="1">
        <f t="shared" si="1"/>
        <v>1.91</v>
      </c>
      <c r="D50" s="1"/>
      <c r="E50" s="1"/>
      <c r="F50" s="1"/>
      <c r="G50" s="1"/>
      <c r="I50" s="1"/>
      <c r="J50" s="1">
        <f t="shared" si="0"/>
        <v>1.907884884</v>
      </c>
      <c r="K50" s="1">
        <f t="shared" si="2"/>
        <v>1.91</v>
      </c>
      <c r="M50" t="s">
        <v>61</v>
      </c>
      <c r="N50">
        <v>139</v>
      </c>
      <c r="O50">
        <v>210</v>
      </c>
      <c r="P50">
        <v>225.04</v>
      </c>
      <c r="Q50">
        <v>229.89</v>
      </c>
      <c r="R50">
        <v>230</v>
      </c>
      <c r="S50">
        <v>230</v>
      </c>
      <c r="T50">
        <f t="shared" si="3"/>
        <v>19.889999999999986</v>
      </c>
    </row>
    <row r="51" spans="2:20" customFormat="1" x14ac:dyDescent="0.3">
      <c r="B51">
        <v>6.0695397099999999</v>
      </c>
      <c r="C51" s="1">
        <f t="shared" si="1"/>
        <v>6.07</v>
      </c>
      <c r="D51" s="1"/>
      <c r="E51" s="1"/>
      <c r="F51" s="1"/>
      <c r="G51" s="1"/>
      <c r="I51" s="1"/>
      <c r="J51" s="1">
        <f t="shared" si="0"/>
        <v>6.0695397099999999</v>
      </c>
      <c r="K51" s="1">
        <f t="shared" si="2"/>
        <v>6.07</v>
      </c>
      <c r="M51" t="s">
        <v>62</v>
      </c>
      <c r="N51">
        <v>149</v>
      </c>
      <c r="O51">
        <v>220</v>
      </c>
      <c r="P51">
        <v>229.89</v>
      </c>
      <c r="Q51">
        <v>232.8</v>
      </c>
      <c r="R51">
        <v>240</v>
      </c>
      <c r="S51">
        <v>240</v>
      </c>
      <c r="T51">
        <f t="shared" si="3"/>
        <v>12.800000000000011</v>
      </c>
    </row>
    <row r="52" spans="2:20" customFormat="1" x14ac:dyDescent="0.3">
      <c r="B52">
        <v>1.002480925</v>
      </c>
      <c r="C52" s="1">
        <f t="shared" si="1"/>
        <v>1</v>
      </c>
      <c r="D52" s="1"/>
      <c r="E52" s="1"/>
      <c r="F52" s="1"/>
      <c r="G52" s="1"/>
      <c r="I52" s="1"/>
      <c r="J52" s="1">
        <f t="shared" si="0"/>
        <v>1.002480925</v>
      </c>
      <c r="K52" s="1">
        <f t="shared" si="2"/>
        <v>1</v>
      </c>
      <c r="M52" t="s">
        <v>63</v>
      </c>
      <c r="N52">
        <v>149</v>
      </c>
      <c r="O52">
        <v>220</v>
      </c>
      <c r="P52">
        <v>232.8</v>
      </c>
      <c r="Q52">
        <v>233.61</v>
      </c>
      <c r="R52">
        <v>240</v>
      </c>
      <c r="S52">
        <v>240</v>
      </c>
      <c r="T52">
        <f t="shared" si="3"/>
        <v>13.610000000000014</v>
      </c>
    </row>
    <row r="53" spans="2:20" customFormat="1" x14ac:dyDescent="0.3">
      <c r="B53">
        <v>3.6850265059999998</v>
      </c>
      <c r="C53" s="1">
        <f t="shared" si="1"/>
        <v>3.69</v>
      </c>
      <c r="D53" s="1"/>
      <c r="E53" s="1"/>
      <c r="F53" s="1"/>
      <c r="G53" s="1"/>
      <c r="I53" s="1"/>
      <c r="J53" s="1">
        <f t="shared" si="0"/>
        <v>3.6850265059999998</v>
      </c>
      <c r="K53" s="1">
        <f t="shared" si="2"/>
        <v>3.69</v>
      </c>
      <c r="M53" t="s">
        <v>64</v>
      </c>
      <c r="N53">
        <v>159</v>
      </c>
      <c r="O53">
        <v>230</v>
      </c>
      <c r="P53">
        <v>233.61</v>
      </c>
      <c r="Q53">
        <v>235.51</v>
      </c>
      <c r="R53">
        <v>250</v>
      </c>
      <c r="S53">
        <v>250</v>
      </c>
      <c r="T53">
        <f t="shared" si="3"/>
        <v>5.5099999999999909</v>
      </c>
    </row>
    <row r="54" spans="2:20" customFormat="1" x14ac:dyDescent="0.3">
      <c r="B54">
        <v>0.33711057750000001</v>
      </c>
      <c r="C54" s="1">
        <f t="shared" si="1"/>
        <v>0.34</v>
      </c>
      <c r="D54" s="1"/>
      <c r="E54" s="1"/>
      <c r="F54" s="1"/>
      <c r="G54" s="1"/>
      <c r="I54" s="1"/>
      <c r="J54" s="1">
        <f t="shared" si="0"/>
        <v>0.33711057750000001</v>
      </c>
      <c r="K54" s="1">
        <f t="shared" si="2"/>
        <v>0.34</v>
      </c>
      <c r="M54" t="s">
        <v>65</v>
      </c>
      <c r="N54">
        <v>159</v>
      </c>
      <c r="O54">
        <v>230</v>
      </c>
      <c r="P54">
        <v>235.51</v>
      </c>
      <c r="Q54">
        <v>241.58</v>
      </c>
      <c r="R54">
        <v>250</v>
      </c>
      <c r="S54">
        <v>250</v>
      </c>
      <c r="T54">
        <f t="shared" si="3"/>
        <v>11.580000000000013</v>
      </c>
    </row>
    <row r="55" spans="2:20" customFormat="1" x14ac:dyDescent="0.3">
      <c r="B55">
        <v>9.8151434500000008</v>
      </c>
      <c r="C55" s="1">
        <f t="shared" si="1"/>
        <v>9.82</v>
      </c>
      <c r="D55" s="1"/>
      <c r="E55" s="1"/>
      <c r="F55" s="1"/>
      <c r="G55" s="1"/>
      <c r="I55" s="1"/>
      <c r="J55" s="1">
        <f t="shared" si="0"/>
        <v>9.8151434500000008</v>
      </c>
      <c r="K55" s="1">
        <f t="shared" si="2"/>
        <v>9.82</v>
      </c>
      <c r="M55" t="s">
        <v>66</v>
      </c>
      <c r="N55">
        <v>169</v>
      </c>
      <c r="O55">
        <v>240</v>
      </c>
      <c r="P55">
        <v>241.58</v>
      </c>
      <c r="Q55">
        <v>242.59</v>
      </c>
      <c r="R55">
        <v>260</v>
      </c>
      <c r="S55">
        <v>260</v>
      </c>
      <c r="T55">
        <f t="shared" si="3"/>
        <v>2.5900000000000034</v>
      </c>
    </row>
    <row r="56" spans="2:20" customFormat="1" x14ac:dyDescent="0.3">
      <c r="B56">
        <v>10.72155998</v>
      </c>
      <c r="C56" s="1">
        <f t="shared" si="1"/>
        <v>10.72</v>
      </c>
      <c r="D56" s="1"/>
      <c r="E56" s="1"/>
      <c r="F56" s="1"/>
      <c r="G56" s="1"/>
      <c r="I56" s="1"/>
      <c r="J56" s="1">
        <f t="shared" si="0"/>
        <v>10.72155998</v>
      </c>
      <c r="K56" s="1">
        <f t="shared" si="2"/>
        <v>10.72</v>
      </c>
      <c r="M56" t="s">
        <v>67</v>
      </c>
      <c r="N56">
        <v>169</v>
      </c>
      <c r="O56">
        <v>240</v>
      </c>
      <c r="P56">
        <v>242.59</v>
      </c>
      <c r="Q56">
        <v>246.27</v>
      </c>
      <c r="R56">
        <v>260</v>
      </c>
      <c r="S56">
        <v>260</v>
      </c>
      <c r="T56">
        <f>Q56-O56</f>
        <v>6.2700000000000102</v>
      </c>
    </row>
    <row r="57" spans="2:20" customFormat="1" x14ac:dyDescent="0.3">
      <c r="B57">
        <v>4.3036818620000004</v>
      </c>
      <c r="C57" s="1">
        <f t="shared" si="1"/>
        <v>4.3</v>
      </c>
      <c r="D57" s="1"/>
      <c r="E57" s="1"/>
      <c r="F57" s="1"/>
      <c r="G57" s="1"/>
      <c r="I57" s="1"/>
      <c r="J57" s="1">
        <f t="shared" si="0"/>
        <v>4.3036818620000004</v>
      </c>
      <c r="K57" s="1">
        <f t="shared" si="2"/>
        <v>4.3</v>
      </c>
      <c r="M57" t="s">
        <v>68</v>
      </c>
      <c r="N57">
        <v>179</v>
      </c>
      <c r="O57">
        <v>250</v>
      </c>
      <c r="P57">
        <v>250</v>
      </c>
      <c r="Q57">
        <v>250.34</v>
      </c>
      <c r="R57">
        <v>0</v>
      </c>
      <c r="S57">
        <v>270</v>
      </c>
      <c r="T57">
        <f t="shared" si="3"/>
        <v>0.34000000000000341</v>
      </c>
    </row>
    <row r="58" spans="2:20" customFormat="1" x14ac:dyDescent="0.3">
      <c r="B58">
        <v>2.9581587250000001</v>
      </c>
      <c r="C58" s="1">
        <f t="shared" si="1"/>
        <v>2.96</v>
      </c>
      <c r="D58" s="1"/>
      <c r="E58" s="1"/>
      <c r="F58" s="1"/>
      <c r="G58" s="1"/>
      <c r="I58" s="1"/>
      <c r="J58" s="1">
        <f t="shared" si="0"/>
        <v>2.9581587250000001</v>
      </c>
      <c r="K58" s="1">
        <f t="shared" si="2"/>
        <v>2.96</v>
      </c>
      <c r="M58" t="s">
        <v>69</v>
      </c>
      <c r="N58">
        <v>179</v>
      </c>
      <c r="O58">
        <v>250</v>
      </c>
      <c r="P58">
        <v>250.34</v>
      </c>
      <c r="Q58">
        <v>260.14999999999998</v>
      </c>
      <c r="R58">
        <v>0</v>
      </c>
      <c r="S58">
        <v>270</v>
      </c>
      <c r="T58">
        <f t="shared" si="3"/>
        <v>10.149999999999977</v>
      </c>
    </row>
    <row r="59" spans="2:20" customFormat="1" x14ac:dyDescent="0.3">
      <c r="B59">
        <v>6.6472932189999998</v>
      </c>
      <c r="C59" s="1">
        <f t="shared" si="1"/>
        <v>6.65</v>
      </c>
      <c r="D59" s="1"/>
      <c r="E59" s="1"/>
      <c r="F59" s="1"/>
      <c r="G59" s="1"/>
      <c r="I59" s="1"/>
      <c r="J59" s="1">
        <f t="shared" si="0"/>
        <v>6.6472932189999998</v>
      </c>
      <c r="K59" s="1">
        <f t="shared" si="2"/>
        <v>6.65</v>
      </c>
      <c r="M59" t="s">
        <v>70</v>
      </c>
      <c r="N59">
        <v>189</v>
      </c>
      <c r="O59">
        <v>260</v>
      </c>
      <c r="P59">
        <v>260.14999999999998</v>
      </c>
      <c r="Q59">
        <v>0</v>
      </c>
      <c r="R59">
        <v>0</v>
      </c>
      <c r="S59">
        <v>280</v>
      </c>
      <c r="T59">
        <f t="shared" si="3"/>
        <v>-260</v>
      </c>
    </row>
    <row r="60" spans="2:20" customFormat="1" x14ac:dyDescent="0.3">
      <c r="B60">
        <v>2.2478172930000002</v>
      </c>
      <c r="C60" s="1">
        <f t="shared" si="1"/>
        <v>2.25</v>
      </c>
      <c r="D60" s="1"/>
      <c r="E60" s="1"/>
      <c r="F60" s="1"/>
      <c r="G60" s="1"/>
      <c r="I60" s="1"/>
      <c r="J60" s="1">
        <f t="shared" si="0"/>
        <v>2.2478172930000002</v>
      </c>
      <c r="K60" s="1">
        <f t="shared" si="2"/>
        <v>2.25</v>
      </c>
      <c r="M60" t="s">
        <v>71</v>
      </c>
      <c r="N60">
        <v>189</v>
      </c>
      <c r="O60">
        <v>260</v>
      </c>
      <c r="P60">
        <v>0</v>
      </c>
      <c r="Q60">
        <v>0</v>
      </c>
      <c r="R60">
        <v>0</v>
      </c>
      <c r="S60">
        <v>280</v>
      </c>
      <c r="T60">
        <f t="shared" si="3"/>
        <v>-260</v>
      </c>
    </row>
    <row r="61" spans="2:20" customFormat="1" x14ac:dyDescent="0.3">
      <c r="B61">
        <v>2.3919314539999998</v>
      </c>
      <c r="C61" s="1">
        <f t="shared" si="1"/>
        <v>2.39</v>
      </c>
      <c r="D61" s="1"/>
      <c r="E61" s="1"/>
      <c r="F61" s="1"/>
      <c r="G61" s="1"/>
      <c r="I61" s="1"/>
      <c r="J61" s="1">
        <f t="shared" si="0"/>
        <v>2.3919314539999998</v>
      </c>
      <c r="K61" s="1">
        <f t="shared" si="2"/>
        <v>2.39</v>
      </c>
      <c r="M61" t="s">
        <v>72</v>
      </c>
      <c r="N61">
        <v>199</v>
      </c>
      <c r="O61">
        <v>0</v>
      </c>
      <c r="P61">
        <v>0</v>
      </c>
      <c r="Q61">
        <v>0</v>
      </c>
      <c r="R61">
        <v>0</v>
      </c>
      <c r="S61">
        <v>290</v>
      </c>
      <c r="T61">
        <f t="shared" si="3"/>
        <v>0</v>
      </c>
    </row>
    <row r="62" spans="2:20" customFormat="1" x14ac:dyDescent="0.3">
      <c r="B62">
        <v>3.987206923</v>
      </c>
      <c r="C62" s="1">
        <f t="shared" si="1"/>
        <v>3.99</v>
      </c>
      <c r="D62" s="1"/>
      <c r="E62" s="1"/>
      <c r="F62" s="1"/>
      <c r="G62" s="1"/>
      <c r="I62" s="1"/>
      <c r="J62" s="1">
        <f t="shared" si="0"/>
        <v>3.987206923</v>
      </c>
      <c r="K62" s="1">
        <f t="shared" si="2"/>
        <v>3.99</v>
      </c>
      <c r="M62" t="s">
        <v>73</v>
      </c>
      <c r="N62">
        <v>199</v>
      </c>
      <c r="O62">
        <v>0</v>
      </c>
      <c r="P62">
        <v>0</v>
      </c>
      <c r="Q62">
        <v>0</v>
      </c>
      <c r="R62">
        <v>0</v>
      </c>
      <c r="S62">
        <v>290</v>
      </c>
      <c r="T62">
        <f t="shared" si="3"/>
        <v>0</v>
      </c>
    </row>
    <row r="63" spans="2:20" customFormat="1" x14ac:dyDescent="0.3">
      <c r="B63">
        <v>4.7539401159999999</v>
      </c>
      <c r="C63" s="1">
        <f t="shared" si="1"/>
        <v>4.75</v>
      </c>
      <c r="D63" s="1"/>
      <c r="E63" s="1"/>
      <c r="F63" s="1"/>
      <c r="G63" s="1"/>
      <c r="I63" s="1"/>
      <c r="J63" s="1">
        <f t="shared" si="0"/>
        <v>4.7539401159999999</v>
      </c>
      <c r="K63" s="1">
        <f t="shared" si="2"/>
        <v>4.75</v>
      </c>
      <c r="M63" t="s">
        <v>74</v>
      </c>
      <c r="N63">
        <v>209</v>
      </c>
      <c r="O63">
        <v>0</v>
      </c>
      <c r="P63">
        <v>0</v>
      </c>
      <c r="Q63">
        <v>0</v>
      </c>
      <c r="R63">
        <v>0</v>
      </c>
      <c r="S63">
        <v>300</v>
      </c>
      <c r="T63">
        <f t="shared" si="3"/>
        <v>0</v>
      </c>
    </row>
    <row r="64" spans="2:20" customFormat="1" x14ac:dyDescent="0.3">
      <c r="B64">
        <v>4.2989556990000004</v>
      </c>
      <c r="C64" s="1">
        <f t="shared" si="1"/>
        <v>4.3</v>
      </c>
      <c r="D64" s="1"/>
      <c r="E64" s="1"/>
      <c r="F64" s="1"/>
      <c r="G64" s="1"/>
      <c r="I64" s="1"/>
      <c r="J64" s="1">
        <f t="shared" si="0"/>
        <v>4.2989556990000004</v>
      </c>
      <c r="K64" s="1">
        <f t="shared" si="2"/>
        <v>4.3</v>
      </c>
      <c r="M64" t="s">
        <v>75</v>
      </c>
      <c r="N64">
        <v>209</v>
      </c>
      <c r="O64">
        <v>0</v>
      </c>
      <c r="P64">
        <v>0</v>
      </c>
      <c r="Q64">
        <v>0</v>
      </c>
      <c r="R64">
        <v>0</v>
      </c>
      <c r="S64">
        <v>300</v>
      </c>
      <c r="T64">
        <f t="shared" si="3"/>
        <v>0</v>
      </c>
    </row>
    <row r="65" spans="2:20" customFormat="1" x14ac:dyDescent="0.3">
      <c r="B65">
        <v>1.95534425</v>
      </c>
      <c r="C65" s="1">
        <f t="shared" si="1"/>
        <v>1.96</v>
      </c>
      <c r="D65" s="1"/>
      <c r="E65" s="1"/>
      <c r="F65" s="1"/>
      <c r="G65" s="1"/>
      <c r="I65" s="1"/>
      <c r="J65" s="1">
        <f t="shared" si="0"/>
        <v>1.95534425</v>
      </c>
      <c r="K65" s="1">
        <f t="shared" si="2"/>
        <v>1.96</v>
      </c>
      <c r="M65" t="s">
        <v>76</v>
      </c>
      <c r="N65">
        <v>219</v>
      </c>
      <c r="O65">
        <v>0</v>
      </c>
      <c r="P65">
        <v>0</v>
      </c>
      <c r="Q65">
        <v>0</v>
      </c>
      <c r="R65">
        <v>0</v>
      </c>
      <c r="S65">
        <v>310</v>
      </c>
      <c r="T65">
        <f t="shared" si="3"/>
        <v>0</v>
      </c>
    </row>
    <row r="66" spans="2:20" customFormat="1" x14ac:dyDescent="0.3">
      <c r="B66">
        <v>4.3329778230000002</v>
      </c>
      <c r="C66" s="1">
        <f t="shared" si="1"/>
        <v>4.33</v>
      </c>
      <c r="D66" s="1"/>
      <c r="E66" s="1"/>
      <c r="F66" s="1"/>
      <c r="G66" s="1"/>
      <c r="I66" s="1"/>
      <c r="J66" s="1">
        <f t="shared" ref="J66:J70" si="4">B66</f>
        <v>4.3329778230000002</v>
      </c>
      <c r="K66" s="1">
        <f t="shared" si="2"/>
        <v>4.33</v>
      </c>
      <c r="M66" t="s">
        <v>77</v>
      </c>
      <c r="N66">
        <v>219</v>
      </c>
      <c r="O66">
        <v>0</v>
      </c>
      <c r="P66">
        <v>0</v>
      </c>
      <c r="Q66">
        <v>0</v>
      </c>
      <c r="R66">
        <v>0</v>
      </c>
      <c r="S66">
        <v>310</v>
      </c>
      <c r="T66">
        <f t="shared" si="3"/>
        <v>0</v>
      </c>
    </row>
    <row r="67" spans="2:20" customFormat="1" x14ac:dyDescent="0.3">
      <c r="B67">
        <v>4.3349388290000004</v>
      </c>
      <c r="C67" s="1">
        <f t="shared" ref="C67:C69" si="5">ROUND(B67,2)</f>
        <v>4.33</v>
      </c>
      <c r="D67" s="1"/>
      <c r="E67" s="1"/>
      <c r="F67" s="1"/>
      <c r="G67" s="1"/>
      <c r="I67" s="1"/>
      <c r="J67" s="1">
        <f t="shared" si="4"/>
        <v>4.3349388290000004</v>
      </c>
      <c r="K67" s="1">
        <f t="shared" ref="K67:K69" si="6">ROUND(J67,2)</f>
        <v>4.33</v>
      </c>
      <c r="M67" t="s">
        <v>78</v>
      </c>
      <c r="N67">
        <v>229</v>
      </c>
      <c r="O67">
        <v>0</v>
      </c>
      <c r="P67">
        <v>0</v>
      </c>
      <c r="Q67">
        <v>0</v>
      </c>
      <c r="R67">
        <v>0</v>
      </c>
      <c r="S67">
        <v>320</v>
      </c>
      <c r="T67">
        <f t="shared" si="3"/>
        <v>0</v>
      </c>
    </row>
    <row r="68" spans="2:20" customFormat="1" x14ac:dyDescent="0.3">
      <c r="B68">
        <v>3.4366124469999999</v>
      </c>
      <c r="C68" s="1">
        <f t="shared" si="5"/>
        <v>3.44</v>
      </c>
      <c r="D68" s="1"/>
      <c r="E68" s="1"/>
      <c r="F68" s="1"/>
      <c r="G68" s="1"/>
      <c r="I68" s="1"/>
      <c r="J68" s="1">
        <f t="shared" si="4"/>
        <v>3.4366124469999999</v>
      </c>
      <c r="K68" s="1">
        <f t="shared" si="6"/>
        <v>3.44</v>
      </c>
      <c r="M68" t="s">
        <v>79</v>
      </c>
      <c r="N68">
        <v>229</v>
      </c>
      <c r="O68">
        <v>0</v>
      </c>
      <c r="P68">
        <v>0</v>
      </c>
      <c r="Q68">
        <v>0</v>
      </c>
      <c r="R68">
        <v>0</v>
      </c>
      <c r="S68">
        <v>320</v>
      </c>
      <c r="T68">
        <f t="shared" si="3"/>
        <v>0</v>
      </c>
    </row>
    <row r="69" spans="2:20" customFormat="1" x14ac:dyDescent="0.3">
      <c r="B69">
        <v>3.4547814959999998</v>
      </c>
      <c r="C69" s="1">
        <f t="shared" si="5"/>
        <v>3.45</v>
      </c>
      <c r="D69" s="1"/>
      <c r="E69" s="1"/>
      <c r="F69" s="1"/>
      <c r="G69" s="1"/>
      <c r="I69" s="1"/>
      <c r="J69" s="1">
        <f t="shared" si="4"/>
        <v>3.4547814959999998</v>
      </c>
      <c r="K69" s="1">
        <f t="shared" si="6"/>
        <v>3.45</v>
      </c>
      <c r="M69" t="s">
        <v>80</v>
      </c>
      <c r="N69">
        <v>239</v>
      </c>
      <c r="O69">
        <v>0</v>
      </c>
      <c r="P69">
        <v>0</v>
      </c>
      <c r="Q69">
        <v>0</v>
      </c>
      <c r="R69">
        <v>0</v>
      </c>
      <c r="S69">
        <v>330</v>
      </c>
      <c r="T69">
        <f t="shared" si="3"/>
        <v>0</v>
      </c>
    </row>
    <row r="70" spans="2:20" customFormat="1" x14ac:dyDescent="0.3">
      <c r="C70" s="1"/>
      <c r="D70" s="1"/>
      <c r="E70" s="1"/>
      <c r="F70" s="1"/>
      <c r="G70" s="1"/>
      <c r="I70" s="1"/>
      <c r="J70" s="1">
        <f t="shared" si="4"/>
        <v>0</v>
      </c>
      <c r="K70" s="1"/>
      <c r="M70" t="s">
        <v>81</v>
      </c>
      <c r="N70">
        <v>239</v>
      </c>
      <c r="O70">
        <v>0</v>
      </c>
      <c r="P70">
        <v>0</v>
      </c>
      <c r="Q70">
        <v>0</v>
      </c>
      <c r="R70">
        <v>0</v>
      </c>
      <c r="S70">
        <v>330</v>
      </c>
      <c r="T70">
        <f t="shared" ref="T70:T72" si="7">Q70-O70</f>
        <v>0</v>
      </c>
    </row>
    <row r="71" spans="2:20" customFormat="1" x14ac:dyDescent="0.3">
      <c r="B71" s="1"/>
      <c r="C71" s="1"/>
      <c r="D71" s="1"/>
      <c r="E71" s="1"/>
      <c r="F71" s="1"/>
      <c r="G71" s="1"/>
      <c r="I71" s="1"/>
      <c r="J71" s="1"/>
      <c r="K71" s="1"/>
      <c r="M71" t="s">
        <v>82</v>
      </c>
      <c r="N71">
        <v>249</v>
      </c>
      <c r="O71">
        <v>0</v>
      </c>
      <c r="P71">
        <v>0</v>
      </c>
      <c r="Q71">
        <v>0</v>
      </c>
      <c r="R71">
        <v>0</v>
      </c>
      <c r="S71">
        <v>340</v>
      </c>
      <c r="T71">
        <f t="shared" si="7"/>
        <v>0</v>
      </c>
    </row>
    <row r="72" spans="2:20" customFormat="1" x14ac:dyDescent="0.3">
      <c r="B72" s="1"/>
      <c r="C72" s="1"/>
      <c r="D72" s="1"/>
      <c r="E72" s="1"/>
      <c r="F72" s="1"/>
      <c r="G72" s="1"/>
      <c r="I72" s="1"/>
      <c r="J72" s="1"/>
      <c r="K72" s="1"/>
      <c r="M72" t="s">
        <v>83</v>
      </c>
      <c r="N72">
        <v>249</v>
      </c>
      <c r="O72">
        <v>0</v>
      </c>
      <c r="P72">
        <v>0</v>
      </c>
      <c r="Q72">
        <v>0</v>
      </c>
      <c r="R72">
        <v>0</v>
      </c>
      <c r="S72">
        <v>340</v>
      </c>
      <c r="T72">
        <f t="shared" si="7"/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9"/>
  <sheetViews>
    <sheetView topLeftCell="AG1" workbookViewId="0">
      <selection activeCell="AI1" sqref="AI1:AQ69"/>
    </sheetView>
  </sheetViews>
  <sheetFormatPr baseColWidth="10" defaultRowHeight="14.4" x14ac:dyDescent="0.3"/>
  <cols>
    <col min="23" max="42" width="11.5546875" customWidth="1"/>
  </cols>
  <sheetData>
    <row r="1" spans="1:43" x14ac:dyDescent="0.3">
      <c r="A1" s="3" t="s">
        <v>166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s="3" t="s">
        <v>93</v>
      </c>
      <c r="I1" t="s">
        <v>94</v>
      </c>
      <c r="J1" t="s">
        <v>185</v>
      </c>
      <c r="L1" s="3" t="s">
        <v>167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s="3" t="s">
        <v>93</v>
      </c>
      <c r="T1" t="s">
        <v>94</v>
      </c>
      <c r="U1" t="s">
        <v>185</v>
      </c>
      <c r="W1" s="3" t="s">
        <v>170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  <c r="AD1" s="7" t="s">
        <v>93</v>
      </c>
      <c r="AE1" t="s">
        <v>94</v>
      </c>
      <c r="AF1" t="s">
        <v>185</v>
      </c>
      <c r="AH1" s="3" t="s">
        <v>183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s="7" t="s">
        <v>93</v>
      </c>
      <c r="AP1" t="s">
        <v>94</v>
      </c>
      <c r="AQ1" t="s">
        <v>185</v>
      </c>
    </row>
    <row r="2" spans="1:43" x14ac:dyDescent="0.3">
      <c r="B2" t="s">
        <v>95</v>
      </c>
      <c r="C2">
        <v>19</v>
      </c>
      <c r="D2" t="s">
        <v>96</v>
      </c>
      <c r="E2">
        <v>1</v>
      </c>
      <c r="F2">
        <v>1</v>
      </c>
      <c r="G2">
        <v>110</v>
      </c>
      <c r="H2">
        <v>1.5052158460021019</v>
      </c>
      <c r="I2">
        <v>1</v>
      </c>
      <c r="J2">
        <v>0</v>
      </c>
      <c r="M2" t="s">
        <v>95</v>
      </c>
      <c r="N2">
        <v>19</v>
      </c>
      <c r="O2" t="s">
        <v>96</v>
      </c>
      <c r="P2">
        <v>1</v>
      </c>
      <c r="Q2">
        <v>1</v>
      </c>
      <c r="R2">
        <v>110</v>
      </c>
      <c r="S2">
        <v>0.30162693746387959</v>
      </c>
      <c r="T2">
        <v>1</v>
      </c>
      <c r="U2">
        <v>0</v>
      </c>
      <c r="X2" t="s">
        <v>95</v>
      </c>
      <c r="Y2">
        <v>19</v>
      </c>
      <c r="Z2" t="s">
        <v>96</v>
      </c>
      <c r="AA2">
        <v>1</v>
      </c>
      <c r="AB2">
        <v>1</v>
      </c>
      <c r="AC2">
        <v>110</v>
      </c>
      <c r="AD2" s="1">
        <v>6.2020174709614366</v>
      </c>
      <c r="AE2">
        <v>1</v>
      </c>
      <c r="AF2">
        <v>0</v>
      </c>
      <c r="AI2" t="s">
        <v>95</v>
      </c>
      <c r="AJ2">
        <v>0</v>
      </c>
      <c r="AK2" t="s">
        <v>96</v>
      </c>
      <c r="AL2">
        <v>1</v>
      </c>
      <c r="AM2">
        <v>1</v>
      </c>
      <c r="AN2">
        <v>10</v>
      </c>
      <c r="AO2">
        <v>7.2528130710000003</v>
      </c>
      <c r="AP2">
        <v>1</v>
      </c>
      <c r="AQ2">
        <v>0</v>
      </c>
    </row>
    <row r="3" spans="1:43" x14ac:dyDescent="0.3">
      <c r="B3" t="s">
        <v>97</v>
      </c>
      <c r="C3">
        <v>19</v>
      </c>
      <c r="D3" t="s">
        <v>96</v>
      </c>
      <c r="E3">
        <v>2</v>
      </c>
      <c r="F3">
        <v>1</v>
      </c>
      <c r="G3">
        <v>110</v>
      </c>
      <c r="H3">
        <v>5.7352370504231658</v>
      </c>
      <c r="I3">
        <v>2</v>
      </c>
      <c r="J3">
        <v>0</v>
      </c>
      <c r="M3" t="s">
        <v>97</v>
      </c>
      <c r="N3">
        <v>19</v>
      </c>
      <c r="O3" t="s">
        <v>96</v>
      </c>
      <c r="P3">
        <v>2</v>
      </c>
      <c r="Q3">
        <v>1</v>
      </c>
      <c r="R3">
        <v>110</v>
      </c>
      <c r="S3">
        <v>5.9183478924678639</v>
      </c>
      <c r="T3">
        <v>2</v>
      </c>
      <c r="U3">
        <v>0</v>
      </c>
      <c r="X3" t="s">
        <v>97</v>
      </c>
      <c r="Y3">
        <v>19</v>
      </c>
      <c r="Z3" t="s">
        <v>96</v>
      </c>
      <c r="AA3">
        <v>2</v>
      </c>
      <c r="AB3">
        <v>1</v>
      </c>
      <c r="AC3">
        <v>110</v>
      </c>
      <c r="AD3" s="1">
        <v>3.453698650439037</v>
      </c>
      <c r="AE3">
        <v>2</v>
      </c>
      <c r="AF3">
        <v>0</v>
      </c>
      <c r="AI3" t="s">
        <v>97</v>
      </c>
      <c r="AJ3">
        <v>0</v>
      </c>
      <c r="AK3" t="s">
        <v>96</v>
      </c>
      <c r="AL3">
        <v>2</v>
      </c>
      <c r="AM3">
        <v>1</v>
      </c>
      <c r="AN3">
        <v>10</v>
      </c>
      <c r="AO3">
        <v>1.690540629</v>
      </c>
      <c r="AP3">
        <v>2</v>
      </c>
      <c r="AQ3">
        <v>0</v>
      </c>
    </row>
    <row r="4" spans="1:43" x14ac:dyDescent="0.3">
      <c r="B4" t="s">
        <v>98</v>
      </c>
      <c r="C4">
        <v>29</v>
      </c>
      <c r="D4" t="s">
        <v>96</v>
      </c>
      <c r="E4">
        <v>3</v>
      </c>
      <c r="F4">
        <v>1</v>
      </c>
      <c r="G4">
        <v>120</v>
      </c>
      <c r="H4">
        <v>5.13868810684653</v>
      </c>
      <c r="I4">
        <v>3</v>
      </c>
      <c r="J4">
        <v>0</v>
      </c>
      <c r="M4" t="s">
        <v>98</v>
      </c>
      <c r="N4">
        <v>29</v>
      </c>
      <c r="O4" t="s">
        <v>96</v>
      </c>
      <c r="P4">
        <v>3</v>
      </c>
      <c r="Q4">
        <v>1</v>
      </c>
      <c r="R4">
        <v>120</v>
      </c>
      <c r="S4">
        <v>3.6280822086991975</v>
      </c>
      <c r="T4">
        <v>3</v>
      </c>
      <c r="U4">
        <v>0</v>
      </c>
      <c r="X4" t="s">
        <v>98</v>
      </c>
      <c r="Y4">
        <v>29</v>
      </c>
      <c r="Z4" t="s">
        <v>96</v>
      </c>
      <c r="AA4">
        <v>3</v>
      </c>
      <c r="AB4">
        <v>1</v>
      </c>
      <c r="AC4">
        <v>120</v>
      </c>
      <c r="AD4" s="1">
        <v>3.8322389855165966</v>
      </c>
      <c r="AE4">
        <v>3</v>
      </c>
      <c r="AF4">
        <v>0</v>
      </c>
      <c r="AI4" t="s">
        <v>98</v>
      </c>
      <c r="AJ4">
        <v>0</v>
      </c>
      <c r="AK4" t="s">
        <v>96</v>
      </c>
      <c r="AL4">
        <v>3</v>
      </c>
      <c r="AM4">
        <v>1</v>
      </c>
      <c r="AN4">
        <v>20</v>
      </c>
      <c r="AO4">
        <v>4.8991262520000003</v>
      </c>
      <c r="AP4">
        <v>3</v>
      </c>
      <c r="AQ4">
        <v>0</v>
      </c>
    </row>
    <row r="5" spans="1:43" x14ac:dyDescent="0.3">
      <c r="B5" t="s">
        <v>99</v>
      </c>
      <c r="C5">
        <v>29</v>
      </c>
      <c r="D5" t="s">
        <v>96</v>
      </c>
      <c r="E5">
        <v>4</v>
      </c>
      <c r="F5">
        <v>1</v>
      </c>
      <c r="G5">
        <v>120</v>
      </c>
      <c r="H5">
        <v>4.6081889422493987</v>
      </c>
      <c r="I5">
        <v>4</v>
      </c>
      <c r="J5">
        <v>0</v>
      </c>
      <c r="M5" t="s">
        <v>99</v>
      </c>
      <c r="N5">
        <v>29</v>
      </c>
      <c r="O5" t="s">
        <v>96</v>
      </c>
      <c r="P5">
        <v>4</v>
      </c>
      <c r="Q5">
        <v>1</v>
      </c>
      <c r="R5">
        <v>120</v>
      </c>
      <c r="S5">
        <v>3.9435324879304972</v>
      </c>
      <c r="T5">
        <v>4</v>
      </c>
      <c r="U5">
        <v>0</v>
      </c>
      <c r="X5" t="s">
        <v>99</v>
      </c>
      <c r="Y5">
        <v>29</v>
      </c>
      <c r="Z5" t="s">
        <v>96</v>
      </c>
      <c r="AA5">
        <v>4</v>
      </c>
      <c r="AB5">
        <v>1</v>
      </c>
      <c r="AC5">
        <v>120</v>
      </c>
      <c r="AD5" s="1">
        <v>5.3273609637399204</v>
      </c>
      <c r="AE5">
        <v>4</v>
      </c>
      <c r="AF5">
        <v>0</v>
      </c>
      <c r="AI5" t="s">
        <v>99</v>
      </c>
      <c r="AJ5">
        <v>0</v>
      </c>
      <c r="AK5" t="s">
        <v>96</v>
      </c>
      <c r="AL5">
        <v>4</v>
      </c>
      <c r="AM5">
        <v>1</v>
      </c>
      <c r="AN5">
        <v>20</v>
      </c>
      <c r="AO5">
        <v>1.238415534</v>
      </c>
      <c r="AP5">
        <v>4</v>
      </c>
      <c r="AQ5">
        <v>0</v>
      </c>
    </row>
    <row r="6" spans="1:43" x14ac:dyDescent="0.3">
      <c r="B6" t="s">
        <v>100</v>
      </c>
      <c r="C6">
        <v>39</v>
      </c>
      <c r="D6" t="s">
        <v>96</v>
      </c>
      <c r="E6">
        <v>5</v>
      </c>
      <c r="F6">
        <v>1</v>
      </c>
      <c r="G6">
        <v>130</v>
      </c>
      <c r="H6">
        <v>5.7804571269953158</v>
      </c>
      <c r="I6">
        <v>5</v>
      </c>
      <c r="J6">
        <v>0</v>
      </c>
      <c r="M6" t="s">
        <v>100</v>
      </c>
      <c r="N6">
        <v>39</v>
      </c>
      <c r="O6" t="s">
        <v>96</v>
      </c>
      <c r="P6">
        <v>5</v>
      </c>
      <c r="Q6">
        <v>1</v>
      </c>
      <c r="R6">
        <v>130</v>
      </c>
      <c r="S6">
        <v>5.189467469783267</v>
      </c>
      <c r="T6">
        <v>5</v>
      </c>
      <c r="U6">
        <v>0</v>
      </c>
      <c r="X6" t="s">
        <v>100</v>
      </c>
      <c r="Y6">
        <v>39</v>
      </c>
      <c r="Z6" t="s">
        <v>96</v>
      </c>
      <c r="AA6">
        <v>5</v>
      </c>
      <c r="AB6">
        <v>1</v>
      </c>
      <c r="AC6">
        <v>130</v>
      </c>
      <c r="AD6" s="1">
        <v>1.2993489917716943</v>
      </c>
      <c r="AE6">
        <v>5</v>
      </c>
      <c r="AF6">
        <v>0</v>
      </c>
      <c r="AI6" t="s">
        <v>100</v>
      </c>
      <c r="AJ6">
        <v>0</v>
      </c>
      <c r="AK6" t="s">
        <v>96</v>
      </c>
      <c r="AL6">
        <v>5</v>
      </c>
      <c r="AM6">
        <v>1</v>
      </c>
      <c r="AN6">
        <v>30</v>
      </c>
      <c r="AO6">
        <v>0.96731395259999997</v>
      </c>
      <c r="AP6">
        <v>5</v>
      </c>
      <c r="AQ6">
        <v>0</v>
      </c>
    </row>
    <row r="7" spans="1:43" x14ac:dyDescent="0.3">
      <c r="B7" t="s">
        <v>101</v>
      </c>
      <c r="C7">
        <v>39</v>
      </c>
      <c r="D7" t="s">
        <v>96</v>
      </c>
      <c r="E7">
        <v>6</v>
      </c>
      <c r="F7">
        <v>1</v>
      </c>
      <c r="G7">
        <v>130</v>
      </c>
      <c r="H7">
        <v>4.7525416675780434</v>
      </c>
      <c r="I7">
        <v>6</v>
      </c>
      <c r="J7">
        <v>0</v>
      </c>
      <c r="M7" t="s">
        <v>101</v>
      </c>
      <c r="N7">
        <v>39</v>
      </c>
      <c r="O7" t="s">
        <v>96</v>
      </c>
      <c r="P7">
        <v>6</v>
      </c>
      <c r="Q7">
        <v>1</v>
      </c>
      <c r="R7">
        <v>130</v>
      </c>
      <c r="S7">
        <v>1.8327908264764119</v>
      </c>
      <c r="T7">
        <v>6</v>
      </c>
      <c r="U7">
        <v>0</v>
      </c>
      <c r="X7" t="s">
        <v>101</v>
      </c>
      <c r="Y7">
        <v>39</v>
      </c>
      <c r="Z7" t="s">
        <v>96</v>
      </c>
      <c r="AA7">
        <v>6</v>
      </c>
      <c r="AB7">
        <v>1</v>
      </c>
      <c r="AC7">
        <v>130</v>
      </c>
      <c r="AD7" s="1">
        <v>4.8867871782858856</v>
      </c>
      <c r="AE7">
        <v>6</v>
      </c>
      <c r="AF7">
        <v>0</v>
      </c>
      <c r="AI7" t="s">
        <v>101</v>
      </c>
      <c r="AJ7">
        <v>0</v>
      </c>
      <c r="AK7" t="s">
        <v>96</v>
      </c>
      <c r="AL7">
        <v>6</v>
      </c>
      <c r="AM7">
        <v>1</v>
      </c>
      <c r="AN7">
        <v>30</v>
      </c>
      <c r="AO7">
        <v>2.7154313719999998</v>
      </c>
      <c r="AP7">
        <v>6</v>
      </c>
      <c r="AQ7">
        <v>0</v>
      </c>
    </row>
    <row r="8" spans="1:43" x14ac:dyDescent="0.3">
      <c r="B8" t="s">
        <v>102</v>
      </c>
      <c r="C8">
        <v>49</v>
      </c>
      <c r="D8" t="s">
        <v>96</v>
      </c>
      <c r="E8">
        <v>7</v>
      </c>
      <c r="F8">
        <v>1</v>
      </c>
      <c r="G8">
        <v>140</v>
      </c>
      <c r="H8">
        <v>4.3623661667807028</v>
      </c>
      <c r="I8">
        <v>7</v>
      </c>
      <c r="J8">
        <v>0</v>
      </c>
      <c r="M8" t="s">
        <v>102</v>
      </c>
      <c r="N8">
        <v>49</v>
      </c>
      <c r="O8" t="s">
        <v>96</v>
      </c>
      <c r="P8">
        <v>7</v>
      </c>
      <c r="Q8">
        <v>1</v>
      </c>
      <c r="R8">
        <v>140</v>
      </c>
      <c r="S8">
        <v>4.8223226485715713</v>
      </c>
      <c r="T8">
        <v>7</v>
      </c>
      <c r="U8">
        <v>0</v>
      </c>
      <c r="X8" t="s">
        <v>102</v>
      </c>
      <c r="Y8">
        <v>49</v>
      </c>
      <c r="Z8" t="s">
        <v>96</v>
      </c>
      <c r="AA8">
        <v>7</v>
      </c>
      <c r="AB8">
        <v>1</v>
      </c>
      <c r="AC8">
        <v>140</v>
      </c>
      <c r="AD8" s="1">
        <v>5.6282745617791079</v>
      </c>
      <c r="AE8">
        <v>7</v>
      </c>
      <c r="AF8">
        <v>0</v>
      </c>
      <c r="AI8" t="s">
        <v>102</v>
      </c>
      <c r="AJ8">
        <v>0</v>
      </c>
      <c r="AK8" t="s">
        <v>96</v>
      </c>
      <c r="AL8">
        <v>7</v>
      </c>
      <c r="AM8">
        <v>1</v>
      </c>
      <c r="AN8">
        <v>40</v>
      </c>
      <c r="AO8">
        <v>5.5778067609999997</v>
      </c>
      <c r="AP8">
        <v>7</v>
      </c>
      <c r="AQ8">
        <v>0</v>
      </c>
    </row>
    <row r="9" spans="1:43" x14ac:dyDescent="0.3">
      <c r="B9" t="s">
        <v>103</v>
      </c>
      <c r="C9">
        <v>49</v>
      </c>
      <c r="D9" t="s">
        <v>96</v>
      </c>
      <c r="E9">
        <v>8</v>
      </c>
      <c r="F9">
        <v>1</v>
      </c>
      <c r="G9">
        <v>140</v>
      </c>
      <c r="H9">
        <v>5.3655615602037869</v>
      </c>
      <c r="I9">
        <v>8</v>
      </c>
      <c r="J9">
        <v>0</v>
      </c>
      <c r="M9" t="s">
        <v>103</v>
      </c>
      <c r="N9">
        <v>49</v>
      </c>
      <c r="O9" t="s">
        <v>96</v>
      </c>
      <c r="P9">
        <v>8</v>
      </c>
      <c r="Q9">
        <v>1</v>
      </c>
      <c r="R9">
        <v>140</v>
      </c>
      <c r="S9">
        <v>5.4402288014825899</v>
      </c>
      <c r="T9">
        <v>8</v>
      </c>
      <c r="U9">
        <v>0</v>
      </c>
      <c r="X9" t="s">
        <v>103</v>
      </c>
      <c r="Y9">
        <v>49</v>
      </c>
      <c r="Z9" t="s">
        <v>96</v>
      </c>
      <c r="AA9">
        <v>8</v>
      </c>
      <c r="AB9">
        <v>1</v>
      </c>
      <c r="AC9">
        <v>140</v>
      </c>
      <c r="AD9" s="1">
        <v>3.9189638528041542</v>
      </c>
      <c r="AE9">
        <v>8</v>
      </c>
      <c r="AF9">
        <v>0</v>
      </c>
      <c r="AI9" t="s">
        <v>103</v>
      </c>
      <c r="AJ9">
        <v>0</v>
      </c>
      <c r="AK9" t="s">
        <v>96</v>
      </c>
      <c r="AL9">
        <v>8</v>
      </c>
      <c r="AM9">
        <v>1</v>
      </c>
      <c r="AN9">
        <v>40</v>
      </c>
      <c r="AO9">
        <v>5.5267582270000002</v>
      </c>
      <c r="AP9">
        <v>8</v>
      </c>
      <c r="AQ9">
        <v>0</v>
      </c>
    </row>
    <row r="10" spans="1:43" x14ac:dyDescent="0.3">
      <c r="B10" t="s">
        <v>104</v>
      </c>
      <c r="C10">
        <v>59</v>
      </c>
      <c r="D10" t="s">
        <v>96</v>
      </c>
      <c r="E10">
        <v>9</v>
      </c>
      <c r="F10">
        <v>1</v>
      </c>
      <c r="G10">
        <v>150</v>
      </c>
      <c r="H10">
        <v>4.0509574546304066</v>
      </c>
      <c r="I10">
        <v>9</v>
      </c>
      <c r="J10">
        <v>0</v>
      </c>
      <c r="M10" t="s">
        <v>104</v>
      </c>
      <c r="N10">
        <v>59</v>
      </c>
      <c r="O10" t="s">
        <v>96</v>
      </c>
      <c r="P10">
        <v>9</v>
      </c>
      <c r="Q10">
        <v>1</v>
      </c>
      <c r="R10">
        <v>150</v>
      </c>
      <c r="S10">
        <v>4.0158032106701285</v>
      </c>
      <c r="T10">
        <v>9</v>
      </c>
      <c r="U10">
        <v>0</v>
      </c>
      <c r="X10" t="s">
        <v>104</v>
      </c>
      <c r="Y10">
        <v>59</v>
      </c>
      <c r="Z10" t="s">
        <v>96</v>
      </c>
      <c r="AA10">
        <v>9</v>
      </c>
      <c r="AB10">
        <v>1</v>
      </c>
      <c r="AC10">
        <v>150</v>
      </c>
      <c r="AD10" s="1">
        <v>3.5945580066181719</v>
      </c>
      <c r="AE10">
        <v>9</v>
      </c>
      <c r="AF10">
        <v>0</v>
      </c>
      <c r="AI10" t="s">
        <v>104</v>
      </c>
      <c r="AJ10">
        <v>0</v>
      </c>
      <c r="AK10" t="s">
        <v>96</v>
      </c>
      <c r="AL10">
        <v>9</v>
      </c>
      <c r="AM10">
        <v>1</v>
      </c>
      <c r="AN10">
        <v>50</v>
      </c>
      <c r="AO10">
        <v>8.0944376770000002</v>
      </c>
      <c r="AP10">
        <v>9</v>
      </c>
      <c r="AQ10">
        <v>0</v>
      </c>
    </row>
    <row r="11" spans="1:43" x14ac:dyDescent="0.3">
      <c r="B11" t="s">
        <v>105</v>
      </c>
      <c r="C11">
        <v>59</v>
      </c>
      <c r="D11" t="s">
        <v>96</v>
      </c>
      <c r="E11">
        <v>10</v>
      </c>
      <c r="F11">
        <v>1</v>
      </c>
      <c r="G11">
        <v>150</v>
      </c>
      <c r="H11">
        <v>4.6483761025156127</v>
      </c>
      <c r="I11">
        <v>10</v>
      </c>
      <c r="J11">
        <v>0</v>
      </c>
      <c r="M11" t="s">
        <v>105</v>
      </c>
      <c r="N11">
        <v>59</v>
      </c>
      <c r="O11" t="s">
        <v>96</v>
      </c>
      <c r="P11">
        <v>10</v>
      </c>
      <c r="Q11">
        <v>1</v>
      </c>
      <c r="R11">
        <v>150</v>
      </c>
      <c r="S11">
        <v>3.7454650055151433</v>
      </c>
      <c r="T11">
        <v>10</v>
      </c>
      <c r="U11">
        <v>0</v>
      </c>
      <c r="X11" t="s">
        <v>105</v>
      </c>
      <c r="Y11">
        <v>59</v>
      </c>
      <c r="Z11" t="s">
        <v>96</v>
      </c>
      <c r="AA11">
        <v>10</v>
      </c>
      <c r="AB11">
        <v>1</v>
      </c>
      <c r="AC11">
        <v>150</v>
      </c>
      <c r="AD11" s="1">
        <v>2.3432520038040821</v>
      </c>
      <c r="AE11">
        <v>10</v>
      </c>
      <c r="AF11">
        <v>0</v>
      </c>
      <c r="AI11" t="s">
        <v>105</v>
      </c>
      <c r="AJ11">
        <v>0</v>
      </c>
      <c r="AK11" t="s">
        <v>96</v>
      </c>
      <c r="AL11">
        <v>10</v>
      </c>
      <c r="AM11">
        <v>1</v>
      </c>
      <c r="AN11">
        <v>50</v>
      </c>
      <c r="AO11">
        <v>6.0189445900000003</v>
      </c>
      <c r="AP11">
        <v>10</v>
      </c>
      <c r="AQ11">
        <v>0</v>
      </c>
    </row>
    <row r="12" spans="1:43" x14ac:dyDescent="0.3">
      <c r="B12" t="s">
        <v>106</v>
      </c>
      <c r="C12">
        <v>69</v>
      </c>
      <c r="D12" t="s">
        <v>96</v>
      </c>
      <c r="E12">
        <v>11</v>
      </c>
      <c r="F12">
        <v>1</v>
      </c>
      <c r="G12">
        <v>160</v>
      </c>
      <c r="H12">
        <v>3.544218839117093</v>
      </c>
      <c r="I12">
        <v>11</v>
      </c>
      <c r="J12">
        <v>0</v>
      </c>
      <c r="M12" t="s">
        <v>106</v>
      </c>
      <c r="N12">
        <v>69</v>
      </c>
      <c r="O12" t="s">
        <v>96</v>
      </c>
      <c r="P12">
        <v>11</v>
      </c>
      <c r="Q12">
        <v>1</v>
      </c>
      <c r="R12">
        <v>160</v>
      </c>
      <c r="S12">
        <v>2.7027100031700684</v>
      </c>
      <c r="T12">
        <v>11</v>
      </c>
      <c r="U12">
        <v>0</v>
      </c>
      <c r="X12" t="s">
        <v>106</v>
      </c>
      <c r="Y12">
        <v>69</v>
      </c>
      <c r="Z12" t="s">
        <v>96</v>
      </c>
      <c r="AA12">
        <v>11</v>
      </c>
      <c r="AB12">
        <v>1</v>
      </c>
      <c r="AC12">
        <v>160</v>
      </c>
      <c r="AD12" s="1">
        <v>6.5829193090321496</v>
      </c>
      <c r="AE12">
        <v>11</v>
      </c>
      <c r="AF12">
        <v>0</v>
      </c>
      <c r="AI12" t="s">
        <v>106</v>
      </c>
      <c r="AJ12">
        <v>0</v>
      </c>
      <c r="AK12" t="s">
        <v>96</v>
      </c>
      <c r="AL12">
        <v>11</v>
      </c>
      <c r="AM12">
        <v>1</v>
      </c>
      <c r="AN12">
        <v>60</v>
      </c>
      <c r="AO12">
        <v>6.9669873400000002</v>
      </c>
      <c r="AP12">
        <v>11</v>
      </c>
      <c r="AQ12">
        <v>0</v>
      </c>
    </row>
    <row r="13" spans="1:43" x14ac:dyDescent="0.3">
      <c r="B13" t="s">
        <v>107</v>
      </c>
      <c r="C13">
        <v>69</v>
      </c>
      <c r="D13" t="s">
        <v>96</v>
      </c>
      <c r="E13">
        <v>12</v>
      </c>
      <c r="F13">
        <v>1</v>
      </c>
      <c r="G13">
        <v>160</v>
      </c>
      <c r="H13">
        <v>5.5816074791364372</v>
      </c>
      <c r="I13">
        <v>12</v>
      </c>
      <c r="J13">
        <v>0</v>
      </c>
      <c r="M13" t="s">
        <v>107</v>
      </c>
      <c r="N13">
        <v>69</v>
      </c>
      <c r="O13" t="s">
        <v>96</v>
      </c>
      <c r="P13">
        <v>12</v>
      </c>
      <c r="Q13">
        <v>1</v>
      </c>
      <c r="R13">
        <v>160</v>
      </c>
      <c r="S13">
        <v>6.2357660908601247</v>
      </c>
      <c r="T13">
        <v>12</v>
      </c>
      <c r="U13">
        <v>0</v>
      </c>
      <c r="X13" t="s">
        <v>107</v>
      </c>
      <c r="Y13">
        <v>69</v>
      </c>
      <c r="Z13" t="s">
        <v>96</v>
      </c>
      <c r="AA13">
        <v>12</v>
      </c>
      <c r="AB13">
        <v>1</v>
      </c>
      <c r="AC13">
        <v>160</v>
      </c>
      <c r="AD13" s="1">
        <v>4.4712895260017831</v>
      </c>
      <c r="AE13">
        <v>12</v>
      </c>
      <c r="AF13">
        <v>0</v>
      </c>
      <c r="AI13" t="s">
        <v>107</v>
      </c>
      <c r="AJ13">
        <v>0</v>
      </c>
      <c r="AK13" t="s">
        <v>96</v>
      </c>
      <c r="AL13">
        <v>12</v>
      </c>
      <c r="AM13">
        <v>1</v>
      </c>
      <c r="AN13">
        <v>60</v>
      </c>
      <c r="AO13">
        <v>4.7022912740000002</v>
      </c>
      <c r="AP13">
        <v>12</v>
      </c>
      <c r="AQ13">
        <v>0</v>
      </c>
    </row>
    <row r="14" spans="1:43" x14ac:dyDescent="0.3">
      <c r="B14" t="s">
        <v>108</v>
      </c>
      <c r="C14">
        <v>79</v>
      </c>
      <c r="D14" t="s">
        <v>96</v>
      </c>
      <c r="E14">
        <v>13</v>
      </c>
      <c r="F14">
        <v>1</v>
      </c>
      <c r="G14">
        <v>170</v>
      </c>
      <c r="H14">
        <v>4.2105544480291428</v>
      </c>
      <c r="I14">
        <v>13</v>
      </c>
      <c r="J14">
        <v>0</v>
      </c>
      <c r="M14" t="s">
        <v>108</v>
      </c>
      <c r="N14">
        <v>79</v>
      </c>
      <c r="O14" t="s">
        <v>96</v>
      </c>
      <c r="P14">
        <v>13</v>
      </c>
      <c r="Q14">
        <v>1</v>
      </c>
      <c r="R14">
        <v>170</v>
      </c>
      <c r="S14">
        <v>4.4760746050014859</v>
      </c>
      <c r="T14">
        <v>13</v>
      </c>
      <c r="U14">
        <v>0</v>
      </c>
      <c r="X14" t="s">
        <v>108</v>
      </c>
      <c r="Y14">
        <v>79</v>
      </c>
      <c r="Z14" t="s">
        <v>96</v>
      </c>
      <c r="AA14">
        <v>13</v>
      </c>
      <c r="AB14">
        <v>1</v>
      </c>
      <c r="AC14">
        <v>170</v>
      </c>
      <c r="AD14" s="1">
        <v>1.9453612594516017</v>
      </c>
      <c r="AE14">
        <v>13</v>
      </c>
      <c r="AF14">
        <v>0</v>
      </c>
      <c r="AI14" t="s">
        <v>108</v>
      </c>
      <c r="AJ14">
        <v>0</v>
      </c>
      <c r="AK14" t="s">
        <v>96</v>
      </c>
      <c r="AL14">
        <v>13</v>
      </c>
      <c r="AM14">
        <v>1</v>
      </c>
      <c r="AN14">
        <v>70</v>
      </c>
      <c r="AO14">
        <v>6.5684293919999996</v>
      </c>
      <c r="AP14">
        <v>13</v>
      </c>
      <c r="AQ14">
        <v>0</v>
      </c>
    </row>
    <row r="15" spans="1:43" x14ac:dyDescent="0.3">
      <c r="B15" t="s">
        <v>109</v>
      </c>
      <c r="C15">
        <v>79</v>
      </c>
      <c r="D15" t="s">
        <v>96</v>
      </c>
      <c r="E15">
        <v>14</v>
      </c>
      <c r="F15">
        <v>1</v>
      </c>
      <c r="G15">
        <v>170</v>
      </c>
      <c r="H15">
        <v>2.41411028127186</v>
      </c>
      <c r="I15">
        <v>14</v>
      </c>
      <c r="J15">
        <v>0</v>
      </c>
      <c r="M15" t="s">
        <v>109</v>
      </c>
      <c r="N15">
        <v>79</v>
      </c>
      <c r="O15" t="s">
        <v>96</v>
      </c>
      <c r="P15">
        <v>14</v>
      </c>
      <c r="Q15">
        <v>1</v>
      </c>
      <c r="R15">
        <v>170</v>
      </c>
      <c r="S15">
        <v>2.3711343828763347</v>
      </c>
      <c r="T15">
        <v>14</v>
      </c>
      <c r="U15">
        <v>0</v>
      </c>
      <c r="X15" t="s">
        <v>109</v>
      </c>
      <c r="Y15">
        <v>79</v>
      </c>
      <c r="Z15" t="s">
        <v>96</v>
      </c>
      <c r="AA15">
        <v>14</v>
      </c>
      <c r="AB15">
        <v>1</v>
      </c>
      <c r="AC15">
        <v>170</v>
      </c>
      <c r="AD15" s="1">
        <v>2.2753905113786459</v>
      </c>
      <c r="AE15">
        <v>14</v>
      </c>
      <c r="AF15">
        <v>0</v>
      </c>
      <c r="AI15" t="s">
        <v>109</v>
      </c>
      <c r="AJ15">
        <v>0</v>
      </c>
      <c r="AK15" t="s">
        <v>96</v>
      </c>
      <c r="AL15">
        <v>14</v>
      </c>
      <c r="AM15">
        <v>1</v>
      </c>
      <c r="AN15">
        <v>70</v>
      </c>
      <c r="AO15">
        <v>11.410765639999999</v>
      </c>
      <c r="AP15">
        <v>14</v>
      </c>
      <c r="AQ15">
        <v>0</v>
      </c>
    </row>
    <row r="16" spans="1:43" x14ac:dyDescent="0.3">
      <c r="B16" t="s">
        <v>110</v>
      </c>
      <c r="C16">
        <v>89</v>
      </c>
      <c r="D16" t="s">
        <v>96</v>
      </c>
      <c r="E16">
        <v>15</v>
      </c>
      <c r="F16">
        <v>1</v>
      </c>
      <c r="G16">
        <v>180</v>
      </c>
      <c r="H16">
        <v>6.5805327949346974</v>
      </c>
      <c r="I16">
        <v>15</v>
      </c>
      <c r="J16">
        <v>0</v>
      </c>
      <c r="M16" t="s">
        <v>110</v>
      </c>
      <c r="N16">
        <v>89</v>
      </c>
      <c r="O16" t="s">
        <v>96</v>
      </c>
      <c r="P16">
        <v>15</v>
      </c>
      <c r="Q16">
        <v>1</v>
      </c>
      <c r="R16">
        <v>180</v>
      </c>
      <c r="S16">
        <v>2.6461587594822049</v>
      </c>
      <c r="T16">
        <v>15</v>
      </c>
      <c r="U16">
        <v>0</v>
      </c>
      <c r="X16" t="s">
        <v>110</v>
      </c>
      <c r="Y16">
        <v>89</v>
      </c>
      <c r="Z16" t="s">
        <v>96</v>
      </c>
      <c r="AA16">
        <v>15</v>
      </c>
      <c r="AB16">
        <v>1</v>
      </c>
      <c r="AC16">
        <v>180</v>
      </c>
      <c r="AD16" s="1">
        <v>6.7418480511987582</v>
      </c>
      <c r="AE16">
        <v>15</v>
      </c>
      <c r="AF16">
        <v>0</v>
      </c>
      <c r="AI16" t="s">
        <v>110</v>
      </c>
      <c r="AJ16">
        <v>0</v>
      </c>
      <c r="AK16" t="s">
        <v>96</v>
      </c>
      <c r="AL16">
        <v>15</v>
      </c>
      <c r="AM16">
        <v>1</v>
      </c>
      <c r="AN16">
        <v>80</v>
      </c>
      <c r="AO16">
        <v>4.1781500710000001</v>
      </c>
      <c r="AP16">
        <v>15</v>
      </c>
      <c r="AQ16">
        <v>0</v>
      </c>
    </row>
    <row r="17" spans="2:43" x14ac:dyDescent="0.3">
      <c r="B17" t="s">
        <v>111</v>
      </c>
      <c r="C17">
        <v>89</v>
      </c>
      <c r="D17" t="s">
        <v>96</v>
      </c>
      <c r="E17">
        <v>16</v>
      </c>
      <c r="F17">
        <v>1</v>
      </c>
      <c r="G17">
        <v>180</v>
      </c>
      <c r="H17">
        <v>4.6108048763853731</v>
      </c>
      <c r="I17">
        <v>16</v>
      </c>
      <c r="J17">
        <v>0</v>
      </c>
      <c r="M17" t="s">
        <v>111</v>
      </c>
      <c r="N17">
        <v>89</v>
      </c>
      <c r="O17" t="s">
        <v>96</v>
      </c>
      <c r="P17">
        <v>16</v>
      </c>
      <c r="Q17">
        <v>1</v>
      </c>
      <c r="R17">
        <v>180</v>
      </c>
      <c r="S17">
        <v>6.3682067093322985</v>
      </c>
      <c r="T17">
        <v>16</v>
      </c>
      <c r="U17">
        <v>0</v>
      </c>
      <c r="X17" t="s">
        <v>111</v>
      </c>
      <c r="Y17">
        <v>89</v>
      </c>
      <c r="Z17" t="s">
        <v>96</v>
      </c>
      <c r="AA17">
        <v>16</v>
      </c>
      <c r="AB17">
        <v>1</v>
      </c>
      <c r="AC17">
        <v>180</v>
      </c>
      <c r="AD17" s="1">
        <v>5.6077331691922154</v>
      </c>
      <c r="AE17">
        <v>16</v>
      </c>
      <c r="AF17">
        <v>0</v>
      </c>
      <c r="AI17" t="s">
        <v>111</v>
      </c>
      <c r="AJ17">
        <v>0</v>
      </c>
      <c r="AK17" t="s">
        <v>96</v>
      </c>
      <c r="AL17">
        <v>16</v>
      </c>
      <c r="AM17">
        <v>1</v>
      </c>
      <c r="AN17">
        <v>80</v>
      </c>
      <c r="AO17">
        <v>6.3985692260000002</v>
      </c>
      <c r="AP17">
        <v>16</v>
      </c>
      <c r="AQ17">
        <v>0</v>
      </c>
    </row>
    <row r="18" spans="2:43" x14ac:dyDescent="0.3">
      <c r="B18" t="s">
        <v>112</v>
      </c>
      <c r="C18">
        <v>99</v>
      </c>
      <c r="D18" t="s">
        <v>96</v>
      </c>
      <c r="E18">
        <v>17</v>
      </c>
      <c r="F18">
        <v>1</v>
      </c>
      <c r="G18">
        <v>190</v>
      </c>
      <c r="H18">
        <v>5.8398221199167892</v>
      </c>
      <c r="I18">
        <v>17</v>
      </c>
      <c r="J18">
        <v>0</v>
      </c>
      <c r="M18" t="s">
        <v>112</v>
      </c>
      <c r="N18">
        <v>99</v>
      </c>
      <c r="O18" t="s">
        <v>96</v>
      </c>
      <c r="P18">
        <v>17</v>
      </c>
      <c r="Q18">
        <v>1</v>
      </c>
      <c r="R18">
        <v>190</v>
      </c>
      <c r="S18">
        <v>5.4231109743268462</v>
      </c>
      <c r="T18">
        <v>17</v>
      </c>
      <c r="U18">
        <v>0</v>
      </c>
      <c r="X18" t="s">
        <v>112</v>
      </c>
      <c r="Y18">
        <v>99</v>
      </c>
      <c r="Z18" t="s">
        <v>96</v>
      </c>
      <c r="AA18">
        <v>17</v>
      </c>
      <c r="AB18">
        <v>1</v>
      </c>
      <c r="AC18">
        <v>190</v>
      </c>
      <c r="AD18" s="1">
        <v>5.3131530648824992</v>
      </c>
      <c r="AE18">
        <v>17</v>
      </c>
      <c r="AF18">
        <v>0</v>
      </c>
      <c r="AI18" t="s">
        <v>112</v>
      </c>
      <c r="AJ18">
        <v>0</v>
      </c>
      <c r="AK18" t="s">
        <v>96</v>
      </c>
      <c r="AL18">
        <v>17</v>
      </c>
      <c r="AM18">
        <v>1</v>
      </c>
      <c r="AN18">
        <v>90</v>
      </c>
      <c r="AO18">
        <v>0.78007084120000003</v>
      </c>
      <c r="AP18">
        <v>17</v>
      </c>
      <c r="AQ18">
        <v>0</v>
      </c>
    </row>
    <row r="19" spans="2:43" x14ac:dyDescent="0.3">
      <c r="B19" t="s">
        <v>113</v>
      </c>
      <c r="C19">
        <v>99</v>
      </c>
      <c r="D19" t="s">
        <v>96</v>
      </c>
      <c r="E19">
        <v>18</v>
      </c>
      <c r="F19">
        <v>1</v>
      </c>
      <c r="G19">
        <v>190</v>
      </c>
      <c r="H19">
        <v>5.9520446711685508</v>
      </c>
      <c r="I19">
        <v>18</v>
      </c>
      <c r="J19">
        <v>0</v>
      </c>
      <c r="M19" t="s">
        <v>113</v>
      </c>
      <c r="N19">
        <v>99</v>
      </c>
      <c r="O19" t="s">
        <v>96</v>
      </c>
      <c r="P19">
        <v>18</v>
      </c>
      <c r="Q19">
        <v>1</v>
      </c>
      <c r="R19">
        <v>190</v>
      </c>
      <c r="S19">
        <v>5.1776275540687493</v>
      </c>
      <c r="T19">
        <v>18</v>
      </c>
      <c r="U19">
        <v>0</v>
      </c>
      <c r="X19" t="s">
        <v>113</v>
      </c>
      <c r="Y19">
        <v>99</v>
      </c>
      <c r="Z19" t="s">
        <v>96</v>
      </c>
      <c r="AA19">
        <v>18</v>
      </c>
      <c r="AB19">
        <v>1</v>
      </c>
      <c r="AC19">
        <v>190</v>
      </c>
      <c r="AD19" s="1">
        <v>6.5588990992109757</v>
      </c>
      <c r="AE19">
        <v>18</v>
      </c>
      <c r="AF19">
        <v>0</v>
      </c>
      <c r="AI19" t="s">
        <v>113</v>
      </c>
      <c r="AJ19">
        <v>0</v>
      </c>
      <c r="AK19" t="s">
        <v>96</v>
      </c>
      <c r="AL19">
        <v>18</v>
      </c>
      <c r="AM19">
        <v>1</v>
      </c>
      <c r="AN19">
        <v>90</v>
      </c>
      <c r="AO19">
        <v>4.0969153479999996</v>
      </c>
      <c r="AP19">
        <v>18</v>
      </c>
      <c r="AQ19">
        <v>0</v>
      </c>
    </row>
    <row r="20" spans="2:43" x14ac:dyDescent="0.3">
      <c r="B20" t="s">
        <v>114</v>
      </c>
      <c r="C20">
        <v>109</v>
      </c>
      <c r="D20" t="s">
        <v>96</v>
      </c>
      <c r="E20">
        <v>19</v>
      </c>
      <c r="F20">
        <v>1</v>
      </c>
      <c r="G20">
        <v>200</v>
      </c>
      <c r="H20">
        <v>3.6697268342250027</v>
      </c>
      <c r="I20">
        <v>19</v>
      </c>
      <c r="J20">
        <v>0</v>
      </c>
      <c r="M20" t="s">
        <v>114</v>
      </c>
      <c r="N20">
        <v>109</v>
      </c>
      <c r="O20" t="s">
        <v>96</v>
      </c>
      <c r="P20">
        <v>19</v>
      </c>
      <c r="Q20">
        <v>1</v>
      </c>
      <c r="R20">
        <v>200</v>
      </c>
      <c r="S20">
        <v>6.2157492493424797</v>
      </c>
      <c r="T20">
        <v>19</v>
      </c>
      <c r="U20">
        <v>0</v>
      </c>
      <c r="X20" t="s">
        <v>114</v>
      </c>
      <c r="Y20">
        <v>109</v>
      </c>
      <c r="Z20" t="s">
        <v>96</v>
      </c>
      <c r="AA20">
        <v>19</v>
      </c>
      <c r="AB20">
        <v>1</v>
      </c>
      <c r="AC20">
        <v>200</v>
      </c>
      <c r="AD20" s="1">
        <v>4.4946999196254183</v>
      </c>
      <c r="AE20">
        <v>19</v>
      </c>
      <c r="AF20">
        <v>0</v>
      </c>
      <c r="AI20" t="s">
        <v>114</v>
      </c>
      <c r="AJ20">
        <v>9</v>
      </c>
      <c r="AK20" t="s">
        <v>96</v>
      </c>
      <c r="AL20">
        <v>19</v>
      </c>
      <c r="AM20">
        <v>1</v>
      </c>
      <c r="AN20">
        <v>100</v>
      </c>
      <c r="AO20">
        <v>4.3779486690000002</v>
      </c>
      <c r="AP20">
        <v>19</v>
      </c>
      <c r="AQ20">
        <v>0</v>
      </c>
    </row>
    <row r="21" spans="2:43" x14ac:dyDescent="0.3">
      <c r="B21" t="s">
        <v>115</v>
      </c>
      <c r="C21">
        <v>109</v>
      </c>
      <c r="D21" t="s">
        <v>96</v>
      </c>
      <c r="E21">
        <v>20</v>
      </c>
      <c r="F21">
        <v>1</v>
      </c>
      <c r="G21">
        <v>200</v>
      </c>
      <c r="H21">
        <v>5.6944371181016322</v>
      </c>
      <c r="I21">
        <v>20</v>
      </c>
      <c r="J21">
        <v>0</v>
      </c>
      <c r="M21" t="s">
        <v>115</v>
      </c>
      <c r="N21">
        <v>109</v>
      </c>
      <c r="O21" t="s">
        <v>96</v>
      </c>
      <c r="P21">
        <v>20</v>
      </c>
      <c r="Q21">
        <v>1</v>
      </c>
      <c r="R21">
        <v>200</v>
      </c>
      <c r="S21">
        <v>4.4955832663545152</v>
      </c>
      <c r="T21">
        <v>20</v>
      </c>
      <c r="U21">
        <v>0</v>
      </c>
      <c r="X21" t="s">
        <v>115</v>
      </c>
      <c r="Y21">
        <v>109</v>
      </c>
      <c r="Z21" t="s">
        <v>96</v>
      </c>
      <c r="AA21">
        <v>20</v>
      </c>
      <c r="AB21">
        <v>1</v>
      </c>
      <c r="AC21">
        <v>200</v>
      </c>
      <c r="AD21" s="1">
        <v>4.5784432359068887</v>
      </c>
      <c r="AE21">
        <v>20</v>
      </c>
      <c r="AF21">
        <v>0</v>
      </c>
      <c r="AI21" t="s">
        <v>115</v>
      </c>
      <c r="AJ21">
        <v>9</v>
      </c>
      <c r="AK21" t="s">
        <v>96</v>
      </c>
      <c r="AL21">
        <v>20</v>
      </c>
      <c r="AM21">
        <v>1</v>
      </c>
      <c r="AN21">
        <v>100</v>
      </c>
      <c r="AO21">
        <v>9.2494462090000003</v>
      </c>
      <c r="AP21">
        <v>20</v>
      </c>
      <c r="AQ21">
        <v>0</v>
      </c>
    </row>
    <row r="22" spans="2:43" x14ac:dyDescent="0.3">
      <c r="B22" t="s">
        <v>116</v>
      </c>
      <c r="C22">
        <v>119</v>
      </c>
      <c r="D22" t="s">
        <v>96</v>
      </c>
      <c r="E22">
        <v>21</v>
      </c>
      <c r="F22">
        <v>1</v>
      </c>
      <c r="G22">
        <v>210</v>
      </c>
      <c r="H22">
        <v>4.079044924757909</v>
      </c>
      <c r="I22">
        <v>21</v>
      </c>
      <c r="J22">
        <v>0</v>
      </c>
      <c r="M22" t="s">
        <v>116</v>
      </c>
      <c r="N22">
        <v>119</v>
      </c>
      <c r="O22" t="s">
        <v>96</v>
      </c>
      <c r="P22">
        <v>21</v>
      </c>
      <c r="Q22">
        <v>1</v>
      </c>
      <c r="R22">
        <v>210</v>
      </c>
      <c r="S22">
        <v>4.5653693632557406</v>
      </c>
      <c r="T22">
        <v>21</v>
      </c>
      <c r="U22">
        <v>0</v>
      </c>
      <c r="X22" t="s">
        <v>116</v>
      </c>
      <c r="Y22">
        <v>119</v>
      </c>
      <c r="Z22" t="s">
        <v>96</v>
      </c>
      <c r="AA22">
        <v>21</v>
      </c>
      <c r="AB22">
        <v>1</v>
      </c>
      <c r="AC22">
        <v>210</v>
      </c>
      <c r="AD22" s="1">
        <v>4.8976451807830017</v>
      </c>
      <c r="AE22">
        <v>21</v>
      </c>
      <c r="AF22">
        <v>0</v>
      </c>
      <c r="AI22" t="s">
        <v>116</v>
      </c>
      <c r="AJ22">
        <v>19</v>
      </c>
      <c r="AK22" t="s">
        <v>96</v>
      </c>
      <c r="AL22">
        <v>21</v>
      </c>
      <c r="AM22">
        <v>1</v>
      </c>
      <c r="AN22">
        <v>110</v>
      </c>
      <c r="AO22">
        <v>7.9534845289999998</v>
      </c>
      <c r="AP22">
        <v>21</v>
      </c>
      <c r="AQ22">
        <v>0</v>
      </c>
    </row>
    <row r="23" spans="2:43" x14ac:dyDescent="0.3">
      <c r="B23" t="s">
        <v>117</v>
      </c>
      <c r="C23">
        <v>119</v>
      </c>
      <c r="D23" t="s">
        <v>96</v>
      </c>
      <c r="E23">
        <v>22</v>
      </c>
      <c r="F23">
        <v>1</v>
      </c>
      <c r="G23">
        <v>210</v>
      </c>
      <c r="H23">
        <v>5.8927319741924293</v>
      </c>
      <c r="I23">
        <v>22</v>
      </c>
      <c r="J23">
        <v>0</v>
      </c>
      <c r="M23" t="s">
        <v>117</v>
      </c>
      <c r="N23">
        <v>119</v>
      </c>
      <c r="O23" t="s">
        <v>96</v>
      </c>
      <c r="P23">
        <v>22</v>
      </c>
      <c r="Q23">
        <v>1</v>
      </c>
      <c r="R23">
        <v>210</v>
      </c>
      <c r="S23">
        <v>4.8313709839858348</v>
      </c>
      <c r="T23">
        <v>22</v>
      </c>
      <c r="U23">
        <v>0</v>
      </c>
      <c r="X23" t="s">
        <v>117</v>
      </c>
      <c r="Y23">
        <v>119</v>
      </c>
      <c r="Z23" t="s">
        <v>96</v>
      </c>
      <c r="AA23">
        <v>22</v>
      </c>
      <c r="AB23">
        <v>1</v>
      </c>
      <c r="AC23">
        <v>210</v>
      </c>
      <c r="AD23" s="1">
        <v>1.9202319208416156</v>
      </c>
      <c r="AE23">
        <v>22</v>
      </c>
      <c r="AF23">
        <v>0</v>
      </c>
      <c r="AI23" t="s">
        <v>117</v>
      </c>
      <c r="AJ23">
        <v>19</v>
      </c>
      <c r="AK23" t="s">
        <v>96</v>
      </c>
      <c r="AL23">
        <v>22</v>
      </c>
      <c r="AM23">
        <v>1</v>
      </c>
      <c r="AN23">
        <v>110</v>
      </c>
      <c r="AO23">
        <v>2.6423001909999999</v>
      </c>
      <c r="AP23">
        <v>22</v>
      </c>
      <c r="AQ23">
        <v>0</v>
      </c>
    </row>
    <row r="24" spans="2:43" x14ac:dyDescent="0.3">
      <c r="B24" t="s">
        <v>118</v>
      </c>
      <c r="C24">
        <v>129</v>
      </c>
      <c r="D24" t="s">
        <v>96</v>
      </c>
      <c r="E24">
        <v>23</v>
      </c>
      <c r="F24">
        <v>1</v>
      </c>
      <c r="G24">
        <v>220</v>
      </c>
      <c r="H24">
        <v>4.69503886505845</v>
      </c>
      <c r="I24">
        <v>23</v>
      </c>
      <c r="J24">
        <v>0</v>
      </c>
      <c r="M24" t="s">
        <v>118</v>
      </c>
      <c r="N24">
        <v>129</v>
      </c>
      <c r="O24" t="s">
        <v>96</v>
      </c>
      <c r="P24">
        <v>23</v>
      </c>
      <c r="Q24">
        <v>1</v>
      </c>
      <c r="R24">
        <v>220</v>
      </c>
      <c r="S24">
        <v>2.350193267368013</v>
      </c>
      <c r="T24">
        <v>23</v>
      </c>
      <c r="U24">
        <v>0</v>
      </c>
      <c r="X24" t="s">
        <v>118</v>
      </c>
      <c r="Y24">
        <v>129</v>
      </c>
      <c r="Z24" t="s">
        <v>96</v>
      </c>
      <c r="AA24">
        <v>23</v>
      </c>
      <c r="AB24">
        <v>1</v>
      </c>
      <c r="AC24">
        <v>220</v>
      </c>
      <c r="AD24" s="1">
        <v>5.9365632523549721</v>
      </c>
      <c r="AE24">
        <v>23</v>
      </c>
      <c r="AF24">
        <v>0</v>
      </c>
      <c r="AI24" t="s">
        <v>118</v>
      </c>
      <c r="AJ24">
        <v>29</v>
      </c>
      <c r="AK24" t="s">
        <v>96</v>
      </c>
      <c r="AL24">
        <v>23</v>
      </c>
      <c r="AM24">
        <v>1</v>
      </c>
      <c r="AN24">
        <v>120</v>
      </c>
      <c r="AO24">
        <v>5.1053709769999998</v>
      </c>
      <c r="AP24">
        <v>23</v>
      </c>
      <c r="AQ24">
        <v>0</v>
      </c>
    </row>
    <row r="25" spans="2:43" x14ac:dyDescent="0.3">
      <c r="B25" t="s">
        <v>119</v>
      </c>
      <c r="C25">
        <v>129</v>
      </c>
      <c r="D25" t="s">
        <v>96</v>
      </c>
      <c r="E25">
        <v>24</v>
      </c>
      <c r="F25">
        <v>1</v>
      </c>
      <c r="G25">
        <v>220</v>
      </c>
      <c r="H25">
        <v>3.7234984347305726</v>
      </c>
      <c r="I25">
        <v>24</v>
      </c>
      <c r="J25">
        <v>0</v>
      </c>
      <c r="M25" t="s">
        <v>119</v>
      </c>
      <c r="N25">
        <v>129</v>
      </c>
      <c r="O25" t="s">
        <v>96</v>
      </c>
      <c r="P25">
        <v>24</v>
      </c>
      <c r="Q25">
        <v>1</v>
      </c>
      <c r="R25">
        <v>220</v>
      </c>
      <c r="S25">
        <v>5.6971360436291434</v>
      </c>
      <c r="T25">
        <v>24</v>
      </c>
      <c r="U25">
        <v>0</v>
      </c>
      <c r="X25" t="s">
        <v>119</v>
      </c>
      <c r="Y25">
        <v>129</v>
      </c>
      <c r="Z25" t="s">
        <v>96</v>
      </c>
      <c r="AA25">
        <v>24</v>
      </c>
      <c r="AB25">
        <v>1</v>
      </c>
      <c r="AC25">
        <v>220</v>
      </c>
      <c r="AD25" s="1">
        <v>6.030159806861775</v>
      </c>
      <c r="AE25">
        <v>24</v>
      </c>
      <c r="AF25">
        <v>0</v>
      </c>
      <c r="AI25" t="s">
        <v>119</v>
      </c>
      <c r="AJ25">
        <v>29</v>
      </c>
      <c r="AK25" t="s">
        <v>96</v>
      </c>
      <c r="AL25">
        <v>24</v>
      </c>
      <c r="AM25">
        <v>1</v>
      </c>
      <c r="AN25">
        <v>120</v>
      </c>
      <c r="AO25">
        <v>1.346391565</v>
      </c>
      <c r="AP25">
        <v>24</v>
      </c>
      <c r="AQ25">
        <v>0</v>
      </c>
    </row>
    <row r="26" spans="2:43" x14ac:dyDescent="0.3">
      <c r="B26" t="s">
        <v>120</v>
      </c>
      <c r="C26">
        <v>139</v>
      </c>
      <c r="D26" t="s">
        <v>96</v>
      </c>
      <c r="E26">
        <v>25</v>
      </c>
      <c r="F26">
        <v>1</v>
      </c>
      <c r="G26">
        <v>230</v>
      </c>
      <c r="H26">
        <v>4.3858845629001735</v>
      </c>
      <c r="I26">
        <v>25</v>
      </c>
      <c r="J26">
        <v>0</v>
      </c>
      <c r="M26" t="s">
        <v>120</v>
      </c>
      <c r="N26">
        <v>139</v>
      </c>
      <c r="O26" t="s">
        <v>96</v>
      </c>
      <c r="P26">
        <v>25</v>
      </c>
      <c r="Q26">
        <v>1</v>
      </c>
      <c r="R26">
        <v>230</v>
      </c>
      <c r="S26">
        <v>5.7751331723848125</v>
      </c>
      <c r="T26">
        <v>25</v>
      </c>
      <c r="U26">
        <v>0</v>
      </c>
      <c r="X26" t="s">
        <v>120</v>
      </c>
      <c r="Y26">
        <v>139</v>
      </c>
      <c r="Z26" t="s">
        <v>96</v>
      </c>
      <c r="AA26">
        <v>25</v>
      </c>
      <c r="AB26">
        <v>1</v>
      </c>
      <c r="AC26">
        <v>230</v>
      </c>
      <c r="AD26" s="1">
        <v>5.8017570381634869</v>
      </c>
      <c r="AE26">
        <v>25</v>
      </c>
      <c r="AF26">
        <v>0</v>
      </c>
      <c r="AI26" t="s">
        <v>120</v>
      </c>
      <c r="AJ26">
        <v>39</v>
      </c>
      <c r="AK26" t="s">
        <v>96</v>
      </c>
      <c r="AL26">
        <v>25</v>
      </c>
      <c r="AM26">
        <v>1</v>
      </c>
      <c r="AN26">
        <v>130</v>
      </c>
      <c r="AO26">
        <v>1.3781693690000001</v>
      </c>
      <c r="AP26">
        <v>25</v>
      </c>
      <c r="AQ26">
        <v>0</v>
      </c>
    </row>
    <row r="27" spans="2:43" x14ac:dyDescent="0.3">
      <c r="B27" t="s">
        <v>121</v>
      </c>
      <c r="C27">
        <v>139</v>
      </c>
      <c r="D27" t="s">
        <v>96</v>
      </c>
      <c r="E27">
        <v>26</v>
      </c>
      <c r="F27">
        <v>1</v>
      </c>
      <c r="G27">
        <v>230</v>
      </c>
      <c r="H27">
        <v>5.0690935722668655</v>
      </c>
      <c r="I27">
        <v>26</v>
      </c>
      <c r="J27">
        <v>0</v>
      </c>
      <c r="M27" t="s">
        <v>121</v>
      </c>
      <c r="N27">
        <v>139</v>
      </c>
      <c r="O27" t="s">
        <v>96</v>
      </c>
      <c r="P27">
        <v>26</v>
      </c>
      <c r="Q27">
        <v>1</v>
      </c>
      <c r="R27">
        <v>230</v>
      </c>
      <c r="S27">
        <v>5.5847975318029057</v>
      </c>
      <c r="T27">
        <v>26</v>
      </c>
      <c r="U27">
        <v>0</v>
      </c>
      <c r="X27" t="s">
        <v>121</v>
      </c>
      <c r="Y27">
        <v>139</v>
      </c>
      <c r="Z27" t="s">
        <v>96</v>
      </c>
      <c r="AA27">
        <v>26</v>
      </c>
      <c r="AB27">
        <v>1</v>
      </c>
      <c r="AC27">
        <v>230</v>
      </c>
      <c r="AD27" s="1">
        <v>8.4259721233975142</v>
      </c>
      <c r="AE27">
        <v>26</v>
      </c>
      <c r="AF27">
        <v>0</v>
      </c>
      <c r="AI27" t="s">
        <v>121</v>
      </c>
      <c r="AJ27">
        <v>39</v>
      </c>
      <c r="AK27" t="s">
        <v>96</v>
      </c>
      <c r="AL27">
        <v>26</v>
      </c>
      <c r="AM27">
        <v>1</v>
      </c>
      <c r="AN27">
        <v>130</v>
      </c>
      <c r="AO27">
        <v>1.611507639</v>
      </c>
      <c r="AP27">
        <v>26</v>
      </c>
      <c r="AQ27">
        <v>0</v>
      </c>
    </row>
    <row r="28" spans="2:43" x14ac:dyDescent="0.3">
      <c r="B28" t="s">
        <v>122</v>
      </c>
      <c r="C28">
        <v>149</v>
      </c>
      <c r="D28" t="s">
        <v>96</v>
      </c>
      <c r="E28">
        <v>27</v>
      </c>
      <c r="F28">
        <v>1</v>
      </c>
      <c r="G28">
        <v>240</v>
      </c>
      <c r="H28">
        <v>3.5920468917465769</v>
      </c>
      <c r="I28">
        <v>27</v>
      </c>
      <c r="J28">
        <v>0</v>
      </c>
      <c r="M28" t="s">
        <v>122</v>
      </c>
      <c r="N28">
        <v>149</v>
      </c>
      <c r="O28" t="s">
        <v>96</v>
      </c>
      <c r="P28">
        <v>27</v>
      </c>
      <c r="Q28">
        <v>1</v>
      </c>
      <c r="R28">
        <v>240</v>
      </c>
      <c r="S28">
        <v>7.7716434361645952</v>
      </c>
      <c r="T28">
        <v>27</v>
      </c>
      <c r="U28">
        <v>0</v>
      </c>
      <c r="X28" t="s">
        <v>122</v>
      </c>
      <c r="Y28">
        <v>149</v>
      </c>
      <c r="Z28" t="s">
        <v>96</v>
      </c>
      <c r="AA28">
        <v>27</v>
      </c>
      <c r="AB28">
        <v>1</v>
      </c>
      <c r="AC28">
        <v>240</v>
      </c>
      <c r="AD28" s="1">
        <v>2.2685802150517702</v>
      </c>
      <c r="AE28">
        <v>27</v>
      </c>
      <c r="AF28">
        <v>0</v>
      </c>
      <c r="AI28" t="s">
        <v>122</v>
      </c>
      <c r="AJ28">
        <v>49</v>
      </c>
      <c r="AK28" t="s">
        <v>96</v>
      </c>
      <c r="AL28">
        <v>27</v>
      </c>
      <c r="AM28">
        <v>1</v>
      </c>
      <c r="AN28">
        <v>140</v>
      </c>
      <c r="AO28">
        <v>3.873500199</v>
      </c>
      <c r="AP28">
        <v>27</v>
      </c>
      <c r="AQ28">
        <v>0</v>
      </c>
    </row>
    <row r="29" spans="2:43" x14ac:dyDescent="0.3">
      <c r="B29" t="s">
        <v>123</v>
      </c>
      <c r="C29">
        <v>149</v>
      </c>
      <c r="D29" t="s">
        <v>96</v>
      </c>
      <c r="E29">
        <v>28</v>
      </c>
      <c r="F29">
        <v>1</v>
      </c>
      <c r="G29">
        <v>240</v>
      </c>
      <c r="H29">
        <v>3.0532031132606789</v>
      </c>
      <c r="I29">
        <v>28</v>
      </c>
      <c r="J29">
        <v>0</v>
      </c>
      <c r="M29" t="s">
        <v>123</v>
      </c>
      <c r="N29">
        <v>149</v>
      </c>
      <c r="O29" t="s">
        <v>96</v>
      </c>
      <c r="P29">
        <v>28</v>
      </c>
      <c r="Q29">
        <v>1</v>
      </c>
      <c r="R29">
        <v>240</v>
      </c>
      <c r="S29">
        <v>2.6404835125431418</v>
      </c>
      <c r="T29">
        <v>28</v>
      </c>
      <c r="U29">
        <v>0</v>
      </c>
      <c r="X29" t="s">
        <v>123</v>
      </c>
      <c r="Y29">
        <v>149</v>
      </c>
      <c r="Z29" t="s">
        <v>96</v>
      </c>
      <c r="AA29">
        <v>28</v>
      </c>
      <c r="AB29">
        <v>1</v>
      </c>
      <c r="AC29">
        <v>240</v>
      </c>
      <c r="AD29" s="1">
        <v>4.8003979145432822</v>
      </c>
      <c r="AE29">
        <v>28</v>
      </c>
      <c r="AF29">
        <v>0</v>
      </c>
      <c r="AI29" t="s">
        <v>123</v>
      </c>
      <c r="AJ29">
        <v>49</v>
      </c>
      <c r="AK29" t="s">
        <v>96</v>
      </c>
      <c r="AL29">
        <v>28</v>
      </c>
      <c r="AM29">
        <v>1</v>
      </c>
      <c r="AN29">
        <v>140</v>
      </c>
      <c r="AO29">
        <v>3.5753914440000001</v>
      </c>
      <c r="AP29">
        <v>28</v>
      </c>
      <c r="AQ29">
        <v>0</v>
      </c>
    </row>
    <row r="30" spans="2:43" x14ac:dyDescent="0.3">
      <c r="B30" t="s">
        <v>124</v>
      </c>
      <c r="C30">
        <v>159</v>
      </c>
      <c r="D30" t="s">
        <v>96</v>
      </c>
      <c r="E30">
        <v>29</v>
      </c>
      <c r="F30">
        <v>1</v>
      </c>
      <c r="G30">
        <v>250</v>
      </c>
      <c r="H30">
        <v>5.8209182725404389</v>
      </c>
      <c r="I30">
        <v>29</v>
      </c>
      <c r="J30">
        <v>0</v>
      </c>
      <c r="M30" t="s">
        <v>124</v>
      </c>
      <c r="N30">
        <v>159</v>
      </c>
      <c r="O30" t="s">
        <v>96</v>
      </c>
      <c r="P30">
        <v>29</v>
      </c>
      <c r="Q30">
        <v>1</v>
      </c>
      <c r="R30">
        <v>250</v>
      </c>
      <c r="S30">
        <v>4.7503315954527352</v>
      </c>
      <c r="T30">
        <v>29</v>
      </c>
      <c r="U30">
        <v>0</v>
      </c>
      <c r="X30" t="s">
        <v>124</v>
      </c>
      <c r="Y30">
        <v>159</v>
      </c>
      <c r="Z30" t="s">
        <v>96</v>
      </c>
      <c r="AA30">
        <v>29</v>
      </c>
      <c r="AB30">
        <v>1</v>
      </c>
      <c r="AC30">
        <v>250</v>
      </c>
      <c r="AD30" s="1">
        <v>5.4156124178844038</v>
      </c>
      <c r="AE30">
        <v>29</v>
      </c>
      <c r="AF30">
        <v>0</v>
      </c>
      <c r="AI30" t="s">
        <v>124</v>
      </c>
      <c r="AJ30">
        <v>59</v>
      </c>
      <c r="AK30" t="s">
        <v>96</v>
      </c>
      <c r="AL30">
        <v>29</v>
      </c>
      <c r="AM30">
        <v>1</v>
      </c>
      <c r="AN30">
        <v>150</v>
      </c>
      <c r="AO30">
        <v>3.5190429920000001</v>
      </c>
      <c r="AP30">
        <v>29</v>
      </c>
      <c r="AQ30">
        <v>0</v>
      </c>
    </row>
    <row r="31" spans="2:43" x14ac:dyDescent="0.3">
      <c r="B31" t="s">
        <v>125</v>
      </c>
      <c r="C31">
        <v>159</v>
      </c>
      <c r="D31" t="s">
        <v>96</v>
      </c>
      <c r="E31">
        <v>30</v>
      </c>
      <c r="F31">
        <v>1</v>
      </c>
      <c r="G31">
        <v>250</v>
      </c>
      <c r="H31">
        <v>3.7586981534259394</v>
      </c>
      <c r="I31">
        <v>30</v>
      </c>
      <c r="J31">
        <v>0</v>
      </c>
      <c r="M31" t="s">
        <v>125</v>
      </c>
      <c r="N31">
        <v>159</v>
      </c>
      <c r="O31" t="s">
        <v>96</v>
      </c>
      <c r="P31">
        <v>30</v>
      </c>
      <c r="Q31">
        <v>1</v>
      </c>
      <c r="R31">
        <v>250</v>
      </c>
      <c r="S31">
        <v>5.2630103482370032</v>
      </c>
      <c r="T31">
        <v>30</v>
      </c>
      <c r="U31">
        <v>0</v>
      </c>
      <c r="X31" t="s">
        <v>125</v>
      </c>
      <c r="Y31">
        <v>159</v>
      </c>
      <c r="Z31" t="s">
        <v>96</v>
      </c>
      <c r="AA31">
        <v>30</v>
      </c>
      <c r="AB31">
        <v>1</v>
      </c>
      <c r="AC31">
        <v>250</v>
      </c>
      <c r="AD31" s="1">
        <v>3.8393153090437409</v>
      </c>
      <c r="AE31">
        <v>30</v>
      </c>
      <c r="AF31">
        <v>0</v>
      </c>
      <c r="AI31" t="s">
        <v>125</v>
      </c>
      <c r="AJ31">
        <v>59</v>
      </c>
      <c r="AK31" t="s">
        <v>96</v>
      </c>
      <c r="AL31">
        <v>30</v>
      </c>
      <c r="AM31">
        <v>1</v>
      </c>
      <c r="AN31">
        <v>150</v>
      </c>
      <c r="AO31">
        <v>5.1601543789999997</v>
      </c>
      <c r="AP31">
        <v>30</v>
      </c>
      <c r="AQ31">
        <v>0</v>
      </c>
    </row>
    <row r="32" spans="2:43" x14ac:dyDescent="0.3">
      <c r="B32" t="s">
        <v>126</v>
      </c>
      <c r="C32">
        <v>169</v>
      </c>
      <c r="D32" t="s">
        <v>96</v>
      </c>
      <c r="E32">
        <v>31</v>
      </c>
      <c r="F32">
        <v>1</v>
      </c>
      <c r="G32">
        <v>260</v>
      </c>
      <c r="H32">
        <v>3.8499204720137641</v>
      </c>
      <c r="I32">
        <v>31</v>
      </c>
      <c r="J32">
        <v>0</v>
      </c>
      <c r="M32" t="s">
        <v>126</v>
      </c>
      <c r="N32">
        <v>169</v>
      </c>
      <c r="O32" t="s">
        <v>96</v>
      </c>
      <c r="P32">
        <v>31</v>
      </c>
      <c r="Q32">
        <v>1</v>
      </c>
      <c r="R32">
        <v>260</v>
      </c>
      <c r="S32">
        <v>3.9494294242031174</v>
      </c>
      <c r="T32">
        <v>31</v>
      </c>
      <c r="U32">
        <v>0</v>
      </c>
      <c r="X32" t="s">
        <v>126</v>
      </c>
      <c r="Y32">
        <v>169</v>
      </c>
      <c r="Z32" t="s">
        <v>96</v>
      </c>
      <c r="AA32">
        <v>31</v>
      </c>
      <c r="AB32">
        <v>1</v>
      </c>
      <c r="AC32">
        <v>260</v>
      </c>
      <c r="AD32" s="1">
        <v>1.5142907841363922</v>
      </c>
      <c r="AE32">
        <v>31</v>
      </c>
      <c r="AF32">
        <v>0</v>
      </c>
      <c r="AI32" t="s">
        <v>126</v>
      </c>
      <c r="AJ32">
        <v>69</v>
      </c>
      <c r="AK32" t="s">
        <v>96</v>
      </c>
      <c r="AL32">
        <v>31</v>
      </c>
      <c r="AM32">
        <v>1</v>
      </c>
      <c r="AN32">
        <v>160</v>
      </c>
      <c r="AO32">
        <v>5.6464463279999997</v>
      </c>
      <c r="AP32">
        <v>31</v>
      </c>
      <c r="AQ32">
        <v>0</v>
      </c>
    </row>
    <row r="33" spans="2:43" x14ac:dyDescent="0.3">
      <c r="B33" t="s">
        <v>127</v>
      </c>
      <c r="C33">
        <v>169</v>
      </c>
      <c r="D33" t="s">
        <v>96</v>
      </c>
      <c r="E33">
        <v>32</v>
      </c>
      <c r="F33">
        <v>1</v>
      </c>
      <c r="G33">
        <v>260</v>
      </c>
      <c r="H33">
        <v>3.9987126683554379</v>
      </c>
      <c r="I33">
        <v>32</v>
      </c>
      <c r="J33">
        <v>0</v>
      </c>
      <c r="M33" t="s">
        <v>127</v>
      </c>
      <c r="N33">
        <v>169</v>
      </c>
      <c r="O33" t="s">
        <v>96</v>
      </c>
      <c r="P33">
        <v>32</v>
      </c>
      <c r="Q33">
        <v>1</v>
      </c>
      <c r="R33">
        <v>260</v>
      </c>
      <c r="S33">
        <v>2.0119089867803268</v>
      </c>
      <c r="T33">
        <v>32</v>
      </c>
      <c r="U33">
        <v>0</v>
      </c>
      <c r="X33" t="s">
        <v>127</v>
      </c>
      <c r="Y33">
        <v>169</v>
      </c>
      <c r="Z33" t="s">
        <v>96</v>
      </c>
      <c r="AA33">
        <v>32</v>
      </c>
      <c r="AB33">
        <v>1</v>
      </c>
      <c r="AC33">
        <v>260</v>
      </c>
      <c r="AD33" s="1">
        <v>8.1137953429715708</v>
      </c>
      <c r="AE33">
        <v>32</v>
      </c>
      <c r="AF33">
        <v>0</v>
      </c>
      <c r="AI33" t="s">
        <v>127</v>
      </c>
      <c r="AJ33">
        <v>69</v>
      </c>
      <c r="AK33" t="s">
        <v>96</v>
      </c>
      <c r="AL33">
        <v>32</v>
      </c>
      <c r="AM33">
        <v>1</v>
      </c>
      <c r="AN33">
        <v>160</v>
      </c>
      <c r="AO33">
        <v>2.4540971040000001</v>
      </c>
      <c r="AP33">
        <v>32</v>
      </c>
      <c r="AQ33">
        <v>0</v>
      </c>
    </row>
    <row r="34" spans="2:43" x14ac:dyDescent="0.3">
      <c r="B34" t="s">
        <v>128</v>
      </c>
      <c r="C34">
        <v>179</v>
      </c>
      <c r="D34" t="s">
        <v>96</v>
      </c>
      <c r="E34">
        <v>33</v>
      </c>
      <c r="F34">
        <v>1</v>
      </c>
      <c r="G34">
        <v>270</v>
      </c>
      <c r="H34">
        <v>5.6549400369403884</v>
      </c>
      <c r="I34">
        <v>33</v>
      </c>
      <c r="J34">
        <v>0</v>
      </c>
      <c r="M34" t="s">
        <v>128</v>
      </c>
      <c r="N34">
        <v>179</v>
      </c>
      <c r="O34" t="s">
        <v>96</v>
      </c>
      <c r="P34">
        <v>33</v>
      </c>
      <c r="Q34">
        <v>1</v>
      </c>
      <c r="R34">
        <v>270</v>
      </c>
      <c r="S34">
        <v>7.5114961191429757</v>
      </c>
      <c r="T34">
        <v>33</v>
      </c>
      <c r="U34">
        <v>0</v>
      </c>
      <c r="X34" t="s">
        <v>128</v>
      </c>
      <c r="Y34">
        <v>179</v>
      </c>
      <c r="Z34" t="s">
        <v>96</v>
      </c>
      <c r="AA34">
        <v>33</v>
      </c>
      <c r="AB34">
        <v>1</v>
      </c>
      <c r="AC34">
        <v>270</v>
      </c>
      <c r="AD34" s="1">
        <v>4.7517722350603435</v>
      </c>
      <c r="AE34">
        <v>33</v>
      </c>
      <c r="AF34">
        <v>0</v>
      </c>
      <c r="AI34" t="s">
        <v>128</v>
      </c>
      <c r="AJ34">
        <v>79</v>
      </c>
      <c r="AK34" t="s">
        <v>96</v>
      </c>
      <c r="AL34">
        <v>33</v>
      </c>
      <c r="AM34">
        <v>1</v>
      </c>
      <c r="AN34">
        <v>170</v>
      </c>
      <c r="AO34">
        <v>4.9393139650000002</v>
      </c>
      <c r="AP34">
        <v>33</v>
      </c>
      <c r="AQ34">
        <v>0</v>
      </c>
    </row>
    <row r="35" spans="2:43" x14ac:dyDescent="0.3">
      <c r="B35" t="s">
        <v>129</v>
      </c>
      <c r="C35">
        <v>179</v>
      </c>
      <c r="D35" t="s">
        <v>96</v>
      </c>
      <c r="E35">
        <v>34</v>
      </c>
      <c r="F35">
        <v>1</v>
      </c>
      <c r="G35">
        <v>270</v>
      </c>
      <c r="H35">
        <v>3.406091605022084</v>
      </c>
      <c r="I35">
        <v>34</v>
      </c>
      <c r="J35">
        <v>0</v>
      </c>
      <c r="M35" t="s">
        <v>129</v>
      </c>
      <c r="N35">
        <v>179</v>
      </c>
      <c r="O35" t="s">
        <v>96</v>
      </c>
      <c r="P35">
        <v>34</v>
      </c>
      <c r="Q35">
        <v>1</v>
      </c>
      <c r="R35">
        <v>270</v>
      </c>
      <c r="S35">
        <v>4.7098101958836196</v>
      </c>
      <c r="T35">
        <v>34</v>
      </c>
      <c r="U35">
        <v>0</v>
      </c>
      <c r="X35" t="s">
        <v>129</v>
      </c>
      <c r="Y35">
        <v>179</v>
      </c>
      <c r="Z35" t="s">
        <v>96</v>
      </c>
      <c r="AA35">
        <v>34</v>
      </c>
      <c r="AB35">
        <v>1</v>
      </c>
      <c r="AC35">
        <v>270</v>
      </c>
      <c r="AD35" s="1">
        <v>2.0984210323076695</v>
      </c>
      <c r="AE35">
        <v>34</v>
      </c>
      <c r="AF35">
        <v>0</v>
      </c>
      <c r="AI35" t="s">
        <v>129</v>
      </c>
      <c r="AJ35">
        <v>79</v>
      </c>
      <c r="AK35" t="s">
        <v>96</v>
      </c>
      <c r="AL35">
        <v>34</v>
      </c>
      <c r="AM35">
        <v>1</v>
      </c>
      <c r="AN35">
        <v>170</v>
      </c>
      <c r="AO35">
        <v>5.77019533</v>
      </c>
      <c r="AP35">
        <v>34</v>
      </c>
      <c r="AQ35">
        <v>0</v>
      </c>
    </row>
    <row r="36" spans="2:43" x14ac:dyDescent="0.3">
      <c r="B36" t="s">
        <v>130</v>
      </c>
      <c r="C36">
        <v>189</v>
      </c>
      <c r="D36" t="s">
        <v>96</v>
      </c>
      <c r="E36">
        <v>35</v>
      </c>
      <c r="F36">
        <v>1</v>
      </c>
      <c r="G36">
        <v>280</v>
      </c>
      <c r="H36">
        <v>4.748516016654321</v>
      </c>
      <c r="I36">
        <v>35</v>
      </c>
      <c r="J36">
        <v>0</v>
      </c>
      <c r="M36" t="s">
        <v>130</v>
      </c>
      <c r="N36">
        <v>189</v>
      </c>
      <c r="O36" t="s">
        <v>96</v>
      </c>
      <c r="P36">
        <v>35</v>
      </c>
      <c r="Q36">
        <v>1</v>
      </c>
      <c r="R36">
        <v>280</v>
      </c>
      <c r="S36">
        <v>2.4986841935897246</v>
      </c>
      <c r="T36">
        <v>35</v>
      </c>
      <c r="U36">
        <v>0</v>
      </c>
      <c r="X36" t="s">
        <v>130</v>
      </c>
      <c r="Y36">
        <v>189</v>
      </c>
      <c r="Z36" t="s">
        <v>96</v>
      </c>
      <c r="AA36">
        <v>35</v>
      </c>
      <c r="AB36">
        <v>1</v>
      </c>
      <c r="AC36">
        <v>280</v>
      </c>
      <c r="AD36" s="1">
        <v>1.9977972669876181</v>
      </c>
      <c r="AE36">
        <v>35</v>
      </c>
      <c r="AF36">
        <v>0</v>
      </c>
      <c r="AI36" t="s">
        <v>130</v>
      </c>
      <c r="AJ36">
        <v>89</v>
      </c>
      <c r="AK36" t="s">
        <v>96</v>
      </c>
      <c r="AL36">
        <v>35</v>
      </c>
      <c r="AM36">
        <v>1</v>
      </c>
      <c r="AN36">
        <v>180</v>
      </c>
      <c r="AO36">
        <v>1.5007055929999999</v>
      </c>
      <c r="AP36">
        <v>35</v>
      </c>
      <c r="AQ36">
        <v>0</v>
      </c>
    </row>
    <row r="37" spans="2:43" x14ac:dyDescent="0.3">
      <c r="B37" t="s">
        <v>131</v>
      </c>
      <c r="C37">
        <v>189</v>
      </c>
      <c r="D37" t="s">
        <v>96</v>
      </c>
      <c r="E37">
        <v>36</v>
      </c>
      <c r="F37">
        <v>1</v>
      </c>
      <c r="G37">
        <v>280</v>
      </c>
      <c r="H37">
        <v>4.6694479578873143</v>
      </c>
      <c r="I37">
        <v>36</v>
      </c>
      <c r="J37">
        <v>0</v>
      </c>
      <c r="M37" t="s">
        <v>131</v>
      </c>
      <c r="N37">
        <v>189</v>
      </c>
      <c r="O37" t="s">
        <v>96</v>
      </c>
      <c r="P37">
        <v>36</v>
      </c>
      <c r="Q37">
        <v>1</v>
      </c>
      <c r="R37">
        <v>280</v>
      </c>
      <c r="S37">
        <v>2.414831055823015</v>
      </c>
      <c r="T37">
        <v>36</v>
      </c>
      <c r="U37">
        <v>0</v>
      </c>
      <c r="X37" t="s">
        <v>131</v>
      </c>
      <c r="Y37">
        <v>189</v>
      </c>
      <c r="Z37" t="s">
        <v>96</v>
      </c>
      <c r="AA37">
        <v>36</v>
      </c>
      <c r="AB37">
        <v>1</v>
      </c>
      <c r="AC37">
        <v>280</v>
      </c>
      <c r="AD37" s="1">
        <v>4.9508792699198239</v>
      </c>
      <c r="AE37">
        <v>36</v>
      </c>
      <c r="AF37">
        <v>0</v>
      </c>
      <c r="AI37" t="s">
        <v>131</v>
      </c>
      <c r="AJ37">
        <v>89</v>
      </c>
      <c r="AK37" t="s">
        <v>96</v>
      </c>
      <c r="AL37">
        <v>36</v>
      </c>
      <c r="AM37">
        <v>1</v>
      </c>
      <c r="AN37">
        <v>180</v>
      </c>
      <c r="AO37">
        <v>0.91109133480000004</v>
      </c>
      <c r="AP37">
        <v>36</v>
      </c>
      <c r="AQ37">
        <v>0</v>
      </c>
    </row>
    <row r="38" spans="2:43" x14ac:dyDescent="0.3">
      <c r="B38" t="s">
        <v>132</v>
      </c>
      <c r="C38">
        <v>199</v>
      </c>
      <c r="D38" t="s">
        <v>96</v>
      </c>
      <c r="E38">
        <v>37</v>
      </c>
      <c r="F38">
        <v>1</v>
      </c>
      <c r="G38">
        <v>290</v>
      </c>
      <c r="H38">
        <v>5.5197004485235084</v>
      </c>
      <c r="I38">
        <v>37</v>
      </c>
      <c r="J38">
        <v>0</v>
      </c>
      <c r="M38" t="s">
        <v>132</v>
      </c>
      <c r="N38">
        <v>199</v>
      </c>
      <c r="O38" t="s">
        <v>96</v>
      </c>
      <c r="P38">
        <v>37</v>
      </c>
      <c r="Q38">
        <v>1</v>
      </c>
      <c r="R38">
        <v>290</v>
      </c>
      <c r="S38">
        <v>4.8757327249331865</v>
      </c>
      <c r="T38">
        <v>37</v>
      </c>
      <c r="U38">
        <v>0</v>
      </c>
      <c r="X38" t="s">
        <v>132</v>
      </c>
      <c r="Y38">
        <v>199</v>
      </c>
      <c r="Z38" t="s">
        <v>96</v>
      </c>
      <c r="AA38">
        <v>37</v>
      </c>
      <c r="AB38">
        <v>1</v>
      </c>
      <c r="AC38">
        <v>290</v>
      </c>
      <c r="AD38" s="1">
        <v>3.1718121363082901</v>
      </c>
      <c r="AE38">
        <v>37</v>
      </c>
      <c r="AF38">
        <v>0</v>
      </c>
      <c r="AI38" t="s">
        <v>132</v>
      </c>
      <c r="AJ38">
        <v>99</v>
      </c>
      <c r="AK38" t="s">
        <v>96</v>
      </c>
      <c r="AL38">
        <v>37</v>
      </c>
      <c r="AM38">
        <v>1</v>
      </c>
      <c r="AN38">
        <v>190</v>
      </c>
      <c r="AO38">
        <v>6.8136383069999997</v>
      </c>
      <c r="AP38">
        <v>37</v>
      </c>
      <c r="AQ38">
        <v>0</v>
      </c>
    </row>
    <row r="39" spans="2:43" x14ac:dyDescent="0.3">
      <c r="B39" t="s">
        <v>133</v>
      </c>
      <c r="C39">
        <v>199</v>
      </c>
      <c r="D39" t="s">
        <v>96</v>
      </c>
      <c r="E39">
        <v>38</v>
      </c>
      <c r="F39">
        <v>1</v>
      </c>
      <c r="G39">
        <v>290</v>
      </c>
      <c r="H39">
        <v>3.7281436789198779</v>
      </c>
      <c r="I39">
        <v>38</v>
      </c>
      <c r="J39">
        <v>0</v>
      </c>
      <c r="M39" t="s">
        <v>133</v>
      </c>
      <c r="N39">
        <v>199</v>
      </c>
      <c r="O39" t="s">
        <v>96</v>
      </c>
      <c r="P39">
        <v>38</v>
      </c>
      <c r="Q39">
        <v>1</v>
      </c>
      <c r="R39">
        <v>290</v>
      </c>
      <c r="S39">
        <v>3.3931767802569084</v>
      </c>
      <c r="T39">
        <v>38</v>
      </c>
      <c r="U39">
        <v>0</v>
      </c>
      <c r="X39" t="s">
        <v>133</v>
      </c>
      <c r="Y39">
        <v>199</v>
      </c>
      <c r="Z39" t="s">
        <v>96</v>
      </c>
      <c r="AA39">
        <v>38</v>
      </c>
      <c r="AB39">
        <v>1</v>
      </c>
      <c r="AC39">
        <v>290</v>
      </c>
      <c r="AD39" s="1">
        <v>3.7403245414607227</v>
      </c>
      <c r="AE39">
        <v>38</v>
      </c>
      <c r="AF39">
        <v>0</v>
      </c>
      <c r="AI39" t="s">
        <v>133</v>
      </c>
      <c r="AJ39">
        <v>99</v>
      </c>
      <c r="AK39" t="s">
        <v>96</v>
      </c>
      <c r="AL39">
        <v>38</v>
      </c>
      <c r="AM39">
        <v>1</v>
      </c>
      <c r="AN39">
        <v>190</v>
      </c>
      <c r="AO39">
        <v>18.804299149999999</v>
      </c>
      <c r="AP39">
        <v>38</v>
      </c>
      <c r="AQ39">
        <v>0</v>
      </c>
    </row>
    <row r="40" spans="2:43" x14ac:dyDescent="0.3">
      <c r="B40" t="s">
        <v>134</v>
      </c>
      <c r="C40">
        <v>209</v>
      </c>
      <c r="D40" t="s">
        <v>96</v>
      </c>
      <c r="E40">
        <v>39</v>
      </c>
      <c r="F40">
        <v>1</v>
      </c>
      <c r="G40">
        <v>300</v>
      </c>
      <c r="H40">
        <v>4.911446308135055</v>
      </c>
      <c r="I40">
        <v>39</v>
      </c>
      <c r="J40">
        <v>0</v>
      </c>
      <c r="M40" t="s">
        <v>134</v>
      </c>
      <c r="N40">
        <v>209</v>
      </c>
      <c r="O40" t="s">
        <v>96</v>
      </c>
      <c r="P40">
        <v>39</v>
      </c>
      <c r="Q40">
        <v>1</v>
      </c>
      <c r="R40">
        <v>300</v>
      </c>
      <c r="S40">
        <v>3.8669371178839356</v>
      </c>
      <c r="T40">
        <v>39</v>
      </c>
      <c r="U40">
        <v>0</v>
      </c>
      <c r="X40" t="s">
        <v>134</v>
      </c>
      <c r="Y40">
        <v>209</v>
      </c>
      <c r="Z40" t="s">
        <v>96</v>
      </c>
      <c r="AA40">
        <v>39</v>
      </c>
      <c r="AB40">
        <v>1</v>
      </c>
      <c r="AC40">
        <v>300</v>
      </c>
      <c r="AD40" s="1">
        <v>6.6446580831252504</v>
      </c>
      <c r="AE40">
        <v>39</v>
      </c>
      <c r="AF40">
        <v>0</v>
      </c>
      <c r="AI40" t="s">
        <v>134</v>
      </c>
      <c r="AJ40">
        <v>109</v>
      </c>
      <c r="AK40" t="s">
        <v>96</v>
      </c>
      <c r="AL40">
        <v>39</v>
      </c>
      <c r="AM40">
        <v>1</v>
      </c>
      <c r="AN40">
        <v>200</v>
      </c>
      <c r="AO40">
        <v>1.3030758549999999</v>
      </c>
      <c r="AP40">
        <v>39</v>
      </c>
      <c r="AQ40">
        <v>0</v>
      </c>
    </row>
    <row r="41" spans="2:43" x14ac:dyDescent="0.3">
      <c r="B41" t="s">
        <v>135</v>
      </c>
      <c r="C41">
        <v>209</v>
      </c>
      <c r="D41" t="s">
        <v>96</v>
      </c>
      <c r="E41">
        <v>40</v>
      </c>
      <c r="F41">
        <v>1</v>
      </c>
      <c r="G41">
        <v>300</v>
      </c>
      <c r="H41">
        <v>4.6953503669938073</v>
      </c>
      <c r="I41">
        <v>40</v>
      </c>
      <c r="J41">
        <v>0</v>
      </c>
      <c r="M41" t="s">
        <v>135</v>
      </c>
      <c r="N41">
        <v>209</v>
      </c>
      <c r="O41" t="s">
        <v>96</v>
      </c>
      <c r="P41">
        <v>40</v>
      </c>
      <c r="Q41">
        <v>1</v>
      </c>
      <c r="R41">
        <v>300</v>
      </c>
      <c r="S41">
        <v>6.287215069271042</v>
      </c>
      <c r="T41">
        <v>40</v>
      </c>
      <c r="U41">
        <v>0</v>
      </c>
      <c r="X41" t="s">
        <v>135</v>
      </c>
      <c r="Y41">
        <v>209</v>
      </c>
      <c r="Z41" t="s">
        <v>96</v>
      </c>
      <c r="AA41">
        <v>40</v>
      </c>
      <c r="AB41">
        <v>1</v>
      </c>
      <c r="AC41">
        <v>300</v>
      </c>
      <c r="AD41" s="1">
        <v>4.7123388185282238</v>
      </c>
      <c r="AE41">
        <v>40</v>
      </c>
      <c r="AF41">
        <v>0</v>
      </c>
      <c r="AI41" t="s">
        <v>135</v>
      </c>
      <c r="AJ41">
        <v>109</v>
      </c>
      <c r="AK41" t="s">
        <v>96</v>
      </c>
      <c r="AL41">
        <v>40</v>
      </c>
      <c r="AM41">
        <v>1</v>
      </c>
      <c r="AN41">
        <v>200</v>
      </c>
      <c r="AO41">
        <v>6.5436103399999999</v>
      </c>
      <c r="AP41">
        <v>40</v>
      </c>
      <c r="AQ41">
        <v>0</v>
      </c>
    </row>
    <row r="42" spans="2:43" x14ac:dyDescent="0.3">
      <c r="B42" t="s">
        <v>136</v>
      </c>
      <c r="C42">
        <v>219</v>
      </c>
      <c r="D42" t="s">
        <v>96</v>
      </c>
      <c r="E42">
        <v>41</v>
      </c>
      <c r="F42">
        <v>1</v>
      </c>
      <c r="G42">
        <v>310</v>
      </c>
      <c r="H42">
        <v>5.5393250704510137</v>
      </c>
      <c r="I42">
        <v>41</v>
      </c>
      <c r="J42">
        <v>0</v>
      </c>
      <c r="M42" t="s">
        <v>136</v>
      </c>
      <c r="N42">
        <v>219</v>
      </c>
      <c r="O42" t="s">
        <v>96</v>
      </c>
      <c r="P42">
        <v>41</v>
      </c>
      <c r="Q42">
        <v>1</v>
      </c>
      <c r="R42">
        <v>310</v>
      </c>
      <c r="S42">
        <v>4.6769490154401865</v>
      </c>
      <c r="T42">
        <v>41</v>
      </c>
      <c r="U42">
        <v>0</v>
      </c>
      <c r="X42" t="s">
        <v>136</v>
      </c>
      <c r="Y42">
        <v>219</v>
      </c>
      <c r="Z42" t="s">
        <v>96</v>
      </c>
      <c r="AA42">
        <v>41</v>
      </c>
      <c r="AB42">
        <v>1</v>
      </c>
      <c r="AC42">
        <v>310</v>
      </c>
      <c r="AD42" s="1">
        <v>4.2480886122502852</v>
      </c>
      <c r="AE42">
        <v>41</v>
      </c>
      <c r="AF42">
        <v>0</v>
      </c>
      <c r="AI42" t="s">
        <v>136</v>
      </c>
      <c r="AJ42">
        <v>119</v>
      </c>
      <c r="AK42" t="s">
        <v>96</v>
      </c>
      <c r="AL42">
        <v>41</v>
      </c>
      <c r="AM42">
        <v>1</v>
      </c>
      <c r="AN42">
        <v>210</v>
      </c>
      <c r="AO42">
        <v>7.5457768170000001</v>
      </c>
      <c r="AP42">
        <v>41</v>
      </c>
      <c r="AQ42">
        <v>0</v>
      </c>
    </row>
    <row r="43" spans="2:43" x14ac:dyDescent="0.3">
      <c r="B43" t="s">
        <v>137</v>
      </c>
      <c r="C43">
        <v>219</v>
      </c>
      <c r="D43" t="s">
        <v>96</v>
      </c>
      <c r="E43">
        <v>42</v>
      </c>
      <c r="F43">
        <v>1</v>
      </c>
      <c r="G43">
        <v>310</v>
      </c>
      <c r="H43">
        <v>3.8046435520227533</v>
      </c>
      <c r="I43">
        <v>42</v>
      </c>
      <c r="J43">
        <v>0</v>
      </c>
      <c r="M43" t="s">
        <v>137</v>
      </c>
      <c r="N43">
        <v>219</v>
      </c>
      <c r="O43" t="s">
        <v>96</v>
      </c>
      <c r="P43">
        <v>42</v>
      </c>
      <c r="Q43">
        <v>1</v>
      </c>
      <c r="R43">
        <v>310</v>
      </c>
      <c r="S43">
        <v>4.2900738435419044</v>
      </c>
      <c r="T43">
        <v>42</v>
      </c>
      <c r="U43">
        <v>0</v>
      </c>
      <c r="X43" t="s">
        <v>137</v>
      </c>
      <c r="Y43">
        <v>219</v>
      </c>
      <c r="Z43" t="s">
        <v>96</v>
      </c>
      <c r="AA43">
        <v>42</v>
      </c>
      <c r="AB43">
        <v>1</v>
      </c>
      <c r="AC43">
        <v>310</v>
      </c>
      <c r="AD43" s="1">
        <v>2.890891505550826</v>
      </c>
      <c r="AE43">
        <v>42</v>
      </c>
      <c r="AF43">
        <v>0</v>
      </c>
      <c r="AI43" t="s">
        <v>137</v>
      </c>
      <c r="AJ43">
        <v>119</v>
      </c>
      <c r="AK43" t="s">
        <v>96</v>
      </c>
      <c r="AL43">
        <v>42</v>
      </c>
      <c r="AM43">
        <v>1</v>
      </c>
      <c r="AN43">
        <v>210</v>
      </c>
      <c r="AO43">
        <v>3.6572112109999999</v>
      </c>
      <c r="AP43">
        <v>42</v>
      </c>
      <c r="AQ43">
        <v>0</v>
      </c>
    </row>
    <row r="44" spans="2:43" x14ac:dyDescent="0.3">
      <c r="B44" t="s">
        <v>138</v>
      </c>
      <c r="C44">
        <v>229</v>
      </c>
      <c r="D44" t="s">
        <v>96</v>
      </c>
      <c r="E44">
        <v>43</v>
      </c>
      <c r="F44">
        <v>1</v>
      </c>
      <c r="G44">
        <v>320</v>
      </c>
      <c r="H44">
        <v>2.8597626851405948</v>
      </c>
      <c r="I44">
        <v>43</v>
      </c>
      <c r="J44">
        <v>0</v>
      </c>
      <c r="M44" t="s">
        <v>138</v>
      </c>
      <c r="N44">
        <v>229</v>
      </c>
      <c r="O44" t="s">
        <v>96</v>
      </c>
      <c r="P44">
        <v>43</v>
      </c>
      <c r="Q44">
        <v>1</v>
      </c>
      <c r="R44">
        <v>320</v>
      </c>
      <c r="S44">
        <v>3.1590762546256883</v>
      </c>
      <c r="T44">
        <v>43</v>
      </c>
      <c r="U44">
        <v>0</v>
      </c>
      <c r="X44" t="s">
        <v>138</v>
      </c>
      <c r="Y44">
        <v>229</v>
      </c>
      <c r="Z44" t="s">
        <v>96</v>
      </c>
      <c r="AA44">
        <v>43</v>
      </c>
      <c r="AB44">
        <v>1</v>
      </c>
      <c r="AC44">
        <v>320</v>
      </c>
      <c r="AD44" s="1">
        <v>6.4753092601604294</v>
      </c>
      <c r="AE44">
        <v>43</v>
      </c>
      <c r="AF44">
        <v>0</v>
      </c>
      <c r="AI44" t="s">
        <v>138</v>
      </c>
      <c r="AJ44">
        <v>129</v>
      </c>
      <c r="AK44" t="s">
        <v>96</v>
      </c>
      <c r="AL44">
        <v>43</v>
      </c>
      <c r="AM44">
        <v>1</v>
      </c>
      <c r="AN44">
        <v>220</v>
      </c>
      <c r="AO44">
        <v>0.79522618489999997</v>
      </c>
      <c r="AP44">
        <v>43</v>
      </c>
      <c r="AQ44">
        <v>0</v>
      </c>
    </row>
    <row r="45" spans="2:43" x14ac:dyDescent="0.3">
      <c r="B45" t="s">
        <v>139</v>
      </c>
      <c r="C45">
        <v>229</v>
      </c>
      <c r="D45" t="s">
        <v>96</v>
      </c>
      <c r="E45">
        <v>44</v>
      </c>
      <c r="F45">
        <v>1</v>
      </c>
      <c r="G45">
        <v>320</v>
      </c>
      <c r="H45">
        <v>3.9914992385020014</v>
      </c>
      <c r="I45">
        <v>44</v>
      </c>
      <c r="J45">
        <v>0</v>
      </c>
      <c r="M45" t="s">
        <v>139</v>
      </c>
      <c r="N45">
        <v>229</v>
      </c>
      <c r="O45" t="s">
        <v>96</v>
      </c>
      <c r="P45">
        <v>44</v>
      </c>
      <c r="Q45">
        <v>1</v>
      </c>
      <c r="R45">
        <v>320</v>
      </c>
      <c r="S45">
        <v>6.1460910501336912</v>
      </c>
      <c r="T45">
        <v>44</v>
      </c>
      <c r="U45">
        <v>0</v>
      </c>
      <c r="X45" t="s">
        <v>139</v>
      </c>
      <c r="Y45">
        <v>229</v>
      </c>
      <c r="Z45" t="s">
        <v>96</v>
      </c>
      <c r="AA45">
        <v>44</v>
      </c>
      <c r="AB45">
        <v>1</v>
      </c>
      <c r="AC45">
        <v>320</v>
      </c>
      <c r="AD45" s="1">
        <v>0.61459497828036547</v>
      </c>
      <c r="AE45">
        <v>44</v>
      </c>
      <c r="AF45">
        <v>0</v>
      </c>
      <c r="AI45" t="s">
        <v>139</v>
      </c>
      <c r="AJ45">
        <v>129</v>
      </c>
      <c r="AK45" t="s">
        <v>96</v>
      </c>
      <c r="AL45">
        <v>44</v>
      </c>
      <c r="AM45">
        <v>1</v>
      </c>
      <c r="AN45">
        <v>220</v>
      </c>
      <c r="AO45">
        <v>7.2549632820000003</v>
      </c>
      <c r="AP45">
        <v>44</v>
      </c>
      <c r="AQ45">
        <v>0</v>
      </c>
    </row>
    <row r="46" spans="2:43" x14ac:dyDescent="0.3">
      <c r="B46" t="s">
        <v>140</v>
      </c>
      <c r="C46">
        <v>239</v>
      </c>
      <c r="D46" t="s">
        <v>96</v>
      </c>
      <c r="E46">
        <v>45</v>
      </c>
      <c r="F46">
        <v>1</v>
      </c>
      <c r="G46">
        <v>330</v>
      </c>
      <c r="H46">
        <v>3.2966157277696766</v>
      </c>
      <c r="I46">
        <v>45</v>
      </c>
      <c r="J46">
        <v>0</v>
      </c>
      <c r="M46" t="s">
        <v>140</v>
      </c>
      <c r="N46">
        <v>239</v>
      </c>
      <c r="O46" t="s">
        <v>96</v>
      </c>
      <c r="P46">
        <v>45</v>
      </c>
      <c r="Q46">
        <v>1</v>
      </c>
      <c r="R46">
        <v>330</v>
      </c>
      <c r="S46">
        <v>1.2621624819003046</v>
      </c>
      <c r="T46">
        <v>45</v>
      </c>
      <c r="U46">
        <v>0</v>
      </c>
      <c r="X46" t="s">
        <v>140</v>
      </c>
      <c r="Y46">
        <v>239</v>
      </c>
      <c r="Z46" t="s">
        <v>96</v>
      </c>
      <c r="AA46">
        <v>45</v>
      </c>
      <c r="AB46">
        <v>1</v>
      </c>
      <c r="AC46">
        <v>330</v>
      </c>
      <c r="AD46" s="1">
        <v>6.1919207155297045</v>
      </c>
      <c r="AE46">
        <v>45</v>
      </c>
      <c r="AF46">
        <v>0</v>
      </c>
      <c r="AI46" t="s">
        <v>140</v>
      </c>
      <c r="AJ46">
        <v>139</v>
      </c>
      <c r="AK46" t="s">
        <v>96</v>
      </c>
      <c r="AL46">
        <v>45</v>
      </c>
      <c r="AM46">
        <v>1</v>
      </c>
      <c r="AN46">
        <v>230</v>
      </c>
      <c r="AO46">
        <v>2.3252062960000002</v>
      </c>
      <c r="AP46">
        <v>45</v>
      </c>
      <c r="AQ46">
        <v>0</v>
      </c>
    </row>
    <row r="47" spans="2:43" x14ac:dyDescent="0.3">
      <c r="B47" t="s">
        <v>141</v>
      </c>
      <c r="C47">
        <v>239</v>
      </c>
      <c r="D47" t="s">
        <v>96</v>
      </c>
      <c r="E47">
        <v>46</v>
      </c>
      <c r="F47">
        <v>1</v>
      </c>
      <c r="G47">
        <v>330</v>
      </c>
      <c r="H47">
        <v>4.9029675437777769</v>
      </c>
      <c r="I47">
        <v>46</v>
      </c>
      <c r="J47">
        <v>0</v>
      </c>
      <c r="M47" t="s">
        <v>141</v>
      </c>
      <c r="N47">
        <v>239</v>
      </c>
      <c r="O47" t="s">
        <v>96</v>
      </c>
      <c r="P47">
        <v>46</v>
      </c>
      <c r="Q47">
        <v>1</v>
      </c>
      <c r="R47">
        <v>330</v>
      </c>
      <c r="S47">
        <v>5.9099339296080871</v>
      </c>
      <c r="T47">
        <v>46</v>
      </c>
      <c r="U47">
        <v>0</v>
      </c>
      <c r="X47" t="s">
        <v>141</v>
      </c>
      <c r="Y47">
        <v>239</v>
      </c>
      <c r="Z47" t="s">
        <v>96</v>
      </c>
      <c r="AA47">
        <v>46</v>
      </c>
      <c r="AB47">
        <v>1</v>
      </c>
      <c r="AC47">
        <v>330</v>
      </c>
      <c r="AD47" s="1">
        <v>5.070311158298864</v>
      </c>
      <c r="AE47">
        <v>46</v>
      </c>
      <c r="AF47">
        <v>0</v>
      </c>
      <c r="AI47" t="s">
        <v>141</v>
      </c>
      <c r="AJ47">
        <v>139</v>
      </c>
      <c r="AK47" t="s">
        <v>96</v>
      </c>
      <c r="AL47">
        <v>46</v>
      </c>
      <c r="AM47">
        <v>1</v>
      </c>
      <c r="AN47">
        <v>230</v>
      </c>
      <c r="AO47">
        <v>4.8492016529999997</v>
      </c>
      <c r="AP47">
        <v>46</v>
      </c>
      <c r="AQ47">
        <v>0</v>
      </c>
    </row>
    <row r="48" spans="2:43" x14ac:dyDescent="0.3">
      <c r="B48" t="s">
        <v>142</v>
      </c>
      <c r="C48">
        <v>249</v>
      </c>
      <c r="D48" t="s">
        <v>96</v>
      </c>
      <c r="E48">
        <v>47</v>
      </c>
      <c r="F48">
        <v>1</v>
      </c>
      <c r="G48">
        <v>340</v>
      </c>
      <c r="H48">
        <v>4.6294517915084725</v>
      </c>
      <c r="I48">
        <v>47</v>
      </c>
      <c r="J48">
        <v>0</v>
      </c>
      <c r="M48" t="s">
        <v>142</v>
      </c>
      <c r="N48">
        <v>249</v>
      </c>
      <c r="O48" t="s">
        <v>96</v>
      </c>
      <c r="P48">
        <v>47</v>
      </c>
      <c r="Q48">
        <v>1</v>
      </c>
      <c r="R48">
        <v>340</v>
      </c>
      <c r="S48">
        <v>4.9752592985823867</v>
      </c>
      <c r="T48">
        <v>47</v>
      </c>
      <c r="U48">
        <v>0</v>
      </c>
      <c r="X48" t="s">
        <v>142</v>
      </c>
      <c r="Y48">
        <v>249</v>
      </c>
      <c r="Z48" t="s">
        <v>96</v>
      </c>
      <c r="AA48">
        <v>47</v>
      </c>
      <c r="AB48">
        <v>1</v>
      </c>
      <c r="AC48">
        <v>340</v>
      </c>
      <c r="AD48" s="1">
        <v>7.4939110390841961</v>
      </c>
      <c r="AE48">
        <v>47</v>
      </c>
      <c r="AF48">
        <v>0</v>
      </c>
      <c r="AI48" t="s">
        <v>142</v>
      </c>
      <c r="AJ48">
        <v>149</v>
      </c>
      <c r="AK48" t="s">
        <v>96</v>
      </c>
      <c r="AL48">
        <v>47</v>
      </c>
      <c r="AM48">
        <v>1</v>
      </c>
      <c r="AN48">
        <v>240</v>
      </c>
      <c r="AO48">
        <v>2.9056844430000002</v>
      </c>
      <c r="AP48">
        <v>47</v>
      </c>
      <c r="AQ48">
        <v>0</v>
      </c>
    </row>
    <row r="49" spans="2:43" x14ac:dyDescent="0.3">
      <c r="B49" t="s">
        <v>143</v>
      </c>
      <c r="C49">
        <v>249</v>
      </c>
      <c r="D49" t="s">
        <v>96</v>
      </c>
      <c r="E49">
        <v>48</v>
      </c>
      <c r="F49">
        <v>1</v>
      </c>
      <c r="G49">
        <v>340</v>
      </c>
      <c r="H49">
        <v>4.5532304511580151</v>
      </c>
      <c r="I49">
        <v>48</v>
      </c>
      <c r="J49">
        <v>0</v>
      </c>
      <c r="M49" t="s">
        <v>143</v>
      </c>
      <c r="N49">
        <v>249</v>
      </c>
      <c r="O49" t="s">
        <v>96</v>
      </c>
      <c r="P49">
        <v>48</v>
      </c>
      <c r="Q49">
        <v>1</v>
      </c>
      <c r="R49">
        <v>340</v>
      </c>
      <c r="S49">
        <v>6.9949258659034967</v>
      </c>
      <c r="T49">
        <v>48</v>
      </c>
      <c r="U49">
        <v>0</v>
      </c>
      <c r="X49" t="s">
        <v>143</v>
      </c>
      <c r="Y49">
        <v>249</v>
      </c>
      <c r="Z49" t="s">
        <v>96</v>
      </c>
      <c r="AA49">
        <v>48</v>
      </c>
      <c r="AB49">
        <v>1</v>
      </c>
      <c r="AC49">
        <v>340</v>
      </c>
      <c r="AD49" s="1">
        <v>1.7651094140019268</v>
      </c>
      <c r="AE49">
        <v>48</v>
      </c>
      <c r="AF49">
        <v>0</v>
      </c>
      <c r="AI49" t="s">
        <v>143</v>
      </c>
      <c r="AJ49">
        <v>149</v>
      </c>
      <c r="AK49" t="s">
        <v>96</v>
      </c>
      <c r="AL49">
        <v>48</v>
      </c>
      <c r="AM49">
        <v>1</v>
      </c>
      <c r="AN49">
        <v>240</v>
      </c>
      <c r="AO49">
        <v>0.8074288194</v>
      </c>
      <c r="AP49">
        <v>48</v>
      </c>
      <c r="AQ49">
        <v>0</v>
      </c>
    </row>
    <row r="50" spans="2:43" x14ac:dyDescent="0.3">
      <c r="B50" t="s">
        <v>144</v>
      </c>
      <c r="C50">
        <v>259</v>
      </c>
      <c r="D50" t="s">
        <v>96</v>
      </c>
      <c r="E50">
        <v>49</v>
      </c>
      <c r="F50">
        <v>1</v>
      </c>
      <c r="G50">
        <v>350</v>
      </c>
      <c r="H50">
        <v>4.4828253294253955</v>
      </c>
      <c r="I50">
        <v>49</v>
      </c>
      <c r="J50">
        <v>0</v>
      </c>
      <c r="M50" t="s">
        <v>144</v>
      </c>
      <c r="N50">
        <v>259</v>
      </c>
      <c r="O50" t="s">
        <v>96</v>
      </c>
      <c r="P50">
        <v>49</v>
      </c>
      <c r="Q50">
        <v>1</v>
      </c>
      <c r="R50">
        <v>350</v>
      </c>
      <c r="S50">
        <v>2.2209245116682723</v>
      </c>
      <c r="T50">
        <v>49</v>
      </c>
      <c r="U50">
        <v>0</v>
      </c>
      <c r="X50" t="s">
        <v>144</v>
      </c>
      <c r="Y50">
        <v>259</v>
      </c>
      <c r="Z50" t="s">
        <v>96</v>
      </c>
      <c r="AA50">
        <v>49</v>
      </c>
      <c r="AB50">
        <v>1</v>
      </c>
      <c r="AC50">
        <v>350</v>
      </c>
      <c r="AD50" s="1">
        <v>2.7378194545162842</v>
      </c>
      <c r="AE50">
        <v>49</v>
      </c>
      <c r="AF50">
        <v>0</v>
      </c>
      <c r="AI50" t="s">
        <v>144</v>
      </c>
      <c r="AJ50">
        <v>159</v>
      </c>
      <c r="AK50" t="s">
        <v>96</v>
      </c>
      <c r="AL50">
        <v>49</v>
      </c>
      <c r="AM50">
        <v>1</v>
      </c>
      <c r="AN50">
        <v>250</v>
      </c>
      <c r="AO50">
        <v>1.907884884</v>
      </c>
      <c r="AP50">
        <v>49</v>
      </c>
      <c r="AQ50">
        <v>0</v>
      </c>
    </row>
    <row r="51" spans="2:43" x14ac:dyDescent="0.3">
      <c r="B51" t="s">
        <v>145</v>
      </c>
      <c r="C51">
        <v>259</v>
      </c>
      <c r="D51" t="s">
        <v>96</v>
      </c>
      <c r="E51">
        <v>50</v>
      </c>
      <c r="F51">
        <v>1</v>
      </c>
      <c r="G51">
        <v>350</v>
      </c>
      <c r="H51">
        <v>5.7725104170385748</v>
      </c>
      <c r="I51">
        <v>50</v>
      </c>
      <c r="J51">
        <v>0</v>
      </c>
      <c r="M51" t="s">
        <v>145</v>
      </c>
      <c r="N51">
        <v>259</v>
      </c>
      <c r="O51" t="s">
        <v>96</v>
      </c>
      <c r="P51">
        <v>50</v>
      </c>
      <c r="Q51">
        <v>1</v>
      </c>
      <c r="R51">
        <v>350</v>
      </c>
      <c r="S51">
        <v>3.0315162120969035</v>
      </c>
      <c r="T51">
        <v>50</v>
      </c>
      <c r="U51">
        <v>0</v>
      </c>
      <c r="X51" t="s">
        <v>145</v>
      </c>
      <c r="Y51">
        <v>259</v>
      </c>
      <c r="Z51" t="s">
        <v>96</v>
      </c>
      <c r="AA51">
        <v>50</v>
      </c>
      <c r="AB51">
        <v>1</v>
      </c>
      <c r="AC51">
        <v>350</v>
      </c>
      <c r="AD51" s="1">
        <v>6.6921664483670611</v>
      </c>
      <c r="AE51">
        <v>50</v>
      </c>
      <c r="AF51">
        <v>0</v>
      </c>
      <c r="AI51" t="s">
        <v>145</v>
      </c>
      <c r="AJ51">
        <v>159</v>
      </c>
      <c r="AK51" t="s">
        <v>96</v>
      </c>
      <c r="AL51">
        <v>50</v>
      </c>
      <c r="AM51">
        <v>1</v>
      </c>
      <c r="AN51">
        <v>250</v>
      </c>
      <c r="AO51">
        <v>6.0695397099999999</v>
      </c>
      <c r="AP51">
        <v>50</v>
      </c>
      <c r="AQ51">
        <v>0</v>
      </c>
    </row>
    <row r="52" spans="2:43" x14ac:dyDescent="0.3">
      <c r="B52" t="s">
        <v>146</v>
      </c>
      <c r="C52">
        <v>269</v>
      </c>
      <c r="D52" t="s">
        <v>96</v>
      </c>
      <c r="E52">
        <v>51</v>
      </c>
      <c r="F52">
        <v>1</v>
      </c>
      <c r="G52">
        <v>360</v>
      </c>
      <c r="H52">
        <v>4.0503662830742542</v>
      </c>
      <c r="I52">
        <v>51</v>
      </c>
      <c r="J52">
        <v>0</v>
      </c>
      <c r="M52" t="s">
        <v>146</v>
      </c>
      <c r="N52">
        <v>269</v>
      </c>
      <c r="O52" t="s">
        <v>96</v>
      </c>
      <c r="P52">
        <v>51</v>
      </c>
      <c r="Q52">
        <v>1</v>
      </c>
      <c r="R52">
        <v>360</v>
      </c>
      <c r="S52">
        <v>6.3268053736392176</v>
      </c>
      <c r="T52">
        <v>51</v>
      </c>
      <c r="U52">
        <v>0</v>
      </c>
      <c r="X52" t="s">
        <v>146</v>
      </c>
      <c r="Y52">
        <v>269</v>
      </c>
      <c r="Z52" t="s">
        <v>96</v>
      </c>
      <c r="AA52">
        <v>51</v>
      </c>
      <c r="AB52">
        <v>1</v>
      </c>
      <c r="AC52">
        <v>360</v>
      </c>
      <c r="AD52" s="1">
        <v>2.59869950695429</v>
      </c>
      <c r="AE52">
        <v>51</v>
      </c>
      <c r="AF52">
        <v>0</v>
      </c>
      <c r="AI52" t="s">
        <v>146</v>
      </c>
      <c r="AJ52">
        <v>169</v>
      </c>
      <c r="AK52" t="s">
        <v>96</v>
      </c>
      <c r="AL52">
        <v>51</v>
      </c>
      <c r="AM52">
        <v>1</v>
      </c>
      <c r="AN52">
        <v>260</v>
      </c>
      <c r="AO52">
        <v>1.002480925</v>
      </c>
      <c r="AP52">
        <v>51</v>
      </c>
      <c r="AQ52">
        <v>0</v>
      </c>
    </row>
    <row r="53" spans="2:43" x14ac:dyDescent="0.3">
      <c r="B53" t="s">
        <v>147</v>
      </c>
      <c r="C53">
        <v>269</v>
      </c>
      <c r="D53" t="s">
        <v>96</v>
      </c>
      <c r="E53">
        <v>52</v>
      </c>
      <c r="F53">
        <v>1</v>
      </c>
      <c r="G53">
        <v>360</v>
      </c>
      <c r="H53">
        <v>5.3062170309131034</v>
      </c>
      <c r="I53">
        <v>52</v>
      </c>
      <c r="J53">
        <v>0</v>
      </c>
      <c r="M53" t="s">
        <v>147</v>
      </c>
      <c r="N53">
        <v>269</v>
      </c>
      <c r="O53" t="s">
        <v>96</v>
      </c>
      <c r="P53">
        <v>52</v>
      </c>
      <c r="Q53">
        <v>1</v>
      </c>
      <c r="R53">
        <v>360</v>
      </c>
      <c r="S53">
        <v>2.9155829224619083</v>
      </c>
      <c r="T53">
        <v>52</v>
      </c>
      <c r="U53">
        <v>0</v>
      </c>
      <c r="X53" t="s">
        <v>147</v>
      </c>
      <c r="Y53">
        <v>269</v>
      </c>
      <c r="Z53" t="s">
        <v>96</v>
      </c>
      <c r="AA53">
        <v>52</v>
      </c>
      <c r="AB53">
        <v>1</v>
      </c>
      <c r="AC53">
        <v>360</v>
      </c>
      <c r="AD53" s="1">
        <v>2.0114751578075811</v>
      </c>
      <c r="AE53">
        <v>52</v>
      </c>
      <c r="AF53">
        <v>0</v>
      </c>
      <c r="AI53" t="s">
        <v>147</v>
      </c>
      <c r="AJ53">
        <v>169</v>
      </c>
      <c r="AK53" t="s">
        <v>96</v>
      </c>
      <c r="AL53">
        <v>52</v>
      </c>
      <c r="AM53">
        <v>1</v>
      </c>
      <c r="AN53">
        <v>260</v>
      </c>
      <c r="AO53">
        <v>3.6850265059999998</v>
      </c>
      <c r="AP53">
        <v>52</v>
      </c>
      <c r="AQ53">
        <v>0</v>
      </c>
    </row>
    <row r="54" spans="2:43" x14ac:dyDescent="0.3">
      <c r="B54" t="s">
        <v>148</v>
      </c>
      <c r="C54">
        <v>279</v>
      </c>
      <c r="D54" t="s">
        <v>96</v>
      </c>
      <c r="E54">
        <v>53</v>
      </c>
      <c r="F54">
        <v>1</v>
      </c>
      <c r="G54">
        <v>370</v>
      </c>
      <c r="H54">
        <v>4.802393345918972</v>
      </c>
      <c r="I54">
        <v>53</v>
      </c>
      <c r="J54">
        <v>0</v>
      </c>
      <c r="M54" t="s">
        <v>148</v>
      </c>
      <c r="N54">
        <v>279</v>
      </c>
      <c r="O54" t="s">
        <v>96</v>
      </c>
      <c r="P54">
        <v>53</v>
      </c>
      <c r="Q54">
        <v>1</v>
      </c>
      <c r="R54">
        <v>370</v>
      </c>
      <c r="S54">
        <v>2.4262292981729843</v>
      </c>
      <c r="T54">
        <v>53</v>
      </c>
      <c r="U54">
        <v>0</v>
      </c>
      <c r="X54" t="s">
        <v>148</v>
      </c>
      <c r="Y54">
        <v>279</v>
      </c>
      <c r="Z54" t="s">
        <v>96</v>
      </c>
      <c r="AA54">
        <v>53</v>
      </c>
      <c r="AB54">
        <v>1</v>
      </c>
      <c r="AC54">
        <v>370</v>
      </c>
      <c r="AD54" s="1">
        <v>5.1323384695861023</v>
      </c>
      <c r="AE54">
        <v>53</v>
      </c>
      <c r="AF54">
        <v>0</v>
      </c>
      <c r="AI54" t="s">
        <v>148</v>
      </c>
      <c r="AJ54">
        <v>179</v>
      </c>
      <c r="AK54" t="s">
        <v>96</v>
      </c>
      <c r="AL54">
        <v>53</v>
      </c>
      <c r="AM54">
        <v>1</v>
      </c>
      <c r="AN54">
        <v>270</v>
      </c>
      <c r="AO54">
        <v>0.33711057750000001</v>
      </c>
      <c r="AP54">
        <v>53</v>
      </c>
      <c r="AQ54">
        <v>0</v>
      </c>
    </row>
    <row r="55" spans="2:43" x14ac:dyDescent="0.3">
      <c r="B55" t="s">
        <v>149</v>
      </c>
      <c r="C55">
        <v>279</v>
      </c>
      <c r="D55" t="s">
        <v>96</v>
      </c>
      <c r="E55">
        <v>54</v>
      </c>
      <c r="F55">
        <v>1</v>
      </c>
      <c r="G55">
        <v>370</v>
      </c>
      <c r="H55">
        <v>4.7202864379796665</v>
      </c>
      <c r="I55">
        <v>54</v>
      </c>
      <c r="J55">
        <v>0</v>
      </c>
      <c r="M55" t="s">
        <v>149</v>
      </c>
      <c r="N55">
        <v>279</v>
      </c>
      <c r="O55" t="s">
        <v>96</v>
      </c>
      <c r="P55">
        <v>54</v>
      </c>
      <c r="Q55">
        <v>1</v>
      </c>
      <c r="R55">
        <v>370</v>
      </c>
      <c r="S55">
        <v>5.0269487246550852</v>
      </c>
      <c r="T55">
        <v>54</v>
      </c>
      <c r="U55">
        <v>0</v>
      </c>
      <c r="X55" t="s">
        <v>149</v>
      </c>
      <c r="Y55">
        <v>279</v>
      </c>
      <c r="Z55" t="s">
        <v>96</v>
      </c>
      <c r="AA55">
        <v>54</v>
      </c>
      <c r="AB55">
        <v>1</v>
      </c>
      <c r="AC55">
        <v>370</v>
      </c>
      <c r="AD55" s="1">
        <v>6.6641026251018047</v>
      </c>
      <c r="AE55">
        <v>54</v>
      </c>
      <c r="AF55">
        <v>0</v>
      </c>
      <c r="AI55" t="s">
        <v>149</v>
      </c>
      <c r="AJ55">
        <v>179</v>
      </c>
      <c r="AK55" t="s">
        <v>96</v>
      </c>
      <c r="AL55">
        <v>54</v>
      </c>
      <c r="AM55">
        <v>1</v>
      </c>
      <c r="AN55">
        <v>270</v>
      </c>
      <c r="AO55">
        <v>9.8151434500000008</v>
      </c>
      <c r="AP55">
        <v>54</v>
      </c>
      <c r="AQ55">
        <v>0</v>
      </c>
    </row>
    <row r="56" spans="2:43" x14ac:dyDescent="0.3">
      <c r="B56" t="s">
        <v>150</v>
      </c>
      <c r="C56">
        <v>289</v>
      </c>
      <c r="D56" t="s">
        <v>96</v>
      </c>
      <c r="E56">
        <v>55</v>
      </c>
      <c r="F56">
        <v>1</v>
      </c>
      <c r="G56">
        <v>380</v>
      </c>
      <c r="H56">
        <v>4.446617208479438</v>
      </c>
      <c r="I56">
        <v>55</v>
      </c>
      <c r="J56">
        <v>0</v>
      </c>
      <c r="M56" t="s">
        <v>150</v>
      </c>
      <c r="N56">
        <v>289</v>
      </c>
      <c r="O56" t="s">
        <v>96</v>
      </c>
      <c r="P56">
        <v>55</v>
      </c>
      <c r="Q56">
        <v>1</v>
      </c>
      <c r="R56">
        <v>380</v>
      </c>
      <c r="S56">
        <v>6.3034188542515039</v>
      </c>
      <c r="T56">
        <v>55</v>
      </c>
      <c r="U56">
        <v>0</v>
      </c>
      <c r="X56" t="s">
        <v>150</v>
      </c>
      <c r="Y56">
        <v>289</v>
      </c>
      <c r="Z56" t="s">
        <v>96</v>
      </c>
      <c r="AA56">
        <v>55</v>
      </c>
      <c r="AB56">
        <v>1</v>
      </c>
      <c r="AC56">
        <v>380</v>
      </c>
      <c r="AD56" s="1">
        <v>6.5491297618718818</v>
      </c>
      <c r="AE56">
        <v>55</v>
      </c>
      <c r="AF56">
        <v>0</v>
      </c>
      <c r="AI56" t="s">
        <v>150</v>
      </c>
      <c r="AJ56">
        <v>189</v>
      </c>
      <c r="AK56" t="s">
        <v>96</v>
      </c>
      <c r="AL56">
        <v>55</v>
      </c>
      <c r="AM56">
        <v>1</v>
      </c>
      <c r="AN56">
        <v>280</v>
      </c>
      <c r="AO56">
        <v>10.72155998</v>
      </c>
      <c r="AP56">
        <v>55</v>
      </c>
      <c r="AQ56">
        <v>0</v>
      </c>
    </row>
    <row r="57" spans="2:43" x14ac:dyDescent="0.3">
      <c r="B57" t="s">
        <v>151</v>
      </c>
      <c r="C57">
        <v>289</v>
      </c>
      <c r="D57" t="s">
        <v>96</v>
      </c>
      <c r="E57">
        <v>56</v>
      </c>
      <c r="F57">
        <v>1</v>
      </c>
      <c r="G57">
        <v>380</v>
      </c>
      <c r="H57">
        <v>4.3220084762579063</v>
      </c>
      <c r="I57">
        <v>56</v>
      </c>
      <c r="J57">
        <v>0</v>
      </c>
      <c r="M57" t="s">
        <v>151</v>
      </c>
      <c r="N57">
        <v>289</v>
      </c>
      <c r="O57" t="s">
        <v>96</v>
      </c>
      <c r="P57">
        <v>56</v>
      </c>
      <c r="Q57">
        <v>1</v>
      </c>
      <c r="R57">
        <v>380</v>
      </c>
      <c r="S57">
        <v>6.2076081348932348</v>
      </c>
      <c r="T57">
        <v>56</v>
      </c>
      <c r="U57">
        <v>0</v>
      </c>
      <c r="X57" t="s">
        <v>151</v>
      </c>
      <c r="Y57">
        <v>289</v>
      </c>
      <c r="Z57" t="s">
        <v>96</v>
      </c>
      <c r="AA57">
        <v>56</v>
      </c>
      <c r="AB57">
        <v>1</v>
      </c>
      <c r="AC57">
        <v>380</v>
      </c>
      <c r="AD57" s="1">
        <v>6.2599581951799337</v>
      </c>
      <c r="AE57">
        <v>56</v>
      </c>
      <c r="AF57">
        <v>0</v>
      </c>
      <c r="AI57" t="s">
        <v>151</v>
      </c>
      <c r="AJ57">
        <v>189</v>
      </c>
      <c r="AK57" t="s">
        <v>96</v>
      </c>
      <c r="AL57">
        <v>56</v>
      </c>
      <c r="AM57">
        <v>1</v>
      </c>
      <c r="AN57">
        <v>280</v>
      </c>
      <c r="AO57">
        <v>4.3036818620000004</v>
      </c>
      <c r="AP57">
        <v>56</v>
      </c>
      <c r="AQ57">
        <v>0</v>
      </c>
    </row>
    <row r="58" spans="2:43" x14ac:dyDescent="0.3">
      <c r="B58" t="s">
        <v>152</v>
      </c>
      <c r="C58">
        <v>299</v>
      </c>
      <c r="D58" t="s">
        <v>96</v>
      </c>
      <c r="E58">
        <v>57</v>
      </c>
      <c r="F58">
        <v>1</v>
      </c>
      <c r="G58">
        <v>390</v>
      </c>
      <c r="H58">
        <v>3.4897742125322111</v>
      </c>
      <c r="I58">
        <v>57</v>
      </c>
      <c r="J58">
        <v>0</v>
      </c>
      <c r="M58" t="s">
        <v>152</v>
      </c>
      <c r="N58">
        <v>299</v>
      </c>
      <c r="O58" t="s">
        <v>96</v>
      </c>
      <c r="P58">
        <v>57</v>
      </c>
      <c r="Q58">
        <v>1</v>
      </c>
      <c r="R58">
        <v>390</v>
      </c>
      <c r="S58">
        <v>5.9666318293166114</v>
      </c>
      <c r="T58">
        <v>57</v>
      </c>
      <c r="U58">
        <v>0</v>
      </c>
      <c r="X58" t="s">
        <v>152</v>
      </c>
      <c r="Y58">
        <v>299</v>
      </c>
      <c r="Z58" t="s">
        <v>96</v>
      </c>
      <c r="AA58">
        <v>57</v>
      </c>
      <c r="AB58">
        <v>1</v>
      </c>
      <c r="AC58">
        <v>390</v>
      </c>
      <c r="AD58" s="1">
        <v>3.6337253959500231</v>
      </c>
      <c r="AE58">
        <v>57</v>
      </c>
      <c r="AF58">
        <v>0</v>
      </c>
      <c r="AI58" t="s">
        <v>152</v>
      </c>
      <c r="AJ58">
        <v>199</v>
      </c>
      <c r="AK58" t="s">
        <v>96</v>
      </c>
      <c r="AL58">
        <v>57</v>
      </c>
      <c r="AM58">
        <v>1</v>
      </c>
      <c r="AN58">
        <v>290</v>
      </c>
      <c r="AO58">
        <v>2.9581587250000001</v>
      </c>
      <c r="AP58">
        <v>57</v>
      </c>
      <c r="AQ58">
        <v>0</v>
      </c>
    </row>
    <row r="59" spans="2:43" x14ac:dyDescent="0.3">
      <c r="B59" t="s">
        <v>153</v>
      </c>
      <c r="C59">
        <v>299</v>
      </c>
      <c r="D59" t="s">
        <v>96</v>
      </c>
      <c r="E59">
        <v>58</v>
      </c>
      <c r="F59">
        <v>1</v>
      </c>
      <c r="G59">
        <v>390</v>
      </c>
      <c r="H59">
        <v>4.1829194515157724</v>
      </c>
      <c r="I59">
        <v>58</v>
      </c>
      <c r="J59">
        <v>0</v>
      </c>
      <c r="M59" t="s">
        <v>153</v>
      </c>
      <c r="N59">
        <v>299</v>
      </c>
      <c r="O59" t="s">
        <v>96</v>
      </c>
      <c r="P59">
        <v>58</v>
      </c>
      <c r="Q59">
        <v>1</v>
      </c>
      <c r="R59">
        <v>390</v>
      </c>
      <c r="S59">
        <v>3.7781044966250192</v>
      </c>
      <c r="T59">
        <v>58</v>
      </c>
      <c r="U59">
        <v>0</v>
      </c>
      <c r="X59" t="s">
        <v>153</v>
      </c>
      <c r="Y59">
        <v>299</v>
      </c>
      <c r="Z59" t="s">
        <v>96</v>
      </c>
      <c r="AA59">
        <v>58</v>
      </c>
      <c r="AB59">
        <v>1</v>
      </c>
      <c r="AC59">
        <v>390</v>
      </c>
      <c r="AD59" s="1">
        <v>6.2670754459686577</v>
      </c>
      <c r="AE59">
        <v>58</v>
      </c>
      <c r="AF59">
        <v>0</v>
      </c>
      <c r="AI59" t="s">
        <v>153</v>
      </c>
      <c r="AJ59">
        <v>199</v>
      </c>
      <c r="AK59" t="s">
        <v>96</v>
      </c>
      <c r="AL59">
        <v>58</v>
      </c>
      <c r="AM59">
        <v>1</v>
      </c>
      <c r="AN59">
        <v>290</v>
      </c>
      <c r="AO59">
        <v>6.6472932189999998</v>
      </c>
      <c r="AP59">
        <v>58</v>
      </c>
      <c r="AQ59">
        <v>0</v>
      </c>
    </row>
    <row r="60" spans="2:43" x14ac:dyDescent="0.3">
      <c r="B60" t="s">
        <v>154</v>
      </c>
      <c r="C60">
        <v>309</v>
      </c>
      <c r="D60" t="s">
        <v>96</v>
      </c>
      <c r="E60">
        <v>59</v>
      </c>
      <c r="F60">
        <v>1</v>
      </c>
      <c r="G60">
        <v>400</v>
      </c>
      <c r="H60">
        <v>4.7770229912130162</v>
      </c>
      <c r="I60">
        <v>59</v>
      </c>
      <c r="J60">
        <v>0</v>
      </c>
      <c r="M60" t="s">
        <v>154</v>
      </c>
      <c r="N60">
        <v>309</v>
      </c>
      <c r="O60" t="s">
        <v>96</v>
      </c>
      <c r="P60">
        <v>59</v>
      </c>
      <c r="Q60">
        <v>1</v>
      </c>
      <c r="R60">
        <v>400</v>
      </c>
      <c r="S60">
        <v>5.9725628716405481</v>
      </c>
      <c r="T60">
        <v>59</v>
      </c>
      <c r="U60">
        <v>0</v>
      </c>
      <c r="X60" t="s">
        <v>154</v>
      </c>
      <c r="Y60">
        <v>309</v>
      </c>
      <c r="Z60" t="s">
        <v>96</v>
      </c>
      <c r="AA60">
        <v>59</v>
      </c>
      <c r="AB60">
        <v>1</v>
      </c>
      <c r="AC60">
        <v>400</v>
      </c>
      <c r="AD60" s="1">
        <v>5.3909373718779534</v>
      </c>
      <c r="AE60">
        <v>59</v>
      </c>
      <c r="AF60">
        <v>0</v>
      </c>
      <c r="AI60" t="s">
        <v>154</v>
      </c>
      <c r="AJ60">
        <v>209</v>
      </c>
      <c r="AK60" t="s">
        <v>96</v>
      </c>
      <c r="AL60">
        <v>59</v>
      </c>
      <c r="AM60">
        <v>1</v>
      </c>
      <c r="AN60">
        <v>300</v>
      </c>
      <c r="AO60">
        <v>2.2478172930000002</v>
      </c>
      <c r="AP60">
        <v>59</v>
      </c>
      <c r="AQ60">
        <v>0</v>
      </c>
    </row>
    <row r="61" spans="2:43" x14ac:dyDescent="0.3">
      <c r="B61" t="s">
        <v>155</v>
      </c>
      <c r="C61">
        <v>309</v>
      </c>
      <c r="D61" t="s">
        <v>96</v>
      </c>
      <c r="E61">
        <v>60</v>
      </c>
      <c r="F61">
        <v>1</v>
      </c>
      <c r="G61">
        <v>400</v>
      </c>
      <c r="H61">
        <v>4.3985038018872729</v>
      </c>
      <c r="I61">
        <v>60</v>
      </c>
      <c r="J61">
        <v>0</v>
      </c>
      <c r="M61" t="s">
        <v>155</v>
      </c>
      <c r="N61">
        <v>309</v>
      </c>
      <c r="O61" t="s">
        <v>96</v>
      </c>
      <c r="P61">
        <v>60</v>
      </c>
      <c r="Q61">
        <v>1</v>
      </c>
      <c r="R61">
        <v>400</v>
      </c>
      <c r="S61">
        <v>5.2424478098982945</v>
      </c>
      <c r="T61">
        <v>60</v>
      </c>
      <c r="U61">
        <v>0</v>
      </c>
      <c r="X61" t="s">
        <v>155</v>
      </c>
      <c r="Y61">
        <v>309</v>
      </c>
      <c r="Z61" t="s">
        <v>96</v>
      </c>
      <c r="AA61">
        <v>60</v>
      </c>
      <c r="AB61">
        <v>1</v>
      </c>
      <c r="AC61">
        <v>400</v>
      </c>
      <c r="AD61" s="1">
        <v>4.4474616743100341</v>
      </c>
      <c r="AE61">
        <v>60</v>
      </c>
      <c r="AF61">
        <v>0</v>
      </c>
      <c r="AI61" t="s">
        <v>155</v>
      </c>
      <c r="AJ61">
        <v>209</v>
      </c>
      <c r="AK61" t="s">
        <v>96</v>
      </c>
      <c r="AL61">
        <v>60</v>
      </c>
      <c r="AM61">
        <v>1</v>
      </c>
      <c r="AN61">
        <v>300</v>
      </c>
      <c r="AO61">
        <v>2.3919314539999998</v>
      </c>
      <c r="AP61">
        <v>60</v>
      </c>
      <c r="AQ61">
        <v>0</v>
      </c>
    </row>
    <row r="62" spans="2:43" x14ac:dyDescent="0.3">
      <c r="B62" t="s">
        <v>156</v>
      </c>
      <c r="C62">
        <v>319</v>
      </c>
      <c r="D62" t="s">
        <v>96</v>
      </c>
      <c r="E62">
        <v>61</v>
      </c>
      <c r="F62">
        <v>1</v>
      </c>
      <c r="G62">
        <v>410</v>
      </c>
      <c r="H62">
        <v>3.0731756169116125</v>
      </c>
      <c r="I62">
        <v>61</v>
      </c>
      <c r="J62">
        <v>0</v>
      </c>
      <c r="M62" t="s">
        <v>156</v>
      </c>
      <c r="N62">
        <v>319</v>
      </c>
      <c r="O62" t="s">
        <v>96</v>
      </c>
      <c r="P62">
        <v>61</v>
      </c>
      <c r="Q62">
        <v>1</v>
      </c>
      <c r="R62">
        <v>410</v>
      </c>
      <c r="S62">
        <v>4.4562180619250285</v>
      </c>
      <c r="T62">
        <v>61</v>
      </c>
      <c r="U62">
        <v>0</v>
      </c>
      <c r="X62" t="s">
        <v>156</v>
      </c>
      <c r="Y62">
        <v>319</v>
      </c>
      <c r="Z62" t="s">
        <v>96</v>
      </c>
      <c r="AA62">
        <v>61</v>
      </c>
      <c r="AB62">
        <v>1</v>
      </c>
      <c r="AC62">
        <v>410</v>
      </c>
      <c r="AD62" s="1">
        <v>5.3845609045238234</v>
      </c>
      <c r="AE62">
        <v>61</v>
      </c>
      <c r="AF62">
        <v>0</v>
      </c>
      <c r="AI62" t="s">
        <v>156</v>
      </c>
      <c r="AJ62">
        <v>219</v>
      </c>
      <c r="AK62" t="s">
        <v>96</v>
      </c>
      <c r="AL62">
        <v>61</v>
      </c>
      <c r="AM62">
        <v>1</v>
      </c>
      <c r="AN62">
        <v>310</v>
      </c>
      <c r="AO62">
        <v>3.987206923</v>
      </c>
      <c r="AP62">
        <v>61</v>
      </c>
      <c r="AQ62">
        <v>0</v>
      </c>
    </row>
    <row r="63" spans="2:43" x14ac:dyDescent="0.3">
      <c r="B63" t="s">
        <v>157</v>
      </c>
      <c r="C63">
        <v>319</v>
      </c>
      <c r="D63" t="s">
        <v>96</v>
      </c>
      <c r="E63">
        <v>62</v>
      </c>
      <c r="F63">
        <v>1</v>
      </c>
      <c r="G63">
        <v>410</v>
      </c>
      <c r="H63">
        <v>5.1867128377052722</v>
      </c>
      <c r="I63">
        <v>62</v>
      </c>
      <c r="J63">
        <v>0</v>
      </c>
      <c r="M63" t="s">
        <v>157</v>
      </c>
      <c r="N63">
        <v>319</v>
      </c>
      <c r="O63" t="s">
        <v>96</v>
      </c>
      <c r="P63">
        <v>62</v>
      </c>
      <c r="Q63">
        <v>1</v>
      </c>
      <c r="R63">
        <v>410</v>
      </c>
      <c r="S63">
        <v>5.2371340871031862</v>
      </c>
      <c r="T63">
        <v>62</v>
      </c>
      <c r="U63">
        <v>0</v>
      </c>
      <c r="X63" t="s">
        <v>157</v>
      </c>
      <c r="Y63">
        <v>319</v>
      </c>
      <c r="Z63" t="s">
        <v>96</v>
      </c>
      <c r="AA63">
        <v>62</v>
      </c>
      <c r="AB63">
        <v>1</v>
      </c>
      <c r="AC63">
        <v>410</v>
      </c>
      <c r="AD63" s="1">
        <v>5.9987726899562404</v>
      </c>
      <c r="AE63">
        <v>62</v>
      </c>
      <c r="AF63">
        <v>0</v>
      </c>
      <c r="AI63" t="s">
        <v>157</v>
      </c>
      <c r="AJ63">
        <v>219</v>
      </c>
      <c r="AK63" t="s">
        <v>96</v>
      </c>
      <c r="AL63">
        <v>62</v>
      </c>
      <c r="AM63">
        <v>1</v>
      </c>
      <c r="AN63">
        <v>310</v>
      </c>
      <c r="AO63">
        <v>4.7539401159999999</v>
      </c>
      <c r="AP63">
        <v>62</v>
      </c>
      <c r="AQ63">
        <v>0</v>
      </c>
    </row>
    <row r="64" spans="2:43" x14ac:dyDescent="0.3">
      <c r="B64" t="s">
        <v>158</v>
      </c>
      <c r="C64">
        <v>329</v>
      </c>
      <c r="D64" t="s">
        <v>96</v>
      </c>
      <c r="E64">
        <v>63</v>
      </c>
      <c r="F64">
        <v>1</v>
      </c>
      <c r="G64">
        <v>420</v>
      </c>
      <c r="H64">
        <v>4.5818295120552648</v>
      </c>
      <c r="I64">
        <v>63</v>
      </c>
      <c r="J64">
        <v>0</v>
      </c>
      <c r="M64" t="s">
        <v>158</v>
      </c>
      <c r="N64">
        <v>329</v>
      </c>
      <c r="O64" t="s">
        <v>96</v>
      </c>
      <c r="P64">
        <v>63</v>
      </c>
      <c r="Q64">
        <v>1</v>
      </c>
      <c r="R64">
        <v>420</v>
      </c>
      <c r="S64">
        <v>5.7489772416302003</v>
      </c>
      <c r="T64">
        <v>63</v>
      </c>
      <c r="U64">
        <v>0</v>
      </c>
      <c r="X64" t="s">
        <v>158</v>
      </c>
      <c r="Y64">
        <v>329</v>
      </c>
      <c r="Z64" t="s">
        <v>96</v>
      </c>
      <c r="AA64">
        <v>63</v>
      </c>
      <c r="AB64">
        <v>1</v>
      </c>
      <c r="AC64">
        <v>420</v>
      </c>
      <c r="AD64" s="1">
        <v>3.8048729720612755</v>
      </c>
      <c r="AE64">
        <v>63</v>
      </c>
      <c r="AF64">
        <v>0</v>
      </c>
      <c r="AI64" t="s">
        <v>158</v>
      </c>
      <c r="AJ64">
        <v>229</v>
      </c>
      <c r="AK64" t="s">
        <v>96</v>
      </c>
      <c r="AL64">
        <v>63</v>
      </c>
      <c r="AM64">
        <v>1</v>
      </c>
      <c r="AN64">
        <v>320</v>
      </c>
      <c r="AO64">
        <v>4.2989556990000004</v>
      </c>
      <c r="AP64">
        <v>63</v>
      </c>
      <c r="AQ64">
        <v>0</v>
      </c>
    </row>
    <row r="65" spans="2:43" x14ac:dyDescent="0.3">
      <c r="B65" t="s">
        <v>159</v>
      </c>
      <c r="C65">
        <v>329</v>
      </c>
      <c r="D65" t="s">
        <v>96</v>
      </c>
      <c r="E65">
        <v>64</v>
      </c>
      <c r="F65">
        <v>1</v>
      </c>
      <c r="G65">
        <v>420</v>
      </c>
      <c r="H65">
        <v>3.086595211236272</v>
      </c>
      <c r="I65">
        <v>64</v>
      </c>
      <c r="J65">
        <v>0</v>
      </c>
      <c r="M65" t="s">
        <v>159</v>
      </c>
      <c r="N65">
        <v>329</v>
      </c>
      <c r="O65" t="s">
        <v>96</v>
      </c>
      <c r="P65">
        <v>64</v>
      </c>
      <c r="Q65">
        <v>1</v>
      </c>
      <c r="R65">
        <v>420</v>
      </c>
      <c r="S65">
        <v>3.9207274767177296</v>
      </c>
      <c r="T65">
        <v>64</v>
      </c>
      <c r="U65">
        <v>0</v>
      </c>
      <c r="X65" t="s">
        <v>159</v>
      </c>
      <c r="Y65">
        <v>329</v>
      </c>
      <c r="Z65" t="s">
        <v>96</v>
      </c>
      <c r="AA65">
        <v>64</v>
      </c>
      <c r="AB65">
        <v>1</v>
      </c>
      <c r="AC65">
        <v>420</v>
      </c>
      <c r="AD65" s="1">
        <v>4.6495031938247848</v>
      </c>
      <c r="AE65">
        <v>64</v>
      </c>
      <c r="AF65">
        <v>0</v>
      </c>
      <c r="AI65" t="s">
        <v>159</v>
      </c>
      <c r="AJ65">
        <v>229</v>
      </c>
      <c r="AK65" t="s">
        <v>96</v>
      </c>
      <c r="AL65">
        <v>64</v>
      </c>
      <c r="AM65">
        <v>1</v>
      </c>
      <c r="AN65">
        <v>320</v>
      </c>
      <c r="AO65">
        <v>1.95534425</v>
      </c>
      <c r="AP65">
        <v>64</v>
      </c>
      <c r="AQ65">
        <v>0</v>
      </c>
    </row>
    <row r="66" spans="2:43" x14ac:dyDescent="0.3">
      <c r="B66" t="s">
        <v>160</v>
      </c>
      <c r="C66">
        <v>339</v>
      </c>
      <c r="D66" t="s">
        <v>96</v>
      </c>
      <c r="E66">
        <v>65</v>
      </c>
      <c r="F66">
        <v>1</v>
      </c>
      <c r="G66">
        <v>430</v>
      </c>
      <c r="H66">
        <v>4.1330348039919045</v>
      </c>
      <c r="I66">
        <v>65</v>
      </c>
      <c r="J66">
        <v>0</v>
      </c>
      <c r="M66" t="s">
        <v>160</v>
      </c>
      <c r="N66">
        <v>339</v>
      </c>
      <c r="O66" t="s">
        <v>96</v>
      </c>
      <c r="P66">
        <v>65</v>
      </c>
      <c r="Q66">
        <v>1</v>
      </c>
      <c r="R66">
        <v>430</v>
      </c>
      <c r="S66">
        <v>4.6245859948539874</v>
      </c>
      <c r="T66">
        <v>65</v>
      </c>
      <c r="U66">
        <v>0</v>
      </c>
      <c r="X66" t="s">
        <v>160</v>
      </c>
      <c r="Y66">
        <v>339</v>
      </c>
      <c r="Z66" t="s">
        <v>96</v>
      </c>
      <c r="AA66">
        <v>65</v>
      </c>
      <c r="AB66">
        <v>1</v>
      </c>
      <c r="AC66">
        <v>430</v>
      </c>
      <c r="AD66" s="1">
        <v>4.6290641193918418</v>
      </c>
      <c r="AE66">
        <v>65</v>
      </c>
      <c r="AF66">
        <v>0</v>
      </c>
      <c r="AI66" t="s">
        <v>160</v>
      </c>
      <c r="AJ66">
        <v>239</v>
      </c>
      <c r="AK66" t="s">
        <v>96</v>
      </c>
      <c r="AL66">
        <v>65</v>
      </c>
      <c r="AM66">
        <v>1</v>
      </c>
      <c r="AN66">
        <v>330</v>
      </c>
      <c r="AO66">
        <v>4.3329778230000002</v>
      </c>
      <c r="AP66">
        <v>65</v>
      </c>
      <c r="AQ66">
        <v>0</v>
      </c>
    </row>
    <row r="67" spans="2:43" x14ac:dyDescent="0.3">
      <c r="B67" t="s">
        <v>161</v>
      </c>
      <c r="C67">
        <v>339</v>
      </c>
      <c r="D67" t="s">
        <v>96</v>
      </c>
      <c r="E67">
        <v>66</v>
      </c>
      <c r="F67">
        <v>1</v>
      </c>
      <c r="G67">
        <v>430</v>
      </c>
      <c r="H67">
        <v>4.7046385816356633</v>
      </c>
      <c r="I67">
        <v>66</v>
      </c>
      <c r="J67">
        <v>0</v>
      </c>
      <c r="M67" t="s">
        <v>161</v>
      </c>
      <c r="N67">
        <v>339</v>
      </c>
      <c r="O67" t="s">
        <v>96</v>
      </c>
      <c r="P67">
        <v>66</v>
      </c>
      <c r="Q67">
        <v>1</v>
      </c>
      <c r="R67">
        <v>430</v>
      </c>
      <c r="S67">
        <v>4.6075534328265348</v>
      </c>
      <c r="T67">
        <v>66</v>
      </c>
      <c r="U67">
        <v>0</v>
      </c>
      <c r="X67" t="s">
        <v>161</v>
      </c>
      <c r="Y67">
        <v>339</v>
      </c>
      <c r="Z67" t="s">
        <v>96</v>
      </c>
      <c r="AA67">
        <v>66</v>
      </c>
      <c r="AB67">
        <v>1</v>
      </c>
      <c r="AC67">
        <v>430</v>
      </c>
      <c r="AD67" s="1">
        <v>3.0310141710215248</v>
      </c>
      <c r="AE67">
        <v>66</v>
      </c>
      <c r="AF67">
        <v>0</v>
      </c>
      <c r="AI67" t="s">
        <v>161</v>
      </c>
      <c r="AJ67">
        <v>239</v>
      </c>
      <c r="AK67" t="s">
        <v>96</v>
      </c>
      <c r="AL67">
        <v>66</v>
      </c>
      <c r="AM67">
        <v>1</v>
      </c>
      <c r="AN67">
        <v>330</v>
      </c>
      <c r="AO67">
        <v>4.3349388290000004</v>
      </c>
      <c r="AP67">
        <v>66</v>
      </c>
      <c r="AQ67">
        <v>0</v>
      </c>
    </row>
    <row r="68" spans="2:43" x14ac:dyDescent="0.3">
      <c r="B68" t="s">
        <v>162</v>
      </c>
      <c r="C68">
        <v>349</v>
      </c>
      <c r="D68" t="s">
        <v>96</v>
      </c>
      <c r="E68">
        <v>67</v>
      </c>
      <c r="F68">
        <v>1</v>
      </c>
      <c r="G68">
        <v>440</v>
      </c>
      <c r="H68">
        <v>5.3746087587496731</v>
      </c>
      <c r="I68">
        <v>67</v>
      </c>
      <c r="J68">
        <v>0</v>
      </c>
      <c r="M68" t="s">
        <v>162</v>
      </c>
      <c r="N68">
        <v>349</v>
      </c>
      <c r="O68" t="s">
        <v>96</v>
      </c>
      <c r="P68">
        <v>67</v>
      </c>
      <c r="Q68">
        <v>1</v>
      </c>
      <c r="R68">
        <v>440</v>
      </c>
      <c r="S68">
        <v>3.2758451425179373</v>
      </c>
      <c r="T68">
        <v>67</v>
      </c>
      <c r="U68">
        <v>0</v>
      </c>
      <c r="X68" t="s">
        <v>162</v>
      </c>
      <c r="Y68">
        <v>349</v>
      </c>
      <c r="Z68" t="s">
        <v>96</v>
      </c>
      <c r="AA68">
        <v>67</v>
      </c>
      <c r="AB68">
        <v>1</v>
      </c>
      <c r="AC68">
        <v>440</v>
      </c>
      <c r="AD68" s="1">
        <v>5.8252983990241773</v>
      </c>
      <c r="AE68">
        <v>67</v>
      </c>
      <c r="AF68">
        <v>0</v>
      </c>
      <c r="AI68" t="s">
        <v>162</v>
      </c>
      <c r="AJ68">
        <v>249</v>
      </c>
      <c r="AK68" t="s">
        <v>96</v>
      </c>
      <c r="AL68">
        <v>67</v>
      </c>
      <c r="AM68">
        <v>1</v>
      </c>
      <c r="AN68">
        <v>340</v>
      </c>
      <c r="AO68">
        <v>3.4366124469999999</v>
      </c>
      <c r="AP68">
        <v>67</v>
      </c>
      <c r="AQ68">
        <v>0</v>
      </c>
    </row>
    <row r="69" spans="2:43" x14ac:dyDescent="0.3">
      <c r="B69" t="s">
        <v>163</v>
      </c>
      <c r="C69">
        <v>349</v>
      </c>
      <c r="D69" t="s">
        <v>96</v>
      </c>
      <c r="E69">
        <v>68</v>
      </c>
      <c r="F69">
        <v>1</v>
      </c>
      <c r="G69">
        <v>440</v>
      </c>
      <c r="H69">
        <v>5.0120728019392118</v>
      </c>
      <c r="I69">
        <v>68</v>
      </c>
      <c r="J69">
        <v>0</v>
      </c>
      <c r="M69" t="s">
        <v>163</v>
      </c>
      <c r="N69">
        <v>349</v>
      </c>
      <c r="O69" t="s">
        <v>96</v>
      </c>
      <c r="P69">
        <v>68</v>
      </c>
      <c r="Q69">
        <v>1</v>
      </c>
      <c r="R69">
        <v>440</v>
      </c>
      <c r="S69">
        <v>5.6044153325201478</v>
      </c>
      <c r="T69">
        <v>68</v>
      </c>
      <c r="U69">
        <v>0</v>
      </c>
      <c r="X69" t="s">
        <v>163</v>
      </c>
      <c r="Y69">
        <v>349</v>
      </c>
      <c r="Z69" t="s">
        <v>96</v>
      </c>
      <c r="AA69">
        <v>68</v>
      </c>
      <c r="AB69">
        <v>1</v>
      </c>
      <c r="AC69">
        <v>440</v>
      </c>
      <c r="AD69" s="1">
        <v>0.29025461571291089</v>
      </c>
      <c r="AE69">
        <v>68</v>
      </c>
      <c r="AF69">
        <v>0</v>
      </c>
      <c r="AI69" t="s">
        <v>163</v>
      </c>
      <c r="AJ69">
        <v>249</v>
      </c>
      <c r="AK69" t="s">
        <v>96</v>
      </c>
      <c r="AL69">
        <v>68</v>
      </c>
      <c r="AM69">
        <v>1</v>
      </c>
      <c r="AN69">
        <v>340</v>
      </c>
      <c r="AO69">
        <v>3.4547814959999998</v>
      </c>
      <c r="AP69">
        <v>68</v>
      </c>
      <c r="AQ69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E36" sqref="E36"/>
    </sheetView>
  </sheetViews>
  <sheetFormatPr baseColWidth="10" defaultRowHeight="14.4" x14ac:dyDescent="0.3"/>
  <cols>
    <col min="1" max="1" width="8.21875" bestFit="1" customWidth="1"/>
    <col min="2" max="2" width="7.21875" bestFit="1" customWidth="1"/>
    <col min="3" max="3" width="7.5546875" bestFit="1" customWidth="1"/>
    <col min="4" max="4" width="9.5546875" bestFit="1" customWidth="1"/>
    <col min="5" max="5" width="14.88671875" bestFit="1" customWidth="1"/>
    <col min="6" max="6" width="10.6640625" bestFit="1" customWidth="1"/>
    <col min="7" max="7" width="10.33203125" bestFit="1" customWidth="1"/>
    <col min="8" max="8" width="8.21875" bestFit="1" customWidth="1"/>
    <col min="9" max="9" width="7.21875" bestFit="1" customWidth="1"/>
  </cols>
  <sheetData>
    <row r="1" spans="1:9" ht="12.6" customHeight="1" x14ac:dyDescent="0.3">
      <c r="A1" s="11"/>
      <c r="B1" s="11" t="s">
        <v>4</v>
      </c>
      <c r="C1" s="11" t="s">
        <v>5</v>
      </c>
      <c r="D1" s="11" t="s">
        <v>6</v>
      </c>
      <c r="E1" s="11" t="s">
        <v>7</v>
      </c>
      <c r="F1" s="11"/>
      <c r="G1" s="11"/>
      <c r="H1" s="11"/>
      <c r="I1" s="11"/>
    </row>
    <row r="2" spans="1:9" ht="12.6" customHeight="1" x14ac:dyDescent="0.3">
      <c r="A2" s="11" t="s">
        <v>8</v>
      </c>
      <c r="B2" s="11">
        <v>230</v>
      </c>
      <c r="C2" s="11">
        <v>80</v>
      </c>
      <c r="D2" s="11">
        <v>180</v>
      </c>
      <c r="E2" s="11">
        <v>490</v>
      </c>
      <c r="F2" s="11"/>
      <c r="G2" s="11"/>
      <c r="H2" s="11"/>
      <c r="I2" s="11"/>
    </row>
    <row r="3" spans="1:9" ht="12.6" customHeight="1" x14ac:dyDescent="0.3">
      <c r="A3" s="11"/>
      <c r="B3" s="12" t="s">
        <v>10</v>
      </c>
      <c r="C3" s="12" t="s">
        <v>11</v>
      </c>
      <c r="D3" s="12" t="s">
        <v>184</v>
      </c>
      <c r="E3" s="12" t="s">
        <v>13</v>
      </c>
      <c r="F3" s="12" t="s">
        <v>14</v>
      </c>
      <c r="G3" s="12" t="s">
        <v>15</v>
      </c>
      <c r="H3" s="12" t="s">
        <v>174</v>
      </c>
      <c r="I3" s="12" t="s">
        <v>175</v>
      </c>
    </row>
    <row r="4" spans="1:9" ht="12.6" customHeight="1" x14ac:dyDescent="0.3">
      <c r="A4" s="11" t="s">
        <v>16</v>
      </c>
      <c r="B4" s="12">
        <v>0</v>
      </c>
      <c r="C4" s="12">
        <v>0.01</v>
      </c>
      <c r="D4" s="12">
        <v>1.7</v>
      </c>
      <c r="E4" s="12">
        <v>8.9499999999999993</v>
      </c>
      <c r="F4" s="12">
        <v>10</v>
      </c>
      <c r="G4" s="12">
        <v>10</v>
      </c>
      <c r="H4" s="12">
        <v>8.94</v>
      </c>
      <c r="I4" s="13">
        <v>13.090566037735853</v>
      </c>
    </row>
    <row r="5" spans="1:9" ht="12.6" customHeight="1" x14ac:dyDescent="0.3">
      <c r="A5" s="11" t="s">
        <v>17</v>
      </c>
      <c r="B5" s="12">
        <v>0</v>
      </c>
      <c r="C5" s="12">
        <v>0.01</v>
      </c>
      <c r="D5" s="12">
        <v>0.01</v>
      </c>
      <c r="E5" s="12">
        <v>1.7</v>
      </c>
      <c r="F5" s="12">
        <v>10</v>
      </c>
      <c r="G5" s="12">
        <v>10</v>
      </c>
      <c r="H5" s="12">
        <v>1.69</v>
      </c>
      <c r="I5" s="12"/>
    </row>
    <row r="6" spans="1:9" ht="12.6" customHeight="1" x14ac:dyDescent="0.3">
      <c r="A6" s="11" t="s">
        <v>18</v>
      </c>
      <c r="B6" s="12">
        <v>0</v>
      </c>
      <c r="C6" s="12">
        <v>10</v>
      </c>
      <c r="D6" s="12">
        <v>10</v>
      </c>
      <c r="E6" s="12">
        <v>14.9</v>
      </c>
      <c r="F6" s="12">
        <v>20</v>
      </c>
      <c r="G6" s="12">
        <v>20</v>
      </c>
      <c r="H6" s="12">
        <v>4.9000000000000004</v>
      </c>
      <c r="I6" s="12"/>
    </row>
    <row r="7" spans="1:9" ht="12.6" customHeight="1" x14ac:dyDescent="0.3">
      <c r="A7" s="11" t="s">
        <v>19</v>
      </c>
      <c r="B7" s="12">
        <v>0</v>
      </c>
      <c r="C7" s="12">
        <v>10</v>
      </c>
      <c r="D7" s="12">
        <v>14.9</v>
      </c>
      <c r="E7" s="12">
        <v>16.14</v>
      </c>
      <c r="F7" s="12">
        <v>20</v>
      </c>
      <c r="G7" s="12">
        <v>20</v>
      </c>
      <c r="H7" s="12">
        <v>6.1400000000000006</v>
      </c>
      <c r="I7" s="12"/>
    </row>
    <row r="8" spans="1:9" ht="12.6" customHeight="1" x14ac:dyDescent="0.3">
      <c r="A8" s="11" t="s">
        <v>20</v>
      </c>
      <c r="B8" s="12">
        <v>0</v>
      </c>
      <c r="C8" s="12">
        <v>10</v>
      </c>
      <c r="D8" s="12">
        <v>16.14</v>
      </c>
      <c r="E8" s="12">
        <v>17.100000000000001</v>
      </c>
      <c r="F8" s="12">
        <v>30</v>
      </c>
      <c r="G8" s="12">
        <v>30</v>
      </c>
      <c r="H8" s="12">
        <v>7.1000000000000014</v>
      </c>
      <c r="I8" s="12"/>
    </row>
    <row r="9" spans="1:9" ht="12.6" customHeight="1" x14ac:dyDescent="0.3">
      <c r="A9" s="11" t="s">
        <v>21</v>
      </c>
      <c r="B9" s="12">
        <v>0</v>
      </c>
      <c r="C9" s="12">
        <v>10</v>
      </c>
      <c r="D9" s="12">
        <v>17.100000000000001</v>
      </c>
      <c r="E9" s="12">
        <v>19.82</v>
      </c>
      <c r="F9" s="12">
        <v>30</v>
      </c>
      <c r="G9" s="12">
        <v>30</v>
      </c>
      <c r="H9" s="12">
        <v>9.82</v>
      </c>
      <c r="I9" s="12"/>
    </row>
    <row r="10" spans="1:9" ht="12.6" customHeight="1" x14ac:dyDescent="0.3">
      <c r="A10" s="11" t="s">
        <v>22</v>
      </c>
      <c r="B10" s="12">
        <v>0</v>
      </c>
      <c r="C10" s="12">
        <v>20</v>
      </c>
      <c r="D10" s="12">
        <v>20</v>
      </c>
      <c r="E10" s="12">
        <v>25.58</v>
      </c>
      <c r="F10" s="12">
        <v>40</v>
      </c>
      <c r="G10" s="12">
        <v>40</v>
      </c>
      <c r="H10" s="12">
        <v>5.5799999999999983</v>
      </c>
      <c r="I10" s="12"/>
    </row>
    <row r="11" spans="1:9" ht="12.6" customHeight="1" x14ac:dyDescent="0.3">
      <c r="A11" s="11" t="s">
        <v>23</v>
      </c>
      <c r="B11" s="12">
        <v>0</v>
      </c>
      <c r="C11" s="12">
        <v>20</v>
      </c>
      <c r="D11" s="12">
        <v>25.58</v>
      </c>
      <c r="E11" s="12">
        <v>31.1</v>
      </c>
      <c r="F11" s="12">
        <v>40</v>
      </c>
      <c r="G11" s="12">
        <v>40</v>
      </c>
      <c r="H11" s="12">
        <v>11.100000000000001</v>
      </c>
      <c r="I11" s="12"/>
    </row>
    <row r="12" spans="1:9" ht="12.6" customHeight="1" x14ac:dyDescent="0.3">
      <c r="A12" s="11" t="s">
        <v>24</v>
      </c>
      <c r="B12" s="12">
        <v>0</v>
      </c>
      <c r="C12" s="12">
        <v>30</v>
      </c>
      <c r="D12" s="12">
        <v>31.1</v>
      </c>
      <c r="E12" s="12">
        <v>39.200000000000003</v>
      </c>
      <c r="F12" s="12">
        <v>50</v>
      </c>
      <c r="G12" s="12">
        <v>50</v>
      </c>
      <c r="H12" s="12">
        <v>9.2000000000000028</v>
      </c>
      <c r="I12" s="12"/>
    </row>
    <row r="13" spans="1:9" ht="12.6" customHeight="1" x14ac:dyDescent="0.3">
      <c r="A13" s="11" t="s">
        <v>25</v>
      </c>
      <c r="B13" s="12">
        <v>0</v>
      </c>
      <c r="C13" s="12">
        <v>30</v>
      </c>
      <c r="D13" s="12">
        <v>39.200000000000003</v>
      </c>
      <c r="E13" s="12">
        <v>45.22</v>
      </c>
      <c r="F13" s="12">
        <v>50</v>
      </c>
      <c r="G13" s="12">
        <v>50</v>
      </c>
      <c r="H13" s="12">
        <v>15.219999999999999</v>
      </c>
      <c r="I13" s="12"/>
    </row>
    <row r="14" spans="1:9" ht="12.6" customHeight="1" x14ac:dyDescent="0.3">
      <c r="A14" s="11" t="s">
        <v>26</v>
      </c>
      <c r="B14" s="12">
        <v>0</v>
      </c>
      <c r="C14" s="12">
        <v>40</v>
      </c>
      <c r="D14" s="12">
        <v>45.22</v>
      </c>
      <c r="E14" s="12">
        <v>52.18</v>
      </c>
      <c r="F14" s="12">
        <v>60</v>
      </c>
      <c r="G14" s="12">
        <v>60</v>
      </c>
      <c r="H14" s="12">
        <v>12.18</v>
      </c>
      <c r="I14" s="12"/>
    </row>
    <row r="15" spans="1:9" ht="12.6" customHeight="1" x14ac:dyDescent="0.3">
      <c r="A15" s="11" t="s">
        <v>27</v>
      </c>
      <c r="B15" s="12">
        <v>0</v>
      </c>
      <c r="C15" s="12">
        <v>40</v>
      </c>
      <c r="D15" s="12">
        <v>52.18</v>
      </c>
      <c r="E15" s="12">
        <v>56.89</v>
      </c>
      <c r="F15" s="12">
        <v>60</v>
      </c>
      <c r="G15" s="12">
        <v>60</v>
      </c>
      <c r="H15" s="12">
        <v>16.89</v>
      </c>
      <c r="I15" s="12"/>
    </row>
    <row r="16" spans="1:9" ht="12.6" customHeight="1" x14ac:dyDescent="0.3">
      <c r="A16" s="11" t="s">
        <v>28</v>
      </c>
      <c r="B16" s="12">
        <v>0</v>
      </c>
      <c r="C16" s="12">
        <v>50</v>
      </c>
      <c r="D16" s="12">
        <v>56.89</v>
      </c>
      <c r="E16" s="12">
        <v>63.46</v>
      </c>
      <c r="F16" s="12">
        <v>70</v>
      </c>
      <c r="G16" s="12">
        <v>70</v>
      </c>
      <c r="H16" s="12">
        <v>13.46</v>
      </c>
      <c r="I16" s="12"/>
    </row>
    <row r="17" spans="1:9" ht="12.6" customHeight="1" x14ac:dyDescent="0.3">
      <c r="A17" s="11" t="s">
        <v>29</v>
      </c>
      <c r="B17" s="12">
        <v>0</v>
      </c>
      <c r="C17" s="12">
        <v>50</v>
      </c>
      <c r="D17" s="12">
        <v>63.46</v>
      </c>
      <c r="E17" s="12">
        <v>74.87</v>
      </c>
      <c r="F17" s="12">
        <v>74.87</v>
      </c>
      <c r="G17" s="12">
        <v>70</v>
      </c>
      <c r="H17" s="12">
        <v>24.870000000000005</v>
      </c>
      <c r="I17" s="12"/>
    </row>
    <row r="18" spans="1:9" ht="12.6" customHeight="1" x14ac:dyDescent="0.3">
      <c r="A18" s="11" t="s">
        <v>30</v>
      </c>
      <c r="B18" s="12">
        <v>0</v>
      </c>
      <c r="C18" s="12">
        <v>60</v>
      </c>
      <c r="D18" s="12">
        <v>74.87</v>
      </c>
      <c r="E18" s="12">
        <v>79.040000000000006</v>
      </c>
      <c r="F18" s="12">
        <v>80</v>
      </c>
      <c r="G18" s="12">
        <v>80</v>
      </c>
      <c r="H18" s="12">
        <v>19.040000000000006</v>
      </c>
      <c r="I18" s="12"/>
    </row>
    <row r="19" spans="1:9" ht="12.6" customHeight="1" x14ac:dyDescent="0.3">
      <c r="A19" s="11" t="s">
        <v>31</v>
      </c>
      <c r="B19" s="12">
        <v>0</v>
      </c>
      <c r="C19" s="12">
        <v>60</v>
      </c>
      <c r="D19" s="12">
        <v>79.040000000000006</v>
      </c>
      <c r="E19" s="12">
        <v>85.44</v>
      </c>
      <c r="F19" s="12">
        <v>85.44</v>
      </c>
      <c r="G19" s="12">
        <v>80</v>
      </c>
      <c r="H19" s="12">
        <v>25.439999999999998</v>
      </c>
      <c r="I19" s="12"/>
    </row>
    <row r="20" spans="1:9" ht="12.6" customHeight="1" x14ac:dyDescent="0.3">
      <c r="A20" s="11" t="s">
        <v>32</v>
      </c>
      <c r="B20" s="12">
        <v>0</v>
      </c>
      <c r="C20" s="12">
        <v>70</v>
      </c>
      <c r="D20" s="12">
        <v>85.44</v>
      </c>
      <c r="E20" s="12">
        <v>86.22</v>
      </c>
      <c r="F20" s="12">
        <v>90</v>
      </c>
      <c r="G20" s="12">
        <v>90</v>
      </c>
      <c r="H20" s="12">
        <v>16.22</v>
      </c>
      <c r="I20" s="12"/>
    </row>
    <row r="21" spans="1:9" ht="12.6" customHeight="1" x14ac:dyDescent="0.3">
      <c r="A21" s="11" t="s">
        <v>33</v>
      </c>
      <c r="B21" s="12">
        <v>0</v>
      </c>
      <c r="C21" s="12">
        <v>70</v>
      </c>
      <c r="D21" s="12">
        <v>86.22</v>
      </c>
      <c r="E21" s="12">
        <v>90.32</v>
      </c>
      <c r="F21" s="12">
        <v>90.32</v>
      </c>
      <c r="G21" s="12">
        <v>90</v>
      </c>
      <c r="H21" s="12">
        <v>20.319999999999993</v>
      </c>
      <c r="I21" s="12"/>
    </row>
    <row r="22" spans="1:9" ht="12.6" customHeight="1" x14ac:dyDescent="0.3">
      <c r="A22" s="11" t="s">
        <v>34</v>
      </c>
      <c r="B22" s="12">
        <v>9</v>
      </c>
      <c r="C22" s="12">
        <v>80</v>
      </c>
      <c r="D22" s="12">
        <v>90.32</v>
      </c>
      <c r="E22" s="12">
        <v>94.7</v>
      </c>
      <c r="F22" s="12">
        <v>100</v>
      </c>
      <c r="G22" s="12">
        <v>100</v>
      </c>
      <c r="H22" s="12">
        <v>14.700000000000003</v>
      </c>
      <c r="I22" s="12"/>
    </row>
    <row r="23" spans="1:9" ht="12.6" customHeight="1" x14ac:dyDescent="0.3">
      <c r="A23" s="11" t="s">
        <v>35</v>
      </c>
      <c r="B23" s="12">
        <v>9</v>
      </c>
      <c r="C23" s="12">
        <v>80</v>
      </c>
      <c r="D23" s="12">
        <v>94.7</v>
      </c>
      <c r="E23" s="12">
        <v>103.95</v>
      </c>
      <c r="F23" s="12">
        <v>103.95</v>
      </c>
      <c r="G23" s="12">
        <v>100</v>
      </c>
      <c r="H23" s="12">
        <v>23.950000000000003</v>
      </c>
      <c r="I23" s="12"/>
    </row>
    <row r="24" spans="1:9" ht="12.6" customHeight="1" x14ac:dyDescent="0.3">
      <c r="A24" s="11" t="s">
        <v>36</v>
      </c>
      <c r="B24" s="12">
        <v>19</v>
      </c>
      <c r="C24" s="12">
        <v>90</v>
      </c>
      <c r="D24" s="12">
        <v>103.95</v>
      </c>
      <c r="E24" s="12">
        <v>111.9</v>
      </c>
      <c r="F24" s="12">
        <v>111.9</v>
      </c>
      <c r="G24" s="12">
        <v>110</v>
      </c>
      <c r="H24" s="12">
        <v>21.900000000000006</v>
      </c>
      <c r="I24" s="12"/>
    </row>
    <row r="25" spans="1:9" ht="12.6" customHeight="1" x14ac:dyDescent="0.3">
      <c r="A25" s="11" t="s">
        <v>37</v>
      </c>
      <c r="B25" s="12">
        <v>19</v>
      </c>
      <c r="C25" s="12">
        <v>90</v>
      </c>
      <c r="D25" s="12">
        <v>111.9</v>
      </c>
      <c r="E25" s="12">
        <v>114.54</v>
      </c>
      <c r="F25" s="12">
        <v>114.54</v>
      </c>
      <c r="G25" s="12">
        <v>110</v>
      </c>
      <c r="H25" s="12">
        <v>24.540000000000006</v>
      </c>
      <c r="I25" s="12"/>
    </row>
    <row r="26" spans="1:9" ht="12.6" customHeight="1" x14ac:dyDescent="0.3">
      <c r="A26" s="11" t="s">
        <v>38</v>
      </c>
      <c r="B26" s="12">
        <v>29</v>
      </c>
      <c r="C26" s="12">
        <v>100</v>
      </c>
      <c r="D26" s="12">
        <v>114.54</v>
      </c>
      <c r="E26" s="12">
        <v>119.65</v>
      </c>
      <c r="F26" s="12">
        <v>120</v>
      </c>
      <c r="G26" s="12">
        <v>120</v>
      </c>
      <c r="H26" s="12">
        <v>19.650000000000006</v>
      </c>
      <c r="I26" s="12"/>
    </row>
    <row r="27" spans="1:9" ht="12.6" customHeight="1" x14ac:dyDescent="0.3">
      <c r="A27" s="11" t="s">
        <v>39</v>
      </c>
      <c r="B27" s="12">
        <v>29</v>
      </c>
      <c r="C27" s="12">
        <v>100</v>
      </c>
      <c r="D27" s="12">
        <v>119.65</v>
      </c>
      <c r="E27" s="12">
        <v>121</v>
      </c>
      <c r="F27" s="12">
        <v>121</v>
      </c>
      <c r="G27" s="12">
        <v>120</v>
      </c>
      <c r="H27" s="12">
        <v>21</v>
      </c>
      <c r="I27" s="12"/>
    </row>
    <row r="28" spans="1:9" ht="12.6" customHeight="1" x14ac:dyDescent="0.3">
      <c r="A28" s="11" t="s">
        <v>40</v>
      </c>
      <c r="B28" s="12">
        <v>39</v>
      </c>
      <c r="C28" s="12">
        <v>110</v>
      </c>
      <c r="D28" s="12">
        <v>121</v>
      </c>
      <c r="E28" s="12">
        <v>122.37</v>
      </c>
      <c r="F28" s="12">
        <v>130</v>
      </c>
      <c r="G28" s="12">
        <v>130</v>
      </c>
      <c r="H28" s="12">
        <v>12.370000000000005</v>
      </c>
      <c r="I28" s="12"/>
    </row>
    <row r="29" spans="1:9" ht="12.6" customHeight="1" x14ac:dyDescent="0.3">
      <c r="A29" s="11" t="s">
        <v>41</v>
      </c>
      <c r="B29" s="12">
        <v>39</v>
      </c>
      <c r="C29" s="12">
        <v>110</v>
      </c>
      <c r="D29" s="12">
        <v>122.37</v>
      </c>
      <c r="E29" s="12">
        <v>123.98</v>
      </c>
      <c r="F29" s="12">
        <v>130</v>
      </c>
      <c r="G29" s="12">
        <v>130</v>
      </c>
      <c r="H29" s="12">
        <v>13.980000000000004</v>
      </c>
      <c r="I29" s="12"/>
    </row>
    <row r="30" spans="1:9" ht="12.6" customHeight="1" x14ac:dyDescent="0.3">
      <c r="A30" s="11" t="s">
        <v>42</v>
      </c>
      <c r="B30" s="12">
        <v>49</v>
      </c>
      <c r="C30" s="12">
        <v>120</v>
      </c>
      <c r="D30" s="12">
        <v>123.98</v>
      </c>
      <c r="E30" s="12">
        <v>127.86</v>
      </c>
      <c r="F30" s="12">
        <v>140</v>
      </c>
      <c r="G30" s="12">
        <v>140</v>
      </c>
      <c r="H30" s="12">
        <v>7.8599999999999994</v>
      </c>
      <c r="I30" s="12"/>
    </row>
    <row r="31" spans="1:9" ht="12.6" customHeight="1" x14ac:dyDescent="0.3">
      <c r="A31" s="11" t="s">
        <v>43</v>
      </c>
      <c r="B31" s="12">
        <v>49</v>
      </c>
      <c r="C31" s="12">
        <v>120</v>
      </c>
      <c r="D31" s="12">
        <v>127.86</v>
      </c>
      <c r="E31" s="12">
        <v>131.43</v>
      </c>
      <c r="F31" s="12">
        <v>140</v>
      </c>
      <c r="G31" s="12">
        <v>140</v>
      </c>
      <c r="H31" s="12">
        <v>11.430000000000007</v>
      </c>
      <c r="I31" s="12"/>
    </row>
    <row r="32" spans="1:9" ht="12.6" customHeight="1" x14ac:dyDescent="0.3">
      <c r="A32" s="11" t="s">
        <v>44</v>
      </c>
      <c r="B32" s="12">
        <v>59</v>
      </c>
      <c r="C32" s="12">
        <v>130</v>
      </c>
      <c r="D32" s="12">
        <v>131.43</v>
      </c>
      <c r="E32" s="12">
        <v>134.94999999999999</v>
      </c>
      <c r="F32" s="12">
        <v>150</v>
      </c>
      <c r="G32" s="12">
        <v>150</v>
      </c>
      <c r="H32" s="12">
        <v>4.9499999999999886</v>
      </c>
      <c r="I32" s="12"/>
    </row>
    <row r="33" spans="1:9" ht="12.6" customHeight="1" x14ac:dyDescent="0.3">
      <c r="A33" s="11" t="s">
        <v>45</v>
      </c>
      <c r="B33" s="12">
        <v>59</v>
      </c>
      <c r="C33" s="12">
        <v>130</v>
      </c>
      <c r="D33" s="12">
        <v>134.94999999999999</v>
      </c>
      <c r="E33" s="12">
        <v>140.11000000000001</v>
      </c>
      <c r="F33" s="12">
        <v>150</v>
      </c>
      <c r="G33" s="12">
        <v>150</v>
      </c>
      <c r="H33" s="12">
        <v>10.110000000000014</v>
      </c>
      <c r="I33" s="12"/>
    </row>
    <row r="34" spans="1:9" ht="12.6" customHeight="1" x14ac:dyDescent="0.3">
      <c r="A34" s="11" t="s">
        <v>46</v>
      </c>
      <c r="B34" s="12">
        <v>69</v>
      </c>
      <c r="C34" s="12">
        <v>140</v>
      </c>
      <c r="D34" s="12">
        <v>140.11000000000001</v>
      </c>
      <c r="E34" s="12">
        <v>145.76</v>
      </c>
      <c r="F34" s="12">
        <v>160</v>
      </c>
      <c r="G34" s="12">
        <v>160</v>
      </c>
      <c r="H34" s="12">
        <v>5.7599999999999909</v>
      </c>
      <c r="I34" s="12"/>
    </row>
    <row r="35" spans="1:9" ht="12.6" customHeight="1" x14ac:dyDescent="0.3">
      <c r="A35" s="11" t="s">
        <v>47</v>
      </c>
      <c r="B35" s="12">
        <v>69</v>
      </c>
      <c r="C35" s="12">
        <v>140</v>
      </c>
      <c r="D35" s="12">
        <v>145.76</v>
      </c>
      <c r="E35" s="12">
        <v>148.21</v>
      </c>
      <c r="F35" s="12">
        <v>160</v>
      </c>
      <c r="G35" s="12">
        <v>160</v>
      </c>
      <c r="H35" s="12">
        <v>8.210000000000008</v>
      </c>
      <c r="I35" s="12"/>
    </row>
    <row r="36" spans="1:9" ht="12.6" customHeight="1" x14ac:dyDescent="0.3">
      <c r="A36" s="11" t="s">
        <v>48</v>
      </c>
      <c r="B36" s="12">
        <v>79</v>
      </c>
      <c r="C36" s="12">
        <v>150</v>
      </c>
      <c r="D36" s="12">
        <v>150</v>
      </c>
      <c r="E36" s="12">
        <v>154.94</v>
      </c>
      <c r="F36" s="12">
        <v>170</v>
      </c>
      <c r="G36" s="12">
        <v>170</v>
      </c>
      <c r="H36" s="12">
        <v>4.9399999999999977</v>
      </c>
      <c r="I36" s="12"/>
    </row>
    <row r="37" spans="1:9" ht="12.6" customHeight="1" x14ac:dyDescent="0.3">
      <c r="A37" s="11" t="s">
        <v>49</v>
      </c>
      <c r="B37" s="12">
        <v>79</v>
      </c>
      <c r="C37" s="12">
        <v>150</v>
      </c>
      <c r="D37" s="12">
        <v>154.94</v>
      </c>
      <c r="E37" s="12">
        <v>160.71</v>
      </c>
      <c r="F37" s="12">
        <v>170</v>
      </c>
      <c r="G37" s="12">
        <v>170</v>
      </c>
      <c r="H37" s="12">
        <v>10.710000000000008</v>
      </c>
      <c r="I37" s="12"/>
    </row>
    <row r="38" spans="1:9" ht="12.6" customHeight="1" x14ac:dyDescent="0.3">
      <c r="A38" s="11" t="s">
        <v>50</v>
      </c>
      <c r="B38" s="12">
        <v>89</v>
      </c>
      <c r="C38" s="12">
        <v>160</v>
      </c>
      <c r="D38" s="12">
        <v>160.71</v>
      </c>
      <c r="E38" s="12">
        <v>162.21</v>
      </c>
      <c r="F38" s="12">
        <v>180</v>
      </c>
      <c r="G38" s="12">
        <v>180</v>
      </c>
      <c r="H38" s="12">
        <v>2.210000000000008</v>
      </c>
      <c r="I38" s="12"/>
    </row>
    <row r="39" spans="1:9" ht="12.6" customHeight="1" x14ac:dyDescent="0.3">
      <c r="A39" s="11" t="s">
        <v>51</v>
      </c>
      <c r="B39" s="12">
        <v>89</v>
      </c>
      <c r="C39" s="12">
        <v>160</v>
      </c>
      <c r="D39" s="12">
        <v>162.21</v>
      </c>
      <c r="E39" s="12">
        <v>163.12</v>
      </c>
      <c r="F39" s="12">
        <v>180</v>
      </c>
      <c r="G39" s="12">
        <v>180</v>
      </c>
      <c r="H39" s="12">
        <v>3.1200000000000045</v>
      </c>
      <c r="I39" s="12"/>
    </row>
    <row r="40" spans="1:9" ht="12.6" customHeight="1" x14ac:dyDescent="0.3">
      <c r="A40" s="11" t="s">
        <v>52</v>
      </c>
      <c r="B40" s="12">
        <v>99</v>
      </c>
      <c r="C40" s="12">
        <v>170</v>
      </c>
      <c r="D40" s="12">
        <v>170</v>
      </c>
      <c r="E40" s="12">
        <v>176.81</v>
      </c>
      <c r="F40" s="12">
        <v>190</v>
      </c>
      <c r="G40" s="12">
        <v>190</v>
      </c>
      <c r="H40" s="12">
        <v>6.8100000000000023</v>
      </c>
      <c r="I40" s="12"/>
    </row>
    <row r="41" spans="1:9" ht="12.6" customHeight="1" x14ac:dyDescent="0.3">
      <c r="A41" s="11" t="s">
        <v>53</v>
      </c>
      <c r="B41" s="12">
        <v>99</v>
      </c>
      <c r="C41" s="12">
        <v>170</v>
      </c>
      <c r="D41" s="12">
        <v>176.81</v>
      </c>
      <c r="E41" s="12">
        <v>195.62</v>
      </c>
      <c r="F41" s="12">
        <v>195.62</v>
      </c>
      <c r="G41" s="12">
        <v>190</v>
      </c>
      <c r="H41" s="12">
        <v>25.620000000000005</v>
      </c>
      <c r="I41" s="12"/>
    </row>
    <row r="42" spans="1:9" ht="12.6" customHeight="1" x14ac:dyDescent="0.3">
      <c r="A42" s="11" t="s">
        <v>54</v>
      </c>
      <c r="B42" s="12">
        <v>109</v>
      </c>
      <c r="C42" s="12">
        <v>180</v>
      </c>
      <c r="D42" s="12">
        <v>195.62</v>
      </c>
      <c r="E42" s="12">
        <v>196.92</v>
      </c>
      <c r="F42" s="12">
        <v>200</v>
      </c>
      <c r="G42" s="12">
        <v>200</v>
      </c>
      <c r="H42" s="12">
        <v>16.919999999999987</v>
      </c>
      <c r="I42" s="12"/>
    </row>
    <row r="43" spans="1:9" ht="12.6" customHeight="1" x14ac:dyDescent="0.3">
      <c r="A43" s="11" t="s">
        <v>55</v>
      </c>
      <c r="B43" s="12">
        <v>109</v>
      </c>
      <c r="C43" s="12">
        <v>180</v>
      </c>
      <c r="D43" s="12">
        <v>196.92</v>
      </c>
      <c r="E43" s="12">
        <v>203.46</v>
      </c>
      <c r="F43" s="12">
        <v>203.46</v>
      </c>
      <c r="G43" s="12">
        <v>200</v>
      </c>
      <c r="H43" s="12">
        <v>23.460000000000008</v>
      </c>
      <c r="I43" s="12"/>
    </row>
    <row r="44" spans="1:9" ht="12.6" customHeight="1" x14ac:dyDescent="0.3">
      <c r="A44" s="11" t="s">
        <v>56</v>
      </c>
      <c r="B44" s="12">
        <v>119</v>
      </c>
      <c r="C44" s="12">
        <v>190</v>
      </c>
      <c r="D44" s="12">
        <v>203.46</v>
      </c>
      <c r="E44" s="12">
        <v>211.01</v>
      </c>
      <c r="F44" s="12">
        <v>211.01</v>
      </c>
      <c r="G44" s="12">
        <v>210</v>
      </c>
      <c r="H44" s="12">
        <v>21.009999999999991</v>
      </c>
      <c r="I44" s="12"/>
    </row>
    <row r="45" spans="1:9" ht="12.6" customHeight="1" x14ac:dyDescent="0.3">
      <c r="A45" s="11" t="s">
        <v>57</v>
      </c>
      <c r="B45" s="12">
        <v>119</v>
      </c>
      <c r="C45" s="12">
        <v>190</v>
      </c>
      <c r="D45" s="12">
        <v>211.01</v>
      </c>
      <c r="E45" s="12">
        <v>214.67</v>
      </c>
      <c r="F45" s="12">
        <v>214.67</v>
      </c>
      <c r="G45" s="12">
        <v>210</v>
      </c>
      <c r="H45" s="12">
        <v>24.669999999999987</v>
      </c>
      <c r="I45" s="12"/>
    </row>
    <row r="46" spans="1:9" ht="12.6" customHeight="1" x14ac:dyDescent="0.3">
      <c r="A46" s="11" t="s">
        <v>58</v>
      </c>
      <c r="B46" s="12">
        <v>129</v>
      </c>
      <c r="C46" s="12">
        <v>200</v>
      </c>
      <c r="D46" s="12">
        <v>214.67</v>
      </c>
      <c r="E46" s="12">
        <v>215.46</v>
      </c>
      <c r="F46" s="12">
        <v>220</v>
      </c>
      <c r="G46" s="12">
        <v>220</v>
      </c>
      <c r="H46" s="12">
        <v>15.460000000000008</v>
      </c>
      <c r="I46" s="12"/>
    </row>
    <row r="47" spans="1:9" ht="12.6" customHeight="1" x14ac:dyDescent="0.3">
      <c r="A47" s="11" t="s">
        <v>59</v>
      </c>
      <c r="B47" s="12">
        <v>129</v>
      </c>
      <c r="C47" s="12">
        <v>200</v>
      </c>
      <c r="D47" s="12">
        <v>215.46</v>
      </c>
      <c r="E47" s="12">
        <v>222.72</v>
      </c>
      <c r="F47" s="12">
        <v>222.72</v>
      </c>
      <c r="G47" s="12">
        <v>220</v>
      </c>
      <c r="H47" s="12">
        <v>22.72</v>
      </c>
      <c r="I47" s="12"/>
    </row>
    <row r="48" spans="1:9" ht="12.6" customHeight="1" x14ac:dyDescent="0.3">
      <c r="A48" s="11" t="s">
        <v>60</v>
      </c>
      <c r="B48" s="12">
        <v>139</v>
      </c>
      <c r="C48" s="12">
        <v>210</v>
      </c>
      <c r="D48" s="12">
        <v>222.72</v>
      </c>
      <c r="E48" s="12">
        <v>225.04</v>
      </c>
      <c r="F48" s="12">
        <v>230</v>
      </c>
      <c r="G48" s="12">
        <v>230</v>
      </c>
      <c r="H48" s="12">
        <v>15.039999999999992</v>
      </c>
      <c r="I48" s="12"/>
    </row>
    <row r="49" spans="1:9" ht="12.6" customHeight="1" x14ac:dyDescent="0.3">
      <c r="A49" s="11" t="s">
        <v>61</v>
      </c>
      <c r="B49" s="12">
        <v>139</v>
      </c>
      <c r="C49" s="12">
        <v>210</v>
      </c>
      <c r="D49" s="12">
        <v>225.04</v>
      </c>
      <c r="E49" s="12">
        <v>229.89</v>
      </c>
      <c r="F49" s="12">
        <v>230</v>
      </c>
      <c r="G49" s="12">
        <v>230</v>
      </c>
      <c r="H49" s="12">
        <v>19.889999999999986</v>
      </c>
      <c r="I49" s="12"/>
    </row>
    <row r="50" spans="1:9" ht="12.6" customHeight="1" x14ac:dyDescent="0.3">
      <c r="A50" s="11" t="s">
        <v>62</v>
      </c>
      <c r="B50" s="12">
        <v>149</v>
      </c>
      <c r="C50" s="12">
        <v>220</v>
      </c>
      <c r="D50" s="12">
        <v>229.89</v>
      </c>
      <c r="E50" s="12">
        <v>232.8</v>
      </c>
      <c r="F50" s="12">
        <v>240</v>
      </c>
      <c r="G50" s="12">
        <v>240</v>
      </c>
      <c r="H50" s="12">
        <v>12.800000000000011</v>
      </c>
      <c r="I50" s="12"/>
    </row>
    <row r="51" spans="1:9" ht="12.6" customHeight="1" x14ac:dyDescent="0.3">
      <c r="A51" s="11" t="s">
        <v>63</v>
      </c>
      <c r="B51" s="12">
        <v>149</v>
      </c>
      <c r="C51" s="12">
        <v>220</v>
      </c>
      <c r="D51" s="12">
        <v>232.8</v>
      </c>
      <c r="E51" s="12">
        <v>233.61</v>
      </c>
      <c r="F51" s="12">
        <v>240</v>
      </c>
      <c r="G51" s="12">
        <v>240</v>
      </c>
      <c r="H51" s="12">
        <v>13.610000000000014</v>
      </c>
      <c r="I51" s="12"/>
    </row>
    <row r="52" spans="1:9" ht="12.6" customHeight="1" x14ac:dyDescent="0.3">
      <c r="A52" s="11" t="s">
        <v>64</v>
      </c>
      <c r="B52" s="12">
        <v>159</v>
      </c>
      <c r="C52" s="12">
        <v>230</v>
      </c>
      <c r="D52" s="12">
        <v>233.61</v>
      </c>
      <c r="E52" s="12">
        <v>235.51</v>
      </c>
      <c r="F52" s="12">
        <v>250</v>
      </c>
      <c r="G52" s="12">
        <v>250</v>
      </c>
      <c r="H52" s="12">
        <v>5.5099999999999909</v>
      </c>
      <c r="I52" s="12"/>
    </row>
    <row r="53" spans="1:9" ht="12.6" customHeight="1" x14ac:dyDescent="0.3">
      <c r="A53" s="11" t="s">
        <v>65</v>
      </c>
      <c r="B53" s="12">
        <v>159</v>
      </c>
      <c r="C53" s="12">
        <v>230</v>
      </c>
      <c r="D53" s="12">
        <v>235.51</v>
      </c>
      <c r="E53" s="12">
        <v>241.58</v>
      </c>
      <c r="F53" s="12">
        <v>250</v>
      </c>
      <c r="G53" s="12">
        <v>250</v>
      </c>
      <c r="H53" s="12">
        <v>11.580000000000013</v>
      </c>
      <c r="I53" s="12"/>
    </row>
    <row r="54" spans="1:9" ht="12.6" customHeight="1" x14ac:dyDescent="0.3">
      <c r="A54" s="11" t="s">
        <v>66</v>
      </c>
      <c r="B54" s="12">
        <v>169</v>
      </c>
      <c r="C54" s="12">
        <v>240</v>
      </c>
      <c r="D54" s="12">
        <v>241.58</v>
      </c>
      <c r="E54" s="12">
        <v>242.59</v>
      </c>
      <c r="F54" s="12">
        <v>260</v>
      </c>
      <c r="G54" s="12">
        <v>260</v>
      </c>
      <c r="H54" s="12">
        <v>2.5900000000000034</v>
      </c>
      <c r="I54" s="12"/>
    </row>
    <row r="55" spans="1:9" ht="12.6" customHeight="1" x14ac:dyDescent="0.3">
      <c r="A55" s="11" t="s">
        <v>67</v>
      </c>
      <c r="B55" s="12">
        <v>169</v>
      </c>
      <c r="C55" s="12">
        <v>240</v>
      </c>
      <c r="D55" s="12">
        <v>242.59</v>
      </c>
      <c r="E55" s="12">
        <v>246.27</v>
      </c>
      <c r="F55" s="12">
        <v>260</v>
      </c>
      <c r="G55" s="12">
        <v>260</v>
      </c>
      <c r="H55" s="12">
        <v>6.2700000000000102</v>
      </c>
      <c r="I55" s="12"/>
    </row>
    <row r="56" spans="1:9" ht="12.6" customHeight="1" x14ac:dyDescent="0.3">
      <c r="A56" s="11" t="s">
        <v>68</v>
      </c>
      <c r="B56" s="12">
        <v>179</v>
      </c>
      <c r="C56" s="12">
        <v>250</v>
      </c>
      <c r="D56" s="12">
        <v>250</v>
      </c>
      <c r="E56" s="12">
        <v>250.34</v>
      </c>
      <c r="F56" s="12">
        <v>0</v>
      </c>
      <c r="G56" s="12">
        <v>270</v>
      </c>
      <c r="H56" s="12">
        <v>0.34000000000000341</v>
      </c>
      <c r="I56" s="12"/>
    </row>
    <row r="57" spans="1:9" ht="12.6" customHeight="1" x14ac:dyDescent="0.3">
      <c r="A57" s="11" t="s">
        <v>69</v>
      </c>
      <c r="B57" s="12">
        <v>179</v>
      </c>
      <c r="C57" s="12">
        <v>250</v>
      </c>
      <c r="D57" s="12">
        <v>250.34</v>
      </c>
      <c r="E57" s="12">
        <v>260.14999999999998</v>
      </c>
      <c r="F57" s="12">
        <v>0</v>
      </c>
      <c r="G57" s="12">
        <v>270</v>
      </c>
      <c r="H57" s="12">
        <v>10.149999999999977</v>
      </c>
      <c r="I57" s="1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STBW 1</vt:lpstr>
      <vt:lpstr>STBW 1,5</vt:lpstr>
      <vt:lpstr>STBW 1.8</vt:lpstr>
      <vt:lpstr>ERlang(2,24,5)</vt:lpstr>
      <vt:lpstr>Source flexsim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cp:lastPrinted>2017-02-28T15:18:33Z</cp:lastPrinted>
  <dcterms:created xsi:type="dcterms:W3CDTF">2017-02-10T09:45:03Z</dcterms:created>
  <dcterms:modified xsi:type="dcterms:W3CDTF">2017-03-24T15:19:08Z</dcterms:modified>
</cp:coreProperties>
</file>