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24" yWindow="1440" windowWidth="13152" windowHeight="8028"/>
  </bookViews>
  <sheets>
    <sheet name="10%" sheetId="1" r:id="rId1"/>
    <sheet name="20%" sheetId="2" r:id="rId2"/>
    <sheet name="Source Flexswim" sheetId="3" r:id="rId3"/>
    <sheet name="Tabelle1" sheetId="4" r:id="rId4"/>
  </sheets>
  <calcPr calcId="145621"/>
</workbook>
</file>

<file path=xl/calcChain.xml><?xml version="1.0" encoding="utf-8"?>
<calcChain xmlns="http://schemas.openxmlformats.org/spreadsheetml/2006/main">
  <c r="AK16" i="1" l="1"/>
  <c r="AK17" i="1" s="1"/>
  <c r="AK13" i="1" l="1"/>
  <c r="AO13" i="2"/>
  <c r="AF8" i="1" l="1"/>
  <c r="AF7" i="1"/>
  <c r="AO15" i="2" l="1"/>
  <c r="AG5" i="2"/>
  <c r="C24" i="1" l="1"/>
  <c r="C23" i="1"/>
  <c r="AF5" i="2" l="1"/>
  <c r="AK13" i="2" l="1"/>
  <c r="C68" i="1" l="1"/>
  <c r="C48" i="1"/>
  <c r="C47" i="1"/>
  <c r="C42" i="1"/>
  <c r="C63" i="2"/>
  <c r="C62" i="2"/>
  <c r="C55" i="2"/>
  <c r="C54" i="2"/>
  <c r="C52" i="2"/>
  <c r="C49" i="2"/>
  <c r="C47" i="2"/>
  <c r="C45" i="2"/>
  <c r="C41" i="2"/>
  <c r="C39" i="2"/>
  <c r="C35" i="2"/>
  <c r="C25" i="2"/>
  <c r="C24" i="2"/>
  <c r="C70" i="2"/>
  <c r="C69" i="2"/>
  <c r="C68" i="2"/>
  <c r="C67" i="2"/>
  <c r="C66" i="2"/>
  <c r="C65" i="2"/>
  <c r="C64" i="2"/>
  <c r="C61" i="2"/>
  <c r="C60" i="2"/>
  <c r="C59" i="2"/>
  <c r="C58" i="2"/>
  <c r="C57" i="2"/>
  <c r="C56" i="2"/>
  <c r="C53" i="2"/>
  <c r="C51" i="2"/>
  <c r="C50" i="2"/>
  <c r="C48" i="2"/>
  <c r="C46" i="2"/>
  <c r="C44" i="2"/>
  <c r="C43" i="2"/>
  <c r="C42" i="2"/>
  <c r="C40" i="2"/>
  <c r="C38" i="2"/>
  <c r="C37" i="2"/>
  <c r="C36" i="2"/>
  <c r="C34" i="2"/>
  <c r="C33" i="2"/>
  <c r="C32" i="2"/>
  <c r="C31" i="2"/>
  <c r="C30" i="2"/>
  <c r="C29" i="2"/>
  <c r="C28" i="2"/>
  <c r="C27" i="2"/>
  <c r="C26" i="2"/>
  <c r="C23" i="2"/>
  <c r="C22" i="2"/>
  <c r="C21" i="2"/>
  <c r="C70" i="1"/>
  <c r="C69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6" i="1"/>
  <c r="C45" i="1"/>
  <c r="C44" i="1"/>
  <c r="C43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G1" i="1" l="1"/>
  <c r="AF65" i="2" l="1"/>
  <c r="AF64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K15" i="2"/>
  <c r="AF15" i="2"/>
  <c r="AF14" i="2"/>
  <c r="AF13" i="2"/>
  <c r="AF12" i="2"/>
  <c r="T12" i="2"/>
  <c r="AF11" i="2"/>
  <c r="AF10" i="2"/>
  <c r="AF9" i="2"/>
  <c r="AF8" i="2"/>
  <c r="AF7" i="2"/>
  <c r="AF6" i="2"/>
  <c r="AK15" i="1"/>
  <c r="AF6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70" i="1"/>
  <c r="AF5" i="1"/>
  <c r="M65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M66" i="3" s="1"/>
  <c r="Q67" i="3"/>
  <c r="M67" i="3" s="1"/>
  <c r="Q68" i="3"/>
  <c r="M68" i="3" s="1"/>
  <c r="Q69" i="3"/>
  <c r="M69" i="3" s="1"/>
  <c r="Q2" i="3"/>
  <c r="T12" i="1"/>
  <c r="G1" i="2"/>
  <c r="AG5" i="1" l="1"/>
</calcChain>
</file>

<file path=xl/sharedStrings.xml><?xml version="1.0" encoding="utf-8"?>
<sst xmlns="http://schemas.openxmlformats.org/spreadsheetml/2006/main" count="711" uniqueCount="189">
  <si>
    <t>KOKORO</t>
  </si>
  <si>
    <t>Ankunftszpkt</t>
  </si>
  <si>
    <t>Lieferzeitpunkt</t>
  </si>
  <si>
    <t>Bearbeitungszeit</t>
  </si>
  <si>
    <t>Auftrags-ID (für uns intern)</t>
  </si>
  <si>
    <t>ArrivalTime</t>
  </si>
  <si>
    <t>ItemName</t>
  </si>
  <si>
    <t>ItemType</t>
  </si>
  <si>
    <t>Quantity</t>
  </si>
  <si>
    <t>DueDate</t>
  </si>
  <si>
    <t>ProcTime</t>
  </si>
  <si>
    <t>OrderNo</t>
  </si>
  <si>
    <t>Arrival1</t>
  </si>
  <si>
    <t>Product</t>
  </si>
  <si>
    <t>Arrival2</t>
  </si>
  <si>
    <t>Arrival3</t>
  </si>
  <si>
    <t>Arrival4</t>
  </si>
  <si>
    <t>Arrival5</t>
  </si>
  <si>
    <t>Arrival6</t>
  </si>
  <si>
    <t>Arrival7</t>
  </si>
  <si>
    <t>Arrival8</t>
  </si>
  <si>
    <t>Arrival9</t>
  </si>
  <si>
    <t>Arrival10</t>
  </si>
  <si>
    <t>Arrival11</t>
  </si>
  <si>
    <t>Arrival12</t>
  </si>
  <si>
    <t>Arrival13</t>
  </si>
  <si>
    <t>Arrival14</t>
  </si>
  <si>
    <t>Arrival15</t>
  </si>
  <si>
    <t>Arrival16</t>
  </si>
  <si>
    <t>Arrival17</t>
  </si>
  <si>
    <t>Arrival18</t>
  </si>
  <si>
    <t>Arrival19</t>
  </si>
  <si>
    <t>Arrival20</t>
  </si>
  <si>
    <t>Arrival21</t>
  </si>
  <si>
    <t>Arrival22</t>
  </si>
  <si>
    <t>Arrival23</t>
  </si>
  <si>
    <t>Arrival24</t>
  </si>
  <si>
    <t>Arrival25</t>
  </si>
  <si>
    <t>Arrival26</t>
  </si>
  <si>
    <t>Arrival27</t>
  </si>
  <si>
    <t>Arrival28</t>
  </si>
  <si>
    <t>Arrival29</t>
  </si>
  <si>
    <t>Arrival30</t>
  </si>
  <si>
    <t>Arrival31</t>
  </si>
  <si>
    <t>Arrival32</t>
  </si>
  <si>
    <t>Arrival33</t>
  </si>
  <si>
    <t>Arrival34</t>
  </si>
  <si>
    <t>Arrival35</t>
  </si>
  <si>
    <t>Arrival36</t>
  </si>
  <si>
    <t>Arrival37</t>
  </si>
  <si>
    <t>Arrival38</t>
  </si>
  <si>
    <t>Arrival39</t>
  </si>
  <si>
    <t>Arrival40</t>
  </si>
  <si>
    <t>Arrival41</t>
  </si>
  <si>
    <t>Arrival42</t>
  </si>
  <si>
    <t>Arrival43</t>
  </si>
  <si>
    <t>Arrival44</t>
  </si>
  <si>
    <t>Arrival45</t>
  </si>
  <si>
    <t>Arrival46</t>
  </si>
  <si>
    <t>Arrival47</t>
  </si>
  <si>
    <t>Arrival48</t>
  </si>
  <si>
    <t>Arrival49</t>
  </si>
  <si>
    <t>Arrival50</t>
  </si>
  <si>
    <t>Arrival51</t>
  </si>
  <si>
    <t>Arrival52</t>
  </si>
  <si>
    <t>Arrival53</t>
  </si>
  <si>
    <t>Arrival54</t>
  </si>
  <si>
    <t>Arrival55</t>
  </si>
  <si>
    <t>Arrival56</t>
  </si>
  <si>
    <t>Arrival57</t>
  </si>
  <si>
    <t>Arrival58</t>
  </si>
  <si>
    <t>Arrival59</t>
  </si>
  <si>
    <t>Arrival60</t>
  </si>
  <si>
    <t>Arrival61</t>
  </si>
  <si>
    <t>Arrival62</t>
  </si>
  <si>
    <t>Arrival63</t>
  </si>
  <si>
    <t>Arrival64</t>
  </si>
  <si>
    <t>Arrival65</t>
  </si>
  <si>
    <t>Arrival66</t>
  </si>
  <si>
    <t>Arrival67</t>
  </si>
  <si>
    <t>Arrival68</t>
  </si>
  <si>
    <t>RO 10%</t>
  </si>
  <si>
    <t xml:space="preserve"> </t>
  </si>
  <si>
    <t>Zufallsbereich</t>
  </si>
  <si>
    <t>RO</t>
  </si>
  <si>
    <t xml:space="preserve"> 1-16 nur 1 RO</t>
  </si>
  <si>
    <t>RO#</t>
  </si>
  <si>
    <t>10%RO</t>
  </si>
  <si>
    <t>Wip</t>
  </si>
  <si>
    <t>FGI</t>
  </si>
  <si>
    <t>Backorder</t>
  </si>
  <si>
    <t>Summe</t>
  </si>
  <si>
    <t xml:space="preserve"> --&gt;</t>
  </si>
  <si>
    <t>Row 1</t>
  </si>
  <si>
    <t>Materialfluss</t>
  </si>
  <si>
    <t>Ankunft</t>
  </si>
  <si>
    <t>Freigabe</t>
  </si>
  <si>
    <t>Bearbeitungsstart</t>
  </si>
  <si>
    <t>Bearbeitungsende</t>
  </si>
  <si>
    <t>Auslieferung</t>
  </si>
  <si>
    <t>Lieferdatum</t>
  </si>
  <si>
    <t>Auftrag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</si>
  <si>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</si>
  <si>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</si>
  <si>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</si>
  <si>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</si>
  <si>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</si>
  <si>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</si>
  <si>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</si>
  <si>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</si>
  <si>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</si>
  <si>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</si>
  <si>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</si>
  <si>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</si>
  <si>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</si>
  <si>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</si>
  <si>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</si>
  <si>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</si>
  <si>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</si>
  <si>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</si>
  <si>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</si>
  <si>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</si>
  <si>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</si>
  <si>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</si>
  <si>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</si>
  <si>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</si>
  <si>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</si>
  <si>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</si>
  <si>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</si>
  <si>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</si>
  <si>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</si>
  <si>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</si>
  <si>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</si>
  <si>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</si>
  <si>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</si>
  <si>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</si>
  <si>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</si>
  <si>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</si>
  <si>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</si>
  <si>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</si>
  <si>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</si>
  <si>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</si>
  <si>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</si>
  <si>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</si>
  <si>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</si>
  <si>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</si>
  <si>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</si>
  <si>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</si>
  <si>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</si>
  <si>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</si>
  <si>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</si>
  <si>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Row 51</t>
  </si>
  <si>
    <t>Row 52</t>
  </si>
  <si>
    <t>Row 53</t>
  </si>
  <si>
    <t>Row 54</t>
  </si>
  <si>
    <t>Row 55</t>
  </si>
  <si>
    <t>Row 56</t>
  </si>
  <si>
    <t>Row 57</t>
  </si>
  <si>
    <t>Row 58</t>
  </si>
  <si>
    <t>Row 59</t>
  </si>
  <si>
    <t>Row 60</t>
  </si>
  <si>
    <t>Row 61</t>
  </si>
  <si>
    <t>Row 62</t>
  </si>
  <si>
    <t>Row 63</t>
  </si>
  <si>
    <t>Row 64</t>
  </si>
  <si>
    <t>Row 65</t>
  </si>
  <si>
    <t>Row 66</t>
  </si>
  <si>
    <t>Row 67</t>
  </si>
  <si>
    <t>Row 68</t>
  </si>
  <si>
    <t>Alpha=1</t>
  </si>
  <si>
    <t>SORTIERT nach Ankunft dann DueDate</t>
  </si>
  <si>
    <t>20%RO</t>
  </si>
  <si>
    <t>RO 20%</t>
  </si>
  <si>
    <t>nurPLT</t>
  </si>
  <si>
    <t>Rep 1</t>
  </si>
  <si>
    <t>Alphas</t>
  </si>
  <si>
    <t>PDLZInit</t>
  </si>
  <si>
    <t>min</t>
  </si>
  <si>
    <t>MW=4,5</t>
  </si>
  <si>
    <t>PDLZ= 2 Periode</t>
  </si>
  <si>
    <t>Flowtime</t>
  </si>
  <si>
    <t>MeanFT</t>
  </si>
  <si>
    <t>PDLZInit =13.01</t>
  </si>
  <si>
    <t>PDLZ= 1 Perioden</t>
  </si>
  <si>
    <t>PDLZInit =13.45</t>
  </si>
  <si>
    <t>PDLZInit =1</t>
  </si>
  <si>
    <t>4 Aufträge in Periode 0 freigegeben</t>
  </si>
  <si>
    <t>BENCHMARK EXPERIMENT</t>
  </si>
  <si>
    <t>weil Kosten nach Systemfreigabe zurück gesetzt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</si>
</sst>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17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2" fillId="0" borderId="0" xfId="0" applyFont="1"/>
    <xf numFmtId="10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1" applyNumberFormat="1" applyFont="1"/>
    <xf numFmtId="2" fontId="0" fillId="0" borderId="0" xfId="0" applyNumberFormat="1"/>
    <xf numFmtId="0" fontId="1" fillId="0" borderId="0" xfId="0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2"/>
  <sheetViews>
    <sheetView tabSelected="1" topLeftCell="T1" zoomScaleNormal="100" workbookViewId="0">
      <selection activeCell="AK17" sqref="AK17"/>
    </sheetView>
  </sheetViews>
  <sheetFormatPr baseColWidth="10" defaultRowHeight="14.4" x14ac:dyDescent="0.3"/>
  <cols>
    <col min="1" max="1" width="8.109375" bestFit="1" customWidth="1"/>
    <col min="2" max="2" width="11.44140625" bestFit="1" customWidth="1"/>
    <col min="3" max="3" width="13.109375" bestFit="1" customWidth="1"/>
    <col min="4" max="4" width="14.44140625" bestFit="1" customWidth="1"/>
    <col min="5" max="5" width="13.33203125" customWidth="1"/>
    <col min="6" max="6" width="3.44140625" bestFit="1" customWidth="1"/>
    <col min="7" max="7" width="12.5546875" bestFit="1" customWidth="1"/>
    <col min="8" max="8" width="4.44140625" bestFit="1" customWidth="1"/>
    <col min="10" max="10" width="11.44140625" bestFit="1" customWidth="1"/>
    <col min="11" max="11" width="13.109375" bestFit="1" customWidth="1"/>
    <col min="12" max="12" width="14.44140625" bestFit="1" customWidth="1"/>
    <col min="13" max="13" width="22.77734375" bestFit="1" customWidth="1"/>
    <col min="14" max="14" width="3.44140625" bestFit="1" customWidth="1"/>
    <col min="20" max="20" width="4" bestFit="1" customWidth="1"/>
  </cols>
  <sheetData>
    <row r="1" spans="1:41" x14ac:dyDescent="0.3">
      <c r="A1" t="s">
        <v>0</v>
      </c>
      <c r="G1">
        <f>68*0.1</f>
        <v>6.8000000000000007</v>
      </c>
      <c r="J1" t="s">
        <v>170</v>
      </c>
      <c r="P1" t="s">
        <v>0</v>
      </c>
      <c r="Q1" s="4" t="s">
        <v>176</v>
      </c>
      <c r="U1" s="4" t="s">
        <v>87</v>
      </c>
      <c r="X1" s="4"/>
      <c r="Y1" t="s">
        <v>88</v>
      </c>
      <c r="Z1" t="s">
        <v>89</v>
      </c>
      <c r="AA1" t="s">
        <v>90</v>
      </c>
      <c r="AB1" t="s">
        <v>91</v>
      </c>
      <c r="AI1" t="s">
        <v>182</v>
      </c>
    </row>
    <row r="2" spans="1:41" x14ac:dyDescent="0.3">
      <c r="A2" s="1" t="s">
        <v>87</v>
      </c>
      <c r="B2" t="s">
        <v>1</v>
      </c>
      <c r="C2" t="s">
        <v>2</v>
      </c>
      <c r="D2" t="s">
        <v>3</v>
      </c>
      <c r="E2" t="s">
        <v>4</v>
      </c>
      <c r="G2" s="1" t="s">
        <v>83</v>
      </c>
      <c r="H2" s="1" t="s">
        <v>86</v>
      </c>
      <c r="J2" t="s">
        <v>1</v>
      </c>
      <c r="K2" t="s">
        <v>2</v>
      </c>
      <c r="L2" t="s">
        <v>3</v>
      </c>
      <c r="M2" t="s">
        <v>4</v>
      </c>
      <c r="N2" t="s">
        <v>84</v>
      </c>
      <c r="P2" t="s">
        <v>87</v>
      </c>
      <c r="Q2">
        <v>0</v>
      </c>
      <c r="R2">
        <v>1325</v>
      </c>
      <c r="U2" s="4" t="s">
        <v>178</v>
      </c>
      <c r="W2" t="s">
        <v>92</v>
      </c>
      <c r="X2" t="s">
        <v>93</v>
      </c>
      <c r="Y2">
        <v>215</v>
      </c>
      <c r="Z2">
        <v>70</v>
      </c>
      <c r="AA2">
        <v>165</v>
      </c>
      <c r="AB2">
        <v>450</v>
      </c>
      <c r="AI2" t="s">
        <v>175</v>
      </c>
      <c r="AJ2" t="s">
        <v>174</v>
      </c>
    </row>
    <row r="3" spans="1:41" x14ac:dyDescent="0.3">
      <c r="A3" s="4"/>
      <c r="B3">
        <v>0</v>
      </c>
      <c r="C3">
        <v>10</v>
      </c>
      <c r="D3">
        <v>4.5</v>
      </c>
      <c r="E3">
        <v>1</v>
      </c>
      <c r="G3" s="1">
        <v>5</v>
      </c>
      <c r="H3" s="1">
        <v>1</v>
      </c>
      <c r="J3">
        <v>0</v>
      </c>
      <c r="K3">
        <v>10</v>
      </c>
      <c r="L3">
        <v>4.5</v>
      </c>
      <c r="M3">
        <v>1</v>
      </c>
      <c r="N3">
        <v>0</v>
      </c>
      <c r="P3" s="4"/>
      <c r="Q3" s="2">
        <v>1</v>
      </c>
      <c r="R3" s="2">
        <v>580</v>
      </c>
      <c r="U3" s="4"/>
      <c r="AI3">
        <v>0</v>
      </c>
      <c r="AJ3">
        <v>605</v>
      </c>
    </row>
    <row r="4" spans="1:41" x14ac:dyDescent="0.3">
      <c r="A4" s="4"/>
      <c r="B4">
        <v>0</v>
      </c>
      <c r="C4">
        <v>10</v>
      </c>
      <c r="D4">
        <v>4.5</v>
      </c>
      <c r="E4">
        <v>2</v>
      </c>
      <c r="G4" s="1">
        <v>21</v>
      </c>
      <c r="H4" s="1">
        <v>2</v>
      </c>
      <c r="J4">
        <v>0</v>
      </c>
      <c r="K4">
        <v>10</v>
      </c>
      <c r="L4">
        <v>4.5</v>
      </c>
      <c r="M4">
        <v>2</v>
      </c>
      <c r="N4">
        <v>0</v>
      </c>
      <c r="P4" s="4"/>
      <c r="Q4" s="1">
        <v>2</v>
      </c>
      <c r="R4" s="1">
        <v>480</v>
      </c>
      <c r="U4" s="5" t="s">
        <v>169</v>
      </c>
      <c r="W4" t="s">
        <v>94</v>
      </c>
      <c r="Y4" t="s">
        <v>95</v>
      </c>
      <c r="Z4" t="s">
        <v>96</v>
      </c>
      <c r="AA4" t="s">
        <v>97</v>
      </c>
      <c r="AB4" t="s">
        <v>98</v>
      </c>
      <c r="AC4" t="s">
        <v>99</v>
      </c>
      <c r="AD4" t="s">
        <v>100</v>
      </c>
      <c r="AF4" s="1" t="s">
        <v>180</v>
      </c>
      <c r="AG4" t="s">
        <v>181</v>
      </c>
      <c r="AI4">
        <v>0.1</v>
      </c>
      <c r="AJ4">
        <v>595</v>
      </c>
    </row>
    <row r="5" spans="1:41" x14ac:dyDescent="0.3">
      <c r="A5" s="4"/>
      <c r="B5">
        <v>0</v>
      </c>
      <c r="C5">
        <v>20</v>
      </c>
      <c r="D5">
        <v>4.5</v>
      </c>
      <c r="E5">
        <v>3</v>
      </c>
      <c r="G5" s="1">
        <v>22</v>
      </c>
      <c r="H5" s="1">
        <v>3</v>
      </c>
      <c r="J5">
        <v>0</v>
      </c>
      <c r="K5">
        <v>20</v>
      </c>
      <c r="L5">
        <v>4.5</v>
      </c>
      <c r="M5">
        <v>3</v>
      </c>
      <c r="N5">
        <v>0</v>
      </c>
      <c r="P5" s="4"/>
      <c r="Q5">
        <v>3</v>
      </c>
      <c r="R5">
        <v>685</v>
      </c>
      <c r="U5" s="4" t="s">
        <v>173</v>
      </c>
      <c r="X5" t="s">
        <v>101</v>
      </c>
      <c r="Y5">
        <v>0</v>
      </c>
      <c r="Z5" s="7">
        <v>0.01</v>
      </c>
      <c r="AA5">
        <v>0.01</v>
      </c>
      <c r="AB5">
        <v>4.51</v>
      </c>
      <c r="AC5">
        <v>10</v>
      </c>
      <c r="AD5">
        <v>10</v>
      </c>
      <c r="AF5">
        <f>AB5-Z5</f>
        <v>4.5</v>
      </c>
      <c r="AG5" s="11">
        <f>AVERAGE(AF5:AF70)</f>
        <v>13.01259259259259</v>
      </c>
      <c r="AI5">
        <v>0.2</v>
      </c>
      <c r="AJ5">
        <v>565</v>
      </c>
    </row>
    <row r="6" spans="1:41" x14ac:dyDescent="0.3">
      <c r="A6" s="9"/>
      <c r="B6">
        <v>0</v>
      </c>
      <c r="C6">
        <v>20</v>
      </c>
      <c r="D6">
        <v>4.5</v>
      </c>
      <c r="E6">
        <v>4</v>
      </c>
      <c r="G6" s="1">
        <v>40</v>
      </c>
      <c r="H6" s="1">
        <v>4</v>
      </c>
      <c r="J6">
        <v>0</v>
      </c>
      <c r="K6">
        <v>20</v>
      </c>
      <c r="L6">
        <v>4.5</v>
      </c>
      <c r="M6">
        <v>4</v>
      </c>
      <c r="N6">
        <v>0</v>
      </c>
      <c r="P6" s="5" t="s">
        <v>169</v>
      </c>
      <c r="Q6">
        <v>4</v>
      </c>
      <c r="R6">
        <v>910</v>
      </c>
      <c r="U6" s="4" t="s">
        <v>179</v>
      </c>
      <c r="X6" t="s">
        <v>102</v>
      </c>
      <c r="Y6">
        <v>0</v>
      </c>
      <c r="Z6" s="7">
        <v>0.01</v>
      </c>
      <c r="AA6">
        <v>4.51</v>
      </c>
      <c r="AB6">
        <v>9.01</v>
      </c>
      <c r="AC6">
        <v>10</v>
      </c>
      <c r="AD6">
        <v>10</v>
      </c>
      <c r="AF6">
        <f t="shared" ref="AF6:AF57" si="0">AB6-Z6</f>
        <v>9</v>
      </c>
      <c r="AI6">
        <v>0.3</v>
      </c>
      <c r="AJ6">
        <v>565</v>
      </c>
    </row>
    <row r="7" spans="1:41" x14ac:dyDescent="0.3">
      <c r="A7" s="4"/>
      <c r="B7">
        <v>0</v>
      </c>
      <c r="C7">
        <v>20</v>
      </c>
      <c r="D7">
        <v>4.5</v>
      </c>
      <c r="E7">
        <v>5</v>
      </c>
      <c r="F7" t="s">
        <v>84</v>
      </c>
      <c r="G7" s="1">
        <v>45</v>
      </c>
      <c r="H7" s="1">
        <v>5</v>
      </c>
      <c r="J7">
        <v>0</v>
      </c>
      <c r="K7">
        <v>20</v>
      </c>
      <c r="L7">
        <v>4.5</v>
      </c>
      <c r="M7">
        <v>5</v>
      </c>
      <c r="N7">
        <v>1</v>
      </c>
      <c r="P7" s="4" t="s">
        <v>173</v>
      </c>
      <c r="Q7">
        <v>5</v>
      </c>
      <c r="R7">
        <v>1135</v>
      </c>
      <c r="U7" s="12" t="s">
        <v>186</v>
      </c>
      <c r="X7" t="s">
        <v>103</v>
      </c>
      <c r="Y7">
        <v>0</v>
      </c>
      <c r="Z7">
        <v>0.01</v>
      </c>
      <c r="AA7">
        <v>9.01</v>
      </c>
      <c r="AB7">
        <v>13.51</v>
      </c>
      <c r="AC7">
        <v>20</v>
      </c>
      <c r="AD7">
        <v>20</v>
      </c>
      <c r="AF7">
        <f>AB7-Z7</f>
        <v>13.5</v>
      </c>
      <c r="AI7">
        <v>0.4</v>
      </c>
      <c r="AJ7">
        <v>565</v>
      </c>
    </row>
    <row r="8" spans="1:41" x14ac:dyDescent="0.3">
      <c r="A8" s="4"/>
      <c r="B8">
        <v>0</v>
      </c>
      <c r="C8">
        <v>30</v>
      </c>
      <c r="D8">
        <v>4.5</v>
      </c>
      <c r="E8">
        <v>6</v>
      </c>
      <c r="G8" s="1">
        <v>46</v>
      </c>
      <c r="H8" s="1">
        <v>6</v>
      </c>
      <c r="J8">
        <v>0</v>
      </c>
      <c r="K8">
        <v>30</v>
      </c>
      <c r="L8">
        <v>4.5</v>
      </c>
      <c r="M8">
        <v>6</v>
      </c>
      <c r="N8">
        <v>0</v>
      </c>
      <c r="Q8">
        <v>6</v>
      </c>
      <c r="R8">
        <v>1360</v>
      </c>
      <c r="X8" t="s">
        <v>104</v>
      </c>
      <c r="Y8">
        <v>0</v>
      </c>
      <c r="Z8">
        <v>0.01</v>
      </c>
      <c r="AA8">
        <v>18.010000000000002</v>
      </c>
      <c r="AB8">
        <v>22.51</v>
      </c>
      <c r="AC8">
        <v>22.51</v>
      </c>
      <c r="AD8">
        <v>20</v>
      </c>
      <c r="AF8">
        <f>AB8-Z8</f>
        <v>22.5</v>
      </c>
      <c r="AI8">
        <v>0.5</v>
      </c>
      <c r="AJ8">
        <v>470</v>
      </c>
    </row>
    <row r="9" spans="1:41" x14ac:dyDescent="0.3">
      <c r="A9" s="4"/>
      <c r="B9">
        <v>0</v>
      </c>
      <c r="C9">
        <v>40</v>
      </c>
      <c r="D9">
        <v>4.5</v>
      </c>
      <c r="E9">
        <v>7</v>
      </c>
      <c r="G9" s="1">
        <v>66</v>
      </c>
      <c r="H9" s="1">
        <v>7</v>
      </c>
      <c r="J9">
        <v>0</v>
      </c>
      <c r="K9">
        <v>40</v>
      </c>
      <c r="L9">
        <v>4.5</v>
      </c>
      <c r="M9">
        <v>7</v>
      </c>
      <c r="N9">
        <v>0</v>
      </c>
      <c r="Q9">
        <v>7</v>
      </c>
      <c r="R9">
        <v>1585</v>
      </c>
      <c r="X9" s="6" t="s">
        <v>105</v>
      </c>
      <c r="Y9">
        <v>0</v>
      </c>
      <c r="Z9">
        <v>10</v>
      </c>
      <c r="AA9">
        <v>13.51</v>
      </c>
      <c r="AB9">
        <v>18.010000000000002</v>
      </c>
      <c r="AC9">
        <v>20</v>
      </c>
      <c r="AD9">
        <v>20</v>
      </c>
      <c r="AE9" t="s">
        <v>84</v>
      </c>
      <c r="AF9">
        <f t="shared" si="0"/>
        <v>8.0100000000000016</v>
      </c>
      <c r="AI9">
        <v>0.6</v>
      </c>
      <c r="AJ9">
        <v>450</v>
      </c>
    </row>
    <row r="10" spans="1:41" x14ac:dyDescent="0.3">
      <c r="A10" s="4"/>
      <c r="B10">
        <v>0</v>
      </c>
      <c r="C10">
        <v>40</v>
      </c>
      <c r="D10">
        <v>4.5</v>
      </c>
      <c r="E10">
        <v>8</v>
      </c>
      <c r="G10" t="s">
        <v>82</v>
      </c>
      <c r="J10">
        <v>0</v>
      </c>
      <c r="K10">
        <v>40</v>
      </c>
      <c r="L10">
        <v>4.5</v>
      </c>
      <c r="M10">
        <v>8</v>
      </c>
      <c r="N10">
        <v>0</v>
      </c>
      <c r="Q10">
        <v>8</v>
      </c>
      <c r="R10">
        <v>1805</v>
      </c>
      <c r="X10" t="s">
        <v>106</v>
      </c>
      <c r="Y10">
        <v>0</v>
      </c>
      <c r="Z10">
        <v>10</v>
      </c>
      <c r="AA10">
        <v>31.51</v>
      </c>
      <c r="AB10">
        <v>36.01</v>
      </c>
      <c r="AC10">
        <v>36.01</v>
      </c>
      <c r="AD10">
        <v>30</v>
      </c>
      <c r="AF10">
        <f t="shared" si="0"/>
        <v>26.009999999999998</v>
      </c>
      <c r="AI10">
        <v>0.7</v>
      </c>
      <c r="AJ10">
        <v>450</v>
      </c>
    </row>
    <row r="11" spans="1:41" x14ac:dyDescent="0.3">
      <c r="A11" s="4"/>
      <c r="B11">
        <v>0</v>
      </c>
      <c r="C11">
        <v>50</v>
      </c>
      <c r="D11">
        <v>4.5</v>
      </c>
      <c r="E11">
        <v>9</v>
      </c>
      <c r="J11">
        <v>0</v>
      </c>
      <c r="K11">
        <v>50</v>
      </c>
      <c r="L11">
        <v>4.5</v>
      </c>
      <c r="M11">
        <v>9</v>
      </c>
      <c r="N11">
        <v>0</v>
      </c>
      <c r="Q11">
        <v>9</v>
      </c>
      <c r="R11">
        <v>2025</v>
      </c>
      <c r="X11" t="s">
        <v>107</v>
      </c>
      <c r="Y11">
        <v>0</v>
      </c>
      <c r="Z11">
        <v>20</v>
      </c>
      <c r="AA11">
        <v>36.01</v>
      </c>
      <c r="AB11">
        <v>40.51</v>
      </c>
      <c r="AC11">
        <v>40.51</v>
      </c>
      <c r="AD11">
        <v>40</v>
      </c>
      <c r="AF11">
        <f t="shared" si="0"/>
        <v>20.509999999999998</v>
      </c>
      <c r="AI11">
        <v>0.8</v>
      </c>
      <c r="AJ11">
        <v>450</v>
      </c>
    </row>
    <row r="12" spans="1:41" x14ac:dyDescent="0.3">
      <c r="A12" s="4"/>
      <c r="B12">
        <v>0</v>
      </c>
      <c r="C12">
        <v>50</v>
      </c>
      <c r="D12">
        <v>4.5</v>
      </c>
      <c r="E12">
        <v>10</v>
      </c>
      <c r="J12">
        <v>0</v>
      </c>
      <c r="K12">
        <v>50</v>
      </c>
      <c r="L12">
        <v>4.5</v>
      </c>
      <c r="M12">
        <v>10</v>
      </c>
      <c r="N12">
        <v>0</v>
      </c>
      <c r="S12" s="10" t="s">
        <v>177</v>
      </c>
      <c r="T12">
        <f>MIN(R2:R11)</f>
        <v>480</v>
      </c>
      <c r="X12" t="s">
        <v>108</v>
      </c>
      <c r="Y12">
        <v>0</v>
      </c>
      <c r="Z12">
        <v>20</v>
      </c>
      <c r="AA12">
        <v>40.51</v>
      </c>
      <c r="AB12">
        <v>45.01</v>
      </c>
      <c r="AC12">
        <v>45.01</v>
      </c>
      <c r="AD12">
        <v>40</v>
      </c>
      <c r="AF12">
        <f t="shared" si="0"/>
        <v>25.009999999999998</v>
      </c>
      <c r="AI12">
        <v>0.9</v>
      </c>
      <c r="AJ12">
        <v>450</v>
      </c>
    </row>
    <row r="13" spans="1:41" x14ac:dyDescent="0.3">
      <c r="B13">
        <v>0</v>
      </c>
      <c r="C13">
        <v>60</v>
      </c>
      <c r="D13">
        <v>4.5</v>
      </c>
      <c r="E13">
        <v>11</v>
      </c>
      <c r="G13" s="3" t="s">
        <v>85</v>
      </c>
      <c r="J13">
        <v>0</v>
      </c>
      <c r="K13">
        <v>60</v>
      </c>
      <c r="L13">
        <v>4.5</v>
      </c>
      <c r="M13">
        <v>11</v>
      </c>
      <c r="N13">
        <v>0</v>
      </c>
      <c r="X13" t="s">
        <v>109</v>
      </c>
      <c r="Y13">
        <v>0</v>
      </c>
      <c r="Z13">
        <v>30</v>
      </c>
      <c r="AA13">
        <v>45.01</v>
      </c>
      <c r="AB13">
        <v>49.51</v>
      </c>
      <c r="AC13">
        <v>50</v>
      </c>
      <c r="AD13">
        <v>50</v>
      </c>
      <c r="AF13">
        <f t="shared" si="0"/>
        <v>19.509999999999998</v>
      </c>
      <c r="AI13">
        <v>1</v>
      </c>
      <c r="AJ13">
        <v>450</v>
      </c>
      <c r="AK13" s="8">
        <f>AJ9/AJ3</f>
        <v>0.74380165289256195</v>
      </c>
      <c r="AO13" s="8"/>
    </row>
    <row r="14" spans="1:41" x14ac:dyDescent="0.3">
      <c r="B14">
        <v>0</v>
      </c>
      <c r="C14">
        <v>60</v>
      </c>
      <c r="D14">
        <v>4.5</v>
      </c>
      <c r="E14">
        <v>12</v>
      </c>
      <c r="J14">
        <v>0</v>
      </c>
      <c r="K14">
        <v>60</v>
      </c>
      <c r="L14">
        <v>4.5</v>
      </c>
      <c r="M14">
        <v>12</v>
      </c>
      <c r="N14">
        <v>0</v>
      </c>
      <c r="X14" t="s">
        <v>110</v>
      </c>
      <c r="Y14">
        <v>0</v>
      </c>
      <c r="Z14">
        <v>30</v>
      </c>
      <c r="AA14">
        <v>49.51</v>
      </c>
      <c r="AB14">
        <v>54.01</v>
      </c>
      <c r="AC14">
        <v>54.01</v>
      </c>
      <c r="AD14">
        <v>50</v>
      </c>
      <c r="AF14">
        <f t="shared" si="0"/>
        <v>24.009999999999998</v>
      </c>
    </row>
    <row r="15" spans="1:41" x14ac:dyDescent="0.3">
      <c r="B15">
        <v>0</v>
      </c>
      <c r="C15">
        <v>70</v>
      </c>
      <c r="D15">
        <v>4.5</v>
      </c>
      <c r="E15">
        <v>13</v>
      </c>
      <c r="J15">
        <v>0</v>
      </c>
      <c r="K15">
        <v>70</v>
      </c>
      <c r="L15">
        <v>4.5</v>
      </c>
      <c r="M15">
        <v>13</v>
      </c>
      <c r="N15">
        <v>0</v>
      </c>
      <c r="X15" t="s">
        <v>111</v>
      </c>
      <c r="Y15">
        <v>0</v>
      </c>
      <c r="Z15">
        <v>40</v>
      </c>
      <c r="AA15">
        <v>54.01</v>
      </c>
      <c r="AB15">
        <v>58.51</v>
      </c>
      <c r="AC15">
        <v>60</v>
      </c>
      <c r="AD15">
        <v>60</v>
      </c>
      <c r="AF15">
        <f t="shared" si="0"/>
        <v>18.509999999999998</v>
      </c>
      <c r="AJ15" t="s">
        <v>177</v>
      </c>
      <c r="AK15">
        <f>MIN(AJ3:AJ13)</f>
        <v>450</v>
      </c>
    </row>
    <row r="16" spans="1:41" x14ac:dyDescent="0.3">
      <c r="B16">
        <v>0</v>
      </c>
      <c r="C16">
        <v>70</v>
      </c>
      <c r="D16">
        <v>4.5</v>
      </c>
      <c r="E16">
        <v>14</v>
      </c>
      <c r="J16">
        <v>0</v>
      </c>
      <c r="K16">
        <v>70</v>
      </c>
      <c r="L16">
        <v>4.5</v>
      </c>
      <c r="M16">
        <v>14</v>
      </c>
      <c r="N16">
        <v>0</v>
      </c>
      <c r="X16" t="s">
        <v>112</v>
      </c>
      <c r="Y16">
        <v>0</v>
      </c>
      <c r="Z16">
        <v>40</v>
      </c>
      <c r="AA16">
        <v>58.51</v>
      </c>
      <c r="AB16">
        <v>63.01</v>
      </c>
      <c r="AC16">
        <v>63.01</v>
      </c>
      <c r="AD16">
        <v>60</v>
      </c>
      <c r="AF16">
        <f t="shared" si="0"/>
        <v>23.009999999999998</v>
      </c>
      <c r="AI16" s="1"/>
      <c r="AJ16" s="1" t="s">
        <v>177</v>
      </c>
      <c r="AK16" s="1">
        <f>MIN(AJ4:AJ14)</f>
        <v>450</v>
      </c>
    </row>
    <row r="17" spans="2:37" x14ac:dyDescent="0.3">
      <c r="B17">
        <v>0</v>
      </c>
      <c r="C17">
        <v>80</v>
      </c>
      <c r="D17">
        <v>4.5</v>
      </c>
      <c r="E17">
        <v>15</v>
      </c>
      <c r="J17">
        <v>0</v>
      </c>
      <c r="K17">
        <v>80</v>
      </c>
      <c r="L17">
        <v>4.5</v>
      </c>
      <c r="M17">
        <v>15</v>
      </c>
      <c r="N17">
        <v>0</v>
      </c>
      <c r="X17" t="s">
        <v>113</v>
      </c>
      <c r="Y17">
        <v>0</v>
      </c>
      <c r="Z17">
        <v>50</v>
      </c>
      <c r="AA17">
        <v>63.01</v>
      </c>
      <c r="AB17">
        <v>67.510000000000005</v>
      </c>
      <c r="AC17">
        <v>70</v>
      </c>
      <c r="AD17">
        <v>70</v>
      </c>
      <c r="AF17">
        <f t="shared" si="0"/>
        <v>17.510000000000005</v>
      </c>
      <c r="AI17" s="1" t="s">
        <v>187</v>
      </c>
      <c r="AJ17" s="1"/>
      <c r="AK17" s="1">
        <f>AK16-10</f>
        <v>440</v>
      </c>
    </row>
    <row r="18" spans="2:37" x14ac:dyDescent="0.3">
      <c r="B18">
        <v>0</v>
      </c>
      <c r="C18">
        <v>80</v>
      </c>
      <c r="D18">
        <v>4.5</v>
      </c>
      <c r="E18">
        <v>16</v>
      </c>
      <c r="J18">
        <v>0</v>
      </c>
      <c r="K18">
        <v>80</v>
      </c>
      <c r="L18">
        <v>4.5</v>
      </c>
      <c r="M18">
        <v>16</v>
      </c>
      <c r="N18">
        <v>0</v>
      </c>
      <c r="X18" t="s">
        <v>114</v>
      </c>
      <c r="Y18">
        <v>0</v>
      </c>
      <c r="Z18">
        <v>50</v>
      </c>
      <c r="AA18">
        <v>67.510000000000005</v>
      </c>
      <c r="AB18">
        <v>72.010000000000005</v>
      </c>
      <c r="AC18">
        <v>72.010000000000005</v>
      </c>
      <c r="AD18">
        <v>70</v>
      </c>
      <c r="AF18">
        <f t="shared" si="0"/>
        <v>22.010000000000005</v>
      </c>
      <c r="AI18" s="1" t="s">
        <v>188</v>
      </c>
      <c r="AJ18" s="1"/>
      <c r="AK18" s="1"/>
    </row>
    <row r="19" spans="2:37" x14ac:dyDescent="0.3">
      <c r="B19">
        <v>0</v>
      </c>
      <c r="C19">
        <v>90</v>
      </c>
      <c r="D19">
        <v>4.5</v>
      </c>
      <c r="E19">
        <v>17</v>
      </c>
      <c r="J19">
        <v>0</v>
      </c>
      <c r="K19">
        <v>90</v>
      </c>
      <c r="L19">
        <v>4.5</v>
      </c>
      <c r="M19">
        <v>17</v>
      </c>
      <c r="N19">
        <v>0</v>
      </c>
      <c r="X19" t="s">
        <v>115</v>
      </c>
      <c r="Y19">
        <v>0</v>
      </c>
      <c r="Z19">
        <v>60</v>
      </c>
      <c r="AA19">
        <v>72.010000000000005</v>
      </c>
      <c r="AB19">
        <v>76.510000000000005</v>
      </c>
      <c r="AC19">
        <v>80</v>
      </c>
      <c r="AD19">
        <v>80</v>
      </c>
      <c r="AF19">
        <f t="shared" si="0"/>
        <v>16.510000000000005</v>
      </c>
    </row>
    <row r="20" spans="2:37" x14ac:dyDescent="0.3">
      <c r="B20">
        <v>0</v>
      </c>
      <c r="C20">
        <v>90</v>
      </c>
      <c r="D20">
        <v>4.5</v>
      </c>
      <c r="E20">
        <v>18</v>
      </c>
      <c r="J20">
        <v>0</v>
      </c>
      <c r="K20">
        <v>90</v>
      </c>
      <c r="L20">
        <v>4.5</v>
      </c>
      <c r="M20">
        <v>18</v>
      </c>
      <c r="N20">
        <v>0</v>
      </c>
      <c r="X20" t="s">
        <v>116</v>
      </c>
      <c r="Y20">
        <v>0</v>
      </c>
      <c r="Z20">
        <v>60</v>
      </c>
      <c r="AA20">
        <v>76.510000000000005</v>
      </c>
      <c r="AB20">
        <v>81.010000000000005</v>
      </c>
      <c r="AC20">
        <v>81.010000000000005</v>
      </c>
      <c r="AD20">
        <v>80</v>
      </c>
      <c r="AF20">
        <f t="shared" si="0"/>
        <v>21.010000000000005</v>
      </c>
    </row>
    <row r="21" spans="2:37" x14ac:dyDescent="0.3">
      <c r="B21">
        <v>9</v>
      </c>
      <c r="C21">
        <v>100</v>
      </c>
      <c r="D21">
        <v>4.5</v>
      </c>
      <c r="E21">
        <v>19</v>
      </c>
      <c r="J21">
        <v>9</v>
      </c>
      <c r="K21">
        <v>100</v>
      </c>
      <c r="L21">
        <v>4.5</v>
      </c>
      <c r="M21">
        <v>19</v>
      </c>
      <c r="N21">
        <v>0</v>
      </c>
      <c r="X21" t="s">
        <v>117</v>
      </c>
      <c r="Y21">
        <v>0</v>
      </c>
      <c r="Z21">
        <v>70</v>
      </c>
      <c r="AA21">
        <v>81.010000000000005</v>
      </c>
      <c r="AB21">
        <v>85.51</v>
      </c>
      <c r="AC21">
        <v>90</v>
      </c>
      <c r="AD21">
        <v>90</v>
      </c>
      <c r="AF21">
        <f t="shared" si="0"/>
        <v>15.510000000000005</v>
      </c>
    </row>
    <row r="22" spans="2:37" x14ac:dyDescent="0.3">
      <c r="B22">
        <v>9</v>
      </c>
      <c r="C22">
        <v>100</v>
      </c>
      <c r="D22">
        <v>4.5</v>
      </c>
      <c r="E22">
        <v>20</v>
      </c>
      <c r="J22">
        <v>9</v>
      </c>
      <c r="K22">
        <v>100</v>
      </c>
      <c r="L22">
        <v>4.5</v>
      </c>
      <c r="M22">
        <v>20</v>
      </c>
      <c r="N22">
        <v>0</v>
      </c>
      <c r="X22" t="s">
        <v>118</v>
      </c>
      <c r="Y22">
        <v>0</v>
      </c>
      <c r="Z22">
        <v>70</v>
      </c>
      <c r="AA22">
        <v>85.51</v>
      </c>
      <c r="AB22">
        <v>90.01</v>
      </c>
      <c r="AC22">
        <v>90.01</v>
      </c>
      <c r="AD22">
        <v>90</v>
      </c>
      <c r="AF22">
        <f t="shared" si="0"/>
        <v>20.010000000000005</v>
      </c>
    </row>
    <row r="23" spans="2:37" x14ac:dyDescent="0.3">
      <c r="B23">
        <v>19</v>
      </c>
      <c r="C23">
        <f>B23+11</f>
        <v>30</v>
      </c>
      <c r="D23">
        <v>4.5</v>
      </c>
      <c r="E23">
        <v>21</v>
      </c>
      <c r="F23" t="s">
        <v>84</v>
      </c>
      <c r="J23">
        <v>19</v>
      </c>
      <c r="K23">
        <v>30</v>
      </c>
      <c r="L23">
        <v>4.5</v>
      </c>
      <c r="M23">
        <v>21</v>
      </c>
      <c r="N23">
        <v>1</v>
      </c>
      <c r="X23" s="7" t="s">
        <v>119</v>
      </c>
      <c r="Y23">
        <v>9</v>
      </c>
      <c r="Z23">
        <v>80</v>
      </c>
      <c r="AA23">
        <v>90.01</v>
      </c>
      <c r="AB23">
        <v>94.51</v>
      </c>
      <c r="AC23">
        <v>100</v>
      </c>
      <c r="AD23">
        <v>100</v>
      </c>
      <c r="AF23">
        <f t="shared" si="0"/>
        <v>14.510000000000005</v>
      </c>
    </row>
    <row r="24" spans="2:37" x14ac:dyDescent="0.3">
      <c r="B24">
        <v>19</v>
      </c>
      <c r="C24">
        <f>B24+11</f>
        <v>30</v>
      </c>
      <c r="D24">
        <v>4.5</v>
      </c>
      <c r="E24">
        <v>22</v>
      </c>
      <c r="F24" t="s">
        <v>84</v>
      </c>
      <c r="J24">
        <v>19</v>
      </c>
      <c r="K24">
        <v>30</v>
      </c>
      <c r="L24">
        <v>4.5</v>
      </c>
      <c r="M24">
        <v>22</v>
      </c>
      <c r="N24">
        <v>1</v>
      </c>
      <c r="X24" s="7" t="s">
        <v>120</v>
      </c>
      <c r="Y24">
        <v>9</v>
      </c>
      <c r="Z24">
        <v>80</v>
      </c>
      <c r="AA24">
        <v>94.51</v>
      </c>
      <c r="AB24">
        <v>99.01</v>
      </c>
      <c r="AC24">
        <v>100</v>
      </c>
      <c r="AD24">
        <v>100</v>
      </c>
      <c r="AF24">
        <f t="shared" si="0"/>
        <v>19.010000000000005</v>
      </c>
    </row>
    <row r="25" spans="2:37" x14ac:dyDescent="0.3">
      <c r="B25">
        <v>29</v>
      </c>
      <c r="C25">
        <f t="shared" ref="C25:C67" si="1">B25+91</f>
        <v>120</v>
      </c>
      <c r="D25">
        <v>4.5</v>
      </c>
      <c r="E25">
        <v>23</v>
      </c>
      <c r="J25">
        <v>29</v>
      </c>
      <c r="K25">
        <v>120</v>
      </c>
      <c r="L25">
        <v>4.5</v>
      </c>
      <c r="M25">
        <v>23</v>
      </c>
      <c r="N25">
        <v>0</v>
      </c>
      <c r="X25" s="6" t="s">
        <v>121</v>
      </c>
      <c r="Y25">
        <v>19</v>
      </c>
      <c r="Z25">
        <v>20</v>
      </c>
      <c r="AA25">
        <v>22.51</v>
      </c>
      <c r="AB25">
        <v>27.01</v>
      </c>
      <c r="AC25">
        <v>30</v>
      </c>
      <c r="AD25">
        <v>30</v>
      </c>
      <c r="AE25" t="s">
        <v>84</v>
      </c>
      <c r="AF25">
        <f t="shared" si="0"/>
        <v>7.0100000000000016</v>
      </c>
    </row>
    <row r="26" spans="2:37" x14ac:dyDescent="0.3">
      <c r="B26">
        <v>29</v>
      </c>
      <c r="C26">
        <f t="shared" si="1"/>
        <v>120</v>
      </c>
      <c r="D26">
        <v>4.5</v>
      </c>
      <c r="E26">
        <v>24</v>
      </c>
      <c r="J26">
        <v>29</v>
      </c>
      <c r="K26">
        <v>120</v>
      </c>
      <c r="L26">
        <v>4.5</v>
      </c>
      <c r="M26">
        <v>24</v>
      </c>
      <c r="N26">
        <v>0</v>
      </c>
      <c r="X26" s="6" t="s">
        <v>122</v>
      </c>
      <c r="Y26">
        <v>19</v>
      </c>
      <c r="Z26">
        <v>20</v>
      </c>
      <c r="AA26">
        <v>27.01</v>
      </c>
      <c r="AB26">
        <v>31.51</v>
      </c>
      <c r="AC26">
        <v>31.51</v>
      </c>
      <c r="AD26">
        <v>30</v>
      </c>
      <c r="AE26" t="s">
        <v>84</v>
      </c>
      <c r="AF26">
        <f t="shared" si="0"/>
        <v>11.510000000000002</v>
      </c>
    </row>
    <row r="27" spans="2:37" x14ac:dyDescent="0.3">
      <c r="B27">
        <v>39</v>
      </c>
      <c r="C27">
        <f t="shared" si="1"/>
        <v>130</v>
      </c>
      <c r="D27">
        <v>4.5</v>
      </c>
      <c r="E27">
        <v>25</v>
      </c>
      <c r="J27">
        <v>39</v>
      </c>
      <c r="K27">
        <v>130</v>
      </c>
      <c r="L27">
        <v>4.5</v>
      </c>
      <c r="M27">
        <v>25</v>
      </c>
      <c r="N27">
        <v>0</v>
      </c>
      <c r="X27" t="s">
        <v>123</v>
      </c>
      <c r="Y27">
        <v>29</v>
      </c>
      <c r="Z27">
        <v>100</v>
      </c>
      <c r="AA27">
        <v>100</v>
      </c>
      <c r="AB27">
        <v>104.5</v>
      </c>
      <c r="AC27">
        <v>120</v>
      </c>
      <c r="AD27">
        <v>120</v>
      </c>
      <c r="AF27">
        <f t="shared" si="0"/>
        <v>4.5</v>
      </c>
    </row>
    <row r="28" spans="2:37" x14ac:dyDescent="0.3">
      <c r="B28">
        <v>39</v>
      </c>
      <c r="C28">
        <f t="shared" si="1"/>
        <v>130</v>
      </c>
      <c r="D28">
        <v>4.5</v>
      </c>
      <c r="E28">
        <v>26</v>
      </c>
      <c r="J28">
        <v>39</v>
      </c>
      <c r="K28">
        <v>130</v>
      </c>
      <c r="L28">
        <v>4.5</v>
      </c>
      <c r="M28">
        <v>26</v>
      </c>
      <c r="N28">
        <v>0</v>
      </c>
      <c r="X28" t="s">
        <v>124</v>
      </c>
      <c r="Y28">
        <v>29</v>
      </c>
      <c r="Z28">
        <v>100</v>
      </c>
      <c r="AA28">
        <v>104.5</v>
      </c>
      <c r="AB28">
        <v>109</v>
      </c>
      <c r="AC28">
        <v>120</v>
      </c>
      <c r="AD28">
        <v>120</v>
      </c>
      <c r="AF28">
        <f t="shared" si="0"/>
        <v>9</v>
      </c>
    </row>
    <row r="29" spans="2:37" x14ac:dyDescent="0.3">
      <c r="B29">
        <v>49</v>
      </c>
      <c r="C29">
        <f t="shared" si="1"/>
        <v>140</v>
      </c>
      <c r="D29">
        <v>4.5</v>
      </c>
      <c r="E29">
        <v>27</v>
      </c>
      <c r="J29">
        <v>49</v>
      </c>
      <c r="K29">
        <v>140</v>
      </c>
      <c r="L29">
        <v>4.5</v>
      </c>
      <c r="M29">
        <v>27</v>
      </c>
      <c r="N29">
        <v>0</v>
      </c>
      <c r="X29" t="s">
        <v>125</v>
      </c>
      <c r="Y29">
        <v>39</v>
      </c>
      <c r="Z29">
        <v>110</v>
      </c>
      <c r="AA29">
        <v>114.5</v>
      </c>
      <c r="AB29">
        <v>119</v>
      </c>
      <c r="AC29">
        <v>130</v>
      </c>
      <c r="AD29">
        <v>130</v>
      </c>
      <c r="AF29">
        <f t="shared" si="0"/>
        <v>9</v>
      </c>
    </row>
    <row r="30" spans="2:37" x14ac:dyDescent="0.3">
      <c r="B30">
        <v>49</v>
      </c>
      <c r="C30">
        <f t="shared" si="1"/>
        <v>140</v>
      </c>
      <c r="D30">
        <v>4.5</v>
      </c>
      <c r="E30">
        <v>28</v>
      </c>
      <c r="J30">
        <v>49</v>
      </c>
      <c r="K30">
        <v>140</v>
      </c>
      <c r="L30">
        <v>4.5</v>
      </c>
      <c r="M30">
        <v>28</v>
      </c>
      <c r="N30">
        <v>0</v>
      </c>
      <c r="X30" t="s">
        <v>126</v>
      </c>
      <c r="Y30">
        <v>39</v>
      </c>
      <c r="Z30">
        <v>110</v>
      </c>
      <c r="AA30">
        <v>119</v>
      </c>
      <c r="AB30">
        <v>123.5</v>
      </c>
      <c r="AC30">
        <v>130</v>
      </c>
      <c r="AD30">
        <v>130</v>
      </c>
      <c r="AF30">
        <f t="shared" si="0"/>
        <v>13.5</v>
      </c>
    </row>
    <row r="31" spans="2:37" x14ac:dyDescent="0.3">
      <c r="B31">
        <v>59</v>
      </c>
      <c r="C31">
        <f t="shared" si="1"/>
        <v>150</v>
      </c>
      <c r="D31">
        <v>4.5</v>
      </c>
      <c r="E31">
        <v>29</v>
      </c>
      <c r="J31">
        <v>59</v>
      </c>
      <c r="K31">
        <v>150</v>
      </c>
      <c r="L31">
        <v>4.5</v>
      </c>
      <c r="M31">
        <v>29</v>
      </c>
      <c r="N31">
        <v>0</v>
      </c>
      <c r="X31" t="s">
        <v>127</v>
      </c>
      <c r="Y31">
        <v>49</v>
      </c>
      <c r="Z31">
        <v>120</v>
      </c>
      <c r="AA31">
        <v>123.5</v>
      </c>
      <c r="AB31">
        <v>128</v>
      </c>
      <c r="AC31">
        <v>140</v>
      </c>
      <c r="AD31">
        <v>140</v>
      </c>
      <c r="AF31">
        <f t="shared" si="0"/>
        <v>8</v>
      </c>
    </row>
    <row r="32" spans="2:37" x14ac:dyDescent="0.3">
      <c r="B32">
        <v>59</v>
      </c>
      <c r="C32">
        <f t="shared" si="1"/>
        <v>150</v>
      </c>
      <c r="D32">
        <v>4.5</v>
      </c>
      <c r="E32">
        <v>30</v>
      </c>
      <c r="J32">
        <v>59</v>
      </c>
      <c r="K32">
        <v>150</v>
      </c>
      <c r="L32">
        <v>4.5</v>
      </c>
      <c r="M32">
        <v>30</v>
      </c>
      <c r="N32">
        <v>0</v>
      </c>
      <c r="X32" t="s">
        <v>128</v>
      </c>
      <c r="Y32">
        <v>49</v>
      </c>
      <c r="Z32">
        <v>120</v>
      </c>
      <c r="AA32">
        <v>128</v>
      </c>
      <c r="AB32">
        <v>132.5</v>
      </c>
      <c r="AC32">
        <v>140</v>
      </c>
      <c r="AD32">
        <v>140</v>
      </c>
      <c r="AF32">
        <f t="shared" si="0"/>
        <v>12.5</v>
      </c>
    </row>
    <row r="33" spans="2:32" x14ac:dyDescent="0.3">
      <c r="B33">
        <v>69</v>
      </c>
      <c r="C33">
        <f t="shared" si="1"/>
        <v>160</v>
      </c>
      <c r="D33">
        <v>4.5</v>
      </c>
      <c r="E33">
        <v>31</v>
      </c>
      <c r="J33">
        <v>69</v>
      </c>
      <c r="K33">
        <v>160</v>
      </c>
      <c r="L33">
        <v>4.5</v>
      </c>
      <c r="M33">
        <v>31</v>
      </c>
      <c r="N33">
        <v>0</v>
      </c>
      <c r="X33" t="s">
        <v>129</v>
      </c>
      <c r="Y33">
        <v>59</v>
      </c>
      <c r="Z33">
        <v>130</v>
      </c>
      <c r="AA33">
        <v>132.5</v>
      </c>
      <c r="AB33">
        <v>137</v>
      </c>
      <c r="AC33">
        <v>150</v>
      </c>
      <c r="AD33">
        <v>150</v>
      </c>
      <c r="AF33">
        <f t="shared" si="0"/>
        <v>7</v>
      </c>
    </row>
    <row r="34" spans="2:32" x14ac:dyDescent="0.3">
      <c r="B34">
        <v>69</v>
      </c>
      <c r="C34">
        <f t="shared" si="1"/>
        <v>160</v>
      </c>
      <c r="D34">
        <v>4.5</v>
      </c>
      <c r="E34">
        <v>32</v>
      </c>
      <c r="J34">
        <v>69</v>
      </c>
      <c r="K34">
        <v>160</v>
      </c>
      <c r="L34">
        <v>4.5</v>
      </c>
      <c r="M34">
        <v>32</v>
      </c>
      <c r="N34">
        <v>0</v>
      </c>
      <c r="X34" t="s">
        <v>130</v>
      </c>
      <c r="Y34">
        <v>59</v>
      </c>
      <c r="Z34">
        <v>130</v>
      </c>
      <c r="AA34">
        <v>137</v>
      </c>
      <c r="AB34">
        <v>141.5</v>
      </c>
      <c r="AC34">
        <v>150</v>
      </c>
      <c r="AD34">
        <v>150</v>
      </c>
      <c r="AF34">
        <f t="shared" si="0"/>
        <v>11.5</v>
      </c>
    </row>
    <row r="35" spans="2:32" x14ac:dyDescent="0.3">
      <c r="B35">
        <v>79</v>
      </c>
      <c r="C35">
        <f t="shared" si="1"/>
        <v>170</v>
      </c>
      <c r="D35">
        <v>4.5</v>
      </c>
      <c r="E35">
        <v>33</v>
      </c>
      <c r="J35">
        <v>79</v>
      </c>
      <c r="K35">
        <v>170</v>
      </c>
      <c r="L35">
        <v>4.5</v>
      </c>
      <c r="M35">
        <v>33</v>
      </c>
      <c r="N35">
        <v>0</v>
      </c>
      <c r="X35" t="s">
        <v>131</v>
      </c>
      <c r="Y35">
        <v>69</v>
      </c>
      <c r="Z35">
        <v>140</v>
      </c>
      <c r="AA35">
        <v>150.5</v>
      </c>
      <c r="AB35">
        <v>155</v>
      </c>
      <c r="AC35">
        <v>160</v>
      </c>
      <c r="AD35">
        <v>160</v>
      </c>
      <c r="AF35">
        <f t="shared" si="0"/>
        <v>15</v>
      </c>
    </row>
    <row r="36" spans="2:32" x14ac:dyDescent="0.3">
      <c r="B36">
        <v>79</v>
      </c>
      <c r="C36">
        <f t="shared" si="1"/>
        <v>170</v>
      </c>
      <c r="D36">
        <v>4.5</v>
      </c>
      <c r="E36">
        <v>34</v>
      </c>
      <c r="J36">
        <v>79</v>
      </c>
      <c r="K36">
        <v>170</v>
      </c>
      <c r="L36">
        <v>4.5</v>
      </c>
      <c r="M36">
        <v>34</v>
      </c>
      <c r="N36">
        <v>0</v>
      </c>
      <c r="X36" t="s">
        <v>132</v>
      </c>
      <c r="Y36">
        <v>69</v>
      </c>
      <c r="Z36">
        <v>140</v>
      </c>
      <c r="AA36">
        <v>155</v>
      </c>
      <c r="AB36">
        <v>159.5</v>
      </c>
      <c r="AC36">
        <v>160</v>
      </c>
      <c r="AD36">
        <v>160</v>
      </c>
      <c r="AF36">
        <f t="shared" si="0"/>
        <v>19.5</v>
      </c>
    </row>
    <row r="37" spans="2:32" x14ac:dyDescent="0.3">
      <c r="B37">
        <v>89</v>
      </c>
      <c r="C37">
        <f t="shared" si="1"/>
        <v>180</v>
      </c>
      <c r="D37">
        <v>4.5</v>
      </c>
      <c r="E37">
        <v>35</v>
      </c>
      <c r="J37">
        <v>89</v>
      </c>
      <c r="K37">
        <v>180</v>
      </c>
      <c r="L37">
        <v>4.5</v>
      </c>
      <c r="M37">
        <v>35</v>
      </c>
      <c r="N37">
        <v>0</v>
      </c>
      <c r="X37" t="s">
        <v>133</v>
      </c>
      <c r="Y37">
        <v>79</v>
      </c>
      <c r="Z37">
        <v>150</v>
      </c>
      <c r="AA37">
        <v>159.5</v>
      </c>
      <c r="AB37">
        <v>164</v>
      </c>
      <c r="AC37">
        <v>170</v>
      </c>
      <c r="AD37">
        <v>170</v>
      </c>
      <c r="AF37">
        <f t="shared" si="0"/>
        <v>14</v>
      </c>
    </row>
    <row r="38" spans="2:32" x14ac:dyDescent="0.3">
      <c r="B38">
        <v>89</v>
      </c>
      <c r="C38">
        <f t="shared" si="1"/>
        <v>180</v>
      </c>
      <c r="D38">
        <v>4.5</v>
      </c>
      <c r="E38">
        <v>36</v>
      </c>
      <c r="J38">
        <v>89</v>
      </c>
      <c r="K38">
        <v>180</v>
      </c>
      <c r="L38">
        <v>4.5</v>
      </c>
      <c r="M38">
        <v>36</v>
      </c>
      <c r="N38">
        <v>0</v>
      </c>
      <c r="X38" t="s">
        <v>134</v>
      </c>
      <c r="Y38">
        <v>79</v>
      </c>
      <c r="Z38">
        <v>150</v>
      </c>
      <c r="AA38">
        <v>164</v>
      </c>
      <c r="AB38">
        <v>168.5</v>
      </c>
      <c r="AC38">
        <v>170</v>
      </c>
      <c r="AD38">
        <v>170</v>
      </c>
      <c r="AF38">
        <f t="shared" si="0"/>
        <v>18.5</v>
      </c>
    </row>
    <row r="39" spans="2:32" x14ac:dyDescent="0.3">
      <c r="B39">
        <v>99</v>
      </c>
      <c r="C39">
        <f t="shared" si="1"/>
        <v>190</v>
      </c>
      <c r="D39">
        <v>4.5</v>
      </c>
      <c r="E39">
        <v>37</v>
      </c>
      <c r="J39">
        <v>99</v>
      </c>
      <c r="K39">
        <v>190</v>
      </c>
      <c r="L39">
        <v>4.5</v>
      </c>
      <c r="M39">
        <v>37</v>
      </c>
      <c r="N39">
        <v>0</v>
      </c>
      <c r="X39" t="s">
        <v>135</v>
      </c>
      <c r="Y39">
        <v>89</v>
      </c>
      <c r="Z39">
        <v>160</v>
      </c>
      <c r="AA39">
        <v>168.5</v>
      </c>
      <c r="AB39">
        <v>173</v>
      </c>
      <c r="AC39">
        <v>180</v>
      </c>
      <c r="AD39">
        <v>180</v>
      </c>
      <c r="AF39">
        <f t="shared" si="0"/>
        <v>13</v>
      </c>
    </row>
    <row r="40" spans="2:32" x14ac:dyDescent="0.3">
      <c r="B40">
        <v>99</v>
      </c>
      <c r="C40">
        <f t="shared" si="1"/>
        <v>190</v>
      </c>
      <c r="D40">
        <v>4.5</v>
      </c>
      <c r="E40">
        <v>38</v>
      </c>
      <c r="J40">
        <v>99</v>
      </c>
      <c r="K40">
        <v>190</v>
      </c>
      <c r="L40">
        <v>4.5</v>
      </c>
      <c r="M40">
        <v>38</v>
      </c>
      <c r="N40">
        <v>0</v>
      </c>
      <c r="X40" t="s">
        <v>136</v>
      </c>
      <c r="Y40">
        <v>89</v>
      </c>
      <c r="Z40">
        <v>160</v>
      </c>
      <c r="AA40">
        <v>173</v>
      </c>
      <c r="AB40">
        <v>177.5</v>
      </c>
      <c r="AC40">
        <v>180</v>
      </c>
      <c r="AD40">
        <v>180</v>
      </c>
      <c r="AF40">
        <f t="shared" si="0"/>
        <v>17.5</v>
      </c>
    </row>
    <row r="41" spans="2:32" x14ac:dyDescent="0.3">
      <c r="B41">
        <v>109</v>
      </c>
      <c r="C41">
        <f t="shared" si="1"/>
        <v>200</v>
      </c>
      <c r="D41">
        <v>4.5</v>
      </c>
      <c r="E41">
        <v>39</v>
      </c>
      <c r="J41">
        <v>109</v>
      </c>
      <c r="K41">
        <v>120</v>
      </c>
      <c r="L41">
        <v>4.5</v>
      </c>
      <c r="M41">
        <v>40</v>
      </c>
      <c r="N41">
        <v>1</v>
      </c>
      <c r="X41" t="s">
        <v>137</v>
      </c>
      <c r="Y41">
        <v>99</v>
      </c>
      <c r="Z41">
        <v>170</v>
      </c>
      <c r="AA41">
        <v>177.5</v>
      </c>
      <c r="AB41">
        <v>182</v>
      </c>
      <c r="AC41">
        <v>190</v>
      </c>
      <c r="AD41">
        <v>190</v>
      </c>
      <c r="AF41">
        <f t="shared" si="0"/>
        <v>12</v>
      </c>
    </row>
    <row r="42" spans="2:32" x14ac:dyDescent="0.3">
      <c r="B42">
        <v>109</v>
      </c>
      <c r="C42">
        <f>B42+11</f>
        <v>120</v>
      </c>
      <c r="D42">
        <v>4.5</v>
      </c>
      <c r="E42">
        <v>40</v>
      </c>
      <c r="F42" t="s">
        <v>84</v>
      </c>
      <c r="J42">
        <v>109</v>
      </c>
      <c r="K42">
        <v>200</v>
      </c>
      <c r="L42">
        <v>4.5</v>
      </c>
      <c r="M42">
        <v>39</v>
      </c>
      <c r="N42">
        <v>0</v>
      </c>
      <c r="X42" t="s">
        <v>138</v>
      </c>
      <c r="Y42">
        <v>99</v>
      </c>
      <c r="Z42">
        <v>170</v>
      </c>
      <c r="AA42">
        <v>182</v>
      </c>
      <c r="AB42">
        <v>186.5</v>
      </c>
      <c r="AC42">
        <v>190</v>
      </c>
      <c r="AD42">
        <v>190</v>
      </c>
      <c r="AF42">
        <f t="shared" si="0"/>
        <v>16.5</v>
      </c>
    </row>
    <row r="43" spans="2:32" x14ac:dyDescent="0.3">
      <c r="B43">
        <v>119</v>
      </c>
      <c r="C43">
        <f t="shared" si="1"/>
        <v>210</v>
      </c>
      <c r="D43">
        <v>4.5</v>
      </c>
      <c r="E43">
        <v>41</v>
      </c>
      <c r="J43">
        <v>119</v>
      </c>
      <c r="K43">
        <v>210</v>
      </c>
      <c r="L43">
        <v>4.5</v>
      </c>
      <c r="M43">
        <v>41</v>
      </c>
      <c r="N43">
        <v>0</v>
      </c>
      <c r="X43" t="s">
        <v>139</v>
      </c>
      <c r="Y43">
        <v>109</v>
      </c>
      <c r="Z43">
        <v>180</v>
      </c>
      <c r="AA43">
        <v>186.5</v>
      </c>
      <c r="AB43">
        <v>191</v>
      </c>
      <c r="AC43">
        <v>200</v>
      </c>
      <c r="AD43">
        <v>200</v>
      </c>
      <c r="AF43">
        <f t="shared" si="0"/>
        <v>11</v>
      </c>
    </row>
    <row r="44" spans="2:32" x14ac:dyDescent="0.3">
      <c r="B44">
        <v>119</v>
      </c>
      <c r="C44">
        <f t="shared" si="1"/>
        <v>210</v>
      </c>
      <c r="D44">
        <v>4.5</v>
      </c>
      <c r="E44">
        <v>42</v>
      </c>
      <c r="J44">
        <v>119</v>
      </c>
      <c r="K44">
        <v>210</v>
      </c>
      <c r="L44">
        <v>4.5</v>
      </c>
      <c r="M44">
        <v>42</v>
      </c>
      <c r="N44">
        <v>0</v>
      </c>
      <c r="X44" s="6" t="s">
        <v>140</v>
      </c>
      <c r="Y44">
        <v>109</v>
      </c>
      <c r="Z44">
        <v>110</v>
      </c>
      <c r="AA44">
        <v>110</v>
      </c>
      <c r="AB44">
        <v>114.5</v>
      </c>
      <c r="AC44">
        <v>120</v>
      </c>
      <c r="AD44">
        <v>120</v>
      </c>
      <c r="AE44" t="s">
        <v>84</v>
      </c>
      <c r="AF44">
        <f t="shared" si="0"/>
        <v>4.5</v>
      </c>
    </row>
    <row r="45" spans="2:32" x14ac:dyDescent="0.3">
      <c r="B45">
        <v>129</v>
      </c>
      <c r="C45">
        <f t="shared" si="1"/>
        <v>220</v>
      </c>
      <c r="D45">
        <v>4.5</v>
      </c>
      <c r="E45">
        <v>43</v>
      </c>
      <c r="J45">
        <v>129</v>
      </c>
      <c r="K45">
        <v>220</v>
      </c>
      <c r="L45">
        <v>4.5</v>
      </c>
      <c r="M45">
        <v>43</v>
      </c>
      <c r="N45">
        <v>0</v>
      </c>
      <c r="X45" t="s">
        <v>141</v>
      </c>
      <c r="Y45">
        <v>119</v>
      </c>
      <c r="Z45">
        <v>190</v>
      </c>
      <c r="AA45">
        <v>191</v>
      </c>
      <c r="AB45">
        <v>195.5</v>
      </c>
      <c r="AC45">
        <v>210</v>
      </c>
      <c r="AD45">
        <v>210</v>
      </c>
      <c r="AF45">
        <f t="shared" si="0"/>
        <v>5.5</v>
      </c>
    </row>
    <row r="46" spans="2:32" x14ac:dyDescent="0.3">
      <c r="B46">
        <v>129</v>
      </c>
      <c r="C46">
        <f t="shared" si="1"/>
        <v>220</v>
      </c>
      <c r="D46">
        <v>4.5</v>
      </c>
      <c r="E46">
        <v>44</v>
      </c>
      <c r="J46">
        <v>129</v>
      </c>
      <c r="K46">
        <v>220</v>
      </c>
      <c r="L46">
        <v>4.5</v>
      </c>
      <c r="M46">
        <v>44</v>
      </c>
      <c r="N46">
        <v>0</v>
      </c>
      <c r="X46" t="s">
        <v>142</v>
      </c>
      <c r="Y46">
        <v>119</v>
      </c>
      <c r="Z46">
        <v>190</v>
      </c>
      <c r="AA46">
        <v>195.5</v>
      </c>
      <c r="AB46">
        <v>200</v>
      </c>
      <c r="AC46">
        <v>210</v>
      </c>
      <c r="AD46">
        <v>210</v>
      </c>
      <c r="AF46">
        <f t="shared" si="0"/>
        <v>10</v>
      </c>
    </row>
    <row r="47" spans="2:32" x14ac:dyDescent="0.3">
      <c r="B47">
        <v>139</v>
      </c>
      <c r="C47">
        <f>B47+11</f>
        <v>150</v>
      </c>
      <c r="D47">
        <v>4.5</v>
      </c>
      <c r="E47">
        <v>45</v>
      </c>
      <c r="F47" t="s">
        <v>84</v>
      </c>
      <c r="J47">
        <v>139</v>
      </c>
      <c r="K47">
        <v>150</v>
      </c>
      <c r="L47">
        <v>4.5</v>
      </c>
      <c r="M47">
        <v>45</v>
      </c>
      <c r="N47">
        <v>1</v>
      </c>
      <c r="X47" t="s">
        <v>143</v>
      </c>
      <c r="Y47">
        <v>129</v>
      </c>
      <c r="Z47">
        <v>200</v>
      </c>
      <c r="AA47">
        <v>200</v>
      </c>
      <c r="AB47">
        <v>204.5</v>
      </c>
      <c r="AC47">
        <v>220</v>
      </c>
      <c r="AD47">
        <v>220</v>
      </c>
      <c r="AF47">
        <f t="shared" si="0"/>
        <v>4.5</v>
      </c>
    </row>
    <row r="48" spans="2:32" x14ac:dyDescent="0.3">
      <c r="B48">
        <v>139</v>
      </c>
      <c r="C48">
        <f>B48+11</f>
        <v>150</v>
      </c>
      <c r="D48">
        <v>4.5</v>
      </c>
      <c r="E48">
        <v>46</v>
      </c>
      <c r="F48" t="s">
        <v>84</v>
      </c>
      <c r="J48">
        <v>139</v>
      </c>
      <c r="K48">
        <v>150</v>
      </c>
      <c r="L48">
        <v>4.5</v>
      </c>
      <c r="M48">
        <v>46</v>
      </c>
      <c r="N48">
        <v>1</v>
      </c>
      <c r="X48" t="s">
        <v>144</v>
      </c>
      <c r="Y48">
        <v>129</v>
      </c>
      <c r="Z48">
        <v>200</v>
      </c>
      <c r="AA48">
        <v>204.5</v>
      </c>
      <c r="AB48">
        <v>209</v>
      </c>
      <c r="AC48">
        <v>220</v>
      </c>
      <c r="AD48">
        <v>220</v>
      </c>
      <c r="AF48">
        <f t="shared" si="0"/>
        <v>9</v>
      </c>
    </row>
    <row r="49" spans="2:32" x14ac:dyDescent="0.3">
      <c r="B49">
        <v>149</v>
      </c>
      <c r="C49">
        <f t="shared" si="1"/>
        <v>240</v>
      </c>
      <c r="D49">
        <v>4.5</v>
      </c>
      <c r="E49">
        <v>47</v>
      </c>
      <c r="J49">
        <v>149</v>
      </c>
      <c r="K49">
        <v>240</v>
      </c>
      <c r="L49">
        <v>4.5</v>
      </c>
      <c r="M49">
        <v>47</v>
      </c>
      <c r="N49">
        <v>0</v>
      </c>
      <c r="X49" s="6" t="s">
        <v>145</v>
      </c>
      <c r="Y49">
        <v>139</v>
      </c>
      <c r="Z49">
        <v>140</v>
      </c>
      <c r="AA49">
        <v>141.5</v>
      </c>
      <c r="AB49">
        <v>146</v>
      </c>
      <c r="AC49">
        <v>150</v>
      </c>
      <c r="AD49">
        <v>150</v>
      </c>
      <c r="AE49" t="s">
        <v>84</v>
      </c>
      <c r="AF49">
        <f t="shared" si="0"/>
        <v>6</v>
      </c>
    </row>
    <row r="50" spans="2:32" x14ac:dyDescent="0.3">
      <c r="B50">
        <v>149</v>
      </c>
      <c r="C50">
        <f t="shared" si="1"/>
        <v>240</v>
      </c>
      <c r="D50">
        <v>4.5</v>
      </c>
      <c r="E50">
        <v>48</v>
      </c>
      <c r="J50">
        <v>149</v>
      </c>
      <c r="K50">
        <v>240</v>
      </c>
      <c r="L50">
        <v>4.5</v>
      </c>
      <c r="M50">
        <v>48</v>
      </c>
      <c r="N50">
        <v>0</v>
      </c>
      <c r="X50" s="6" t="s">
        <v>146</v>
      </c>
      <c r="Y50">
        <v>139</v>
      </c>
      <c r="Z50">
        <v>140</v>
      </c>
      <c r="AA50">
        <v>146</v>
      </c>
      <c r="AB50">
        <v>150.5</v>
      </c>
      <c r="AC50">
        <v>150.5</v>
      </c>
      <c r="AD50">
        <v>150</v>
      </c>
      <c r="AE50" t="s">
        <v>84</v>
      </c>
      <c r="AF50">
        <f t="shared" si="0"/>
        <v>10.5</v>
      </c>
    </row>
    <row r="51" spans="2:32" x14ac:dyDescent="0.3">
      <c r="B51">
        <v>159</v>
      </c>
      <c r="C51">
        <f t="shared" si="1"/>
        <v>250</v>
      </c>
      <c r="D51">
        <v>4.5</v>
      </c>
      <c r="E51">
        <v>49</v>
      </c>
      <c r="J51">
        <v>159</v>
      </c>
      <c r="K51">
        <v>250</v>
      </c>
      <c r="L51">
        <v>4.5</v>
      </c>
      <c r="M51">
        <v>49</v>
      </c>
      <c r="N51">
        <v>0</v>
      </c>
      <c r="X51" t="s">
        <v>147</v>
      </c>
      <c r="Y51">
        <v>149</v>
      </c>
      <c r="Z51">
        <v>220</v>
      </c>
      <c r="AA51">
        <v>220</v>
      </c>
      <c r="AB51">
        <v>224.5</v>
      </c>
      <c r="AC51">
        <v>240</v>
      </c>
      <c r="AD51">
        <v>240</v>
      </c>
      <c r="AF51">
        <f t="shared" si="0"/>
        <v>4.5</v>
      </c>
    </row>
    <row r="52" spans="2:32" x14ac:dyDescent="0.3">
      <c r="B52">
        <v>159</v>
      </c>
      <c r="C52">
        <f t="shared" si="1"/>
        <v>250</v>
      </c>
      <c r="D52">
        <v>4.5</v>
      </c>
      <c r="E52">
        <v>50</v>
      </c>
      <c r="J52">
        <v>159</v>
      </c>
      <c r="K52">
        <v>250</v>
      </c>
      <c r="L52">
        <v>4.5</v>
      </c>
      <c r="M52">
        <v>50</v>
      </c>
      <c r="N52">
        <v>0</v>
      </c>
      <c r="X52" t="s">
        <v>148</v>
      </c>
      <c r="Y52">
        <v>149</v>
      </c>
      <c r="Z52">
        <v>220</v>
      </c>
      <c r="AA52">
        <v>224.5</v>
      </c>
      <c r="AB52">
        <v>229</v>
      </c>
      <c r="AC52">
        <v>240</v>
      </c>
      <c r="AD52">
        <v>240</v>
      </c>
      <c r="AF52">
        <f t="shared" si="0"/>
        <v>9</v>
      </c>
    </row>
    <row r="53" spans="2:32" x14ac:dyDescent="0.3">
      <c r="B53">
        <v>169</v>
      </c>
      <c r="C53">
        <f t="shared" si="1"/>
        <v>260</v>
      </c>
      <c r="D53">
        <v>4.5</v>
      </c>
      <c r="E53">
        <v>51</v>
      </c>
      <c r="J53">
        <v>169</v>
      </c>
      <c r="K53">
        <v>260</v>
      </c>
      <c r="L53">
        <v>4.5</v>
      </c>
      <c r="M53">
        <v>51</v>
      </c>
      <c r="N53">
        <v>0</v>
      </c>
      <c r="X53" t="s">
        <v>149</v>
      </c>
      <c r="Y53">
        <v>159</v>
      </c>
      <c r="Z53">
        <v>230</v>
      </c>
      <c r="AA53">
        <v>230</v>
      </c>
      <c r="AB53">
        <v>234.5</v>
      </c>
      <c r="AC53">
        <v>250</v>
      </c>
      <c r="AD53">
        <v>250</v>
      </c>
      <c r="AF53">
        <f t="shared" si="0"/>
        <v>4.5</v>
      </c>
    </row>
    <row r="54" spans="2:32" x14ac:dyDescent="0.3">
      <c r="B54">
        <v>169</v>
      </c>
      <c r="C54">
        <f t="shared" si="1"/>
        <v>260</v>
      </c>
      <c r="D54">
        <v>4.5</v>
      </c>
      <c r="E54">
        <v>52</v>
      </c>
      <c r="J54">
        <v>169</v>
      </c>
      <c r="K54">
        <v>260</v>
      </c>
      <c r="L54">
        <v>4.5</v>
      </c>
      <c r="M54">
        <v>52</v>
      </c>
      <c r="N54">
        <v>0</v>
      </c>
      <c r="X54" t="s">
        <v>150</v>
      </c>
      <c r="Y54">
        <v>159</v>
      </c>
      <c r="Z54">
        <v>230</v>
      </c>
      <c r="AA54">
        <v>234.5</v>
      </c>
      <c r="AB54">
        <v>239</v>
      </c>
      <c r="AC54">
        <v>250</v>
      </c>
      <c r="AD54">
        <v>250</v>
      </c>
      <c r="AF54">
        <f t="shared" si="0"/>
        <v>9</v>
      </c>
    </row>
    <row r="55" spans="2:32" x14ac:dyDescent="0.3">
      <c r="B55">
        <v>179</v>
      </c>
      <c r="C55">
        <f t="shared" si="1"/>
        <v>270</v>
      </c>
      <c r="D55">
        <v>4.5</v>
      </c>
      <c r="E55">
        <v>53</v>
      </c>
      <c r="J55">
        <v>179</v>
      </c>
      <c r="K55">
        <v>270</v>
      </c>
      <c r="L55">
        <v>4.5</v>
      </c>
      <c r="M55">
        <v>53</v>
      </c>
      <c r="N55">
        <v>0</v>
      </c>
      <c r="X55" t="s">
        <v>151</v>
      </c>
      <c r="Y55">
        <v>169</v>
      </c>
      <c r="Z55">
        <v>240</v>
      </c>
      <c r="AA55">
        <v>244.5</v>
      </c>
      <c r="AB55">
        <v>249</v>
      </c>
      <c r="AC55">
        <v>260</v>
      </c>
      <c r="AD55">
        <v>260</v>
      </c>
      <c r="AF55">
        <f t="shared" si="0"/>
        <v>9</v>
      </c>
    </row>
    <row r="56" spans="2:32" x14ac:dyDescent="0.3">
      <c r="B56">
        <v>179</v>
      </c>
      <c r="C56">
        <f t="shared" si="1"/>
        <v>270</v>
      </c>
      <c r="D56">
        <v>4.5</v>
      </c>
      <c r="E56">
        <v>54</v>
      </c>
      <c r="J56">
        <v>179</v>
      </c>
      <c r="K56">
        <v>270</v>
      </c>
      <c r="L56">
        <v>4.5</v>
      </c>
      <c r="M56">
        <v>54</v>
      </c>
      <c r="N56">
        <v>0</v>
      </c>
      <c r="X56" t="s">
        <v>152</v>
      </c>
      <c r="Y56">
        <v>169</v>
      </c>
      <c r="Z56">
        <v>240</v>
      </c>
      <c r="AA56">
        <v>249</v>
      </c>
      <c r="AB56">
        <v>253.5</v>
      </c>
      <c r="AC56">
        <v>260</v>
      </c>
      <c r="AD56">
        <v>260</v>
      </c>
      <c r="AF56">
        <f t="shared" si="0"/>
        <v>13.5</v>
      </c>
    </row>
    <row r="57" spans="2:32" x14ac:dyDescent="0.3">
      <c r="B57">
        <v>189</v>
      </c>
      <c r="C57">
        <f t="shared" si="1"/>
        <v>280</v>
      </c>
      <c r="D57">
        <v>4.5</v>
      </c>
      <c r="E57">
        <v>55</v>
      </c>
      <c r="J57">
        <v>189</v>
      </c>
      <c r="K57">
        <v>280</v>
      </c>
      <c r="L57">
        <v>4.5</v>
      </c>
      <c r="M57">
        <v>55</v>
      </c>
      <c r="N57">
        <v>0</v>
      </c>
      <c r="X57" t="s">
        <v>153</v>
      </c>
      <c r="Y57">
        <v>179</v>
      </c>
      <c r="Z57">
        <v>250</v>
      </c>
      <c r="AA57">
        <v>253.5</v>
      </c>
      <c r="AB57">
        <v>258</v>
      </c>
      <c r="AC57">
        <v>0</v>
      </c>
      <c r="AD57">
        <v>270</v>
      </c>
      <c r="AF57">
        <f t="shared" si="0"/>
        <v>8</v>
      </c>
    </row>
    <row r="58" spans="2:32" x14ac:dyDescent="0.3">
      <c r="B58">
        <v>189</v>
      </c>
      <c r="C58">
        <f t="shared" si="1"/>
        <v>280</v>
      </c>
      <c r="D58">
        <v>4.5</v>
      </c>
      <c r="E58">
        <v>56</v>
      </c>
      <c r="J58">
        <v>189</v>
      </c>
      <c r="K58">
        <v>280</v>
      </c>
      <c r="L58">
        <v>4.5</v>
      </c>
      <c r="M58">
        <v>56</v>
      </c>
      <c r="N58">
        <v>0</v>
      </c>
      <c r="X58" t="s">
        <v>154</v>
      </c>
      <c r="Y58">
        <v>179</v>
      </c>
      <c r="Z58">
        <v>250</v>
      </c>
      <c r="AA58">
        <v>258</v>
      </c>
      <c r="AB58">
        <v>0</v>
      </c>
      <c r="AC58">
        <v>0</v>
      </c>
      <c r="AD58">
        <v>270</v>
      </c>
    </row>
    <row r="59" spans="2:32" x14ac:dyDescent="0.3">
      <c r="B59">
        <v>199</v>
      </c>
      <c r="C59">
        <f t="shared" si="1"/>
        <v>290</v>
      </c>
      <c r="D59">
        <v>4.5</v>
      </c>
      <c r="E59">
        <v>57</v>
      </c>
      <c r="J59">
        <v>199</v>
      </c>
      <c r="K59">
        <v>290</v>
      </c>
      <c r="L59">
        <v>4.5</v>
      </c>
      <c r="M59">
        <v>57</v>
      </c>
      <c r="N59">
        <v>0</v>
      </c>
      <c r="X59" t="s">
        <v>155</v>
      </c>
      <c r="Y59">
        <v>189</v>
      </c>
      <c r="Z59">
        <v>260</v>
      </c>
      <c r="AA59">
        <v>0</v>
      </c>
      <c r="AB59">
        <v>0</v>
      </c>
      <c r="AC59">
        <v>0</v>
      </c>
      <c r="AD59">
        <v>280</v>
      </c>
    </row>
    <row r="60" spans="2:32" x14ac:dyDescent="0.3">
      <c r="B60">
        <v>199</v>
      </c>
      <c r="C60">
        <f t="shared" si="1"/>
        <v>290</v>
      </c>
      <c r="D60">
        <v>4.5</v>
      </c>
      <c r="E60">
        <v>58</v>
      </c>
      <c r="J60">
        <v>199</v>
      </c>
      <c r="K60">
        <v>290</v>
      </c>
      <c r="L60">
        <v>4.5</v>
      </c>
      <c r="M60">
        <v>58</v>
      </c>
      <c r="N60">
        <v>0</v>
      </c>
      <c r="X60" t="s">
        <v>156</v>
      </c>
      <c r="Y60">
        <v>189</v>
      </c>
      <c r="Z60">
        <v>260</v>
      </c>
      <c r="AA60">
        <v>0</v>
      </c>
      <c r="AB60">
        <v>0</v>
      </c>
      <c r="AC60">
        <v>0</v>
      </c>
      <c r="AD60">
        <v>280</v>
      </c>
    </row>
    <row r="61" spans="2:32" x14ac:dyDescent="0.3">
      <c r="B61">
        <v>209</v>
      </c>
      <c r="C61">
        <f t="shared" si="1"/>
        <v>300</v>
      </c>
      <c r="D61">
        <v>4.5</v>
      </c>
      <c r="E61">
        <v>59</v>
      </c>
      <c r="J61">
        <v>209</v>
      </c>
      <c r="K61">
        <v>300</v>
      </c>
      <c r="L61">
        <v>4.5</v>
      </c>
      <c r="M61">
        <v>59</v>
      </c>
      <c r="N61">
        <v>0</v>
      </c>
      <c r="X61" t="s">
        <v>157</v>
      </c>
      <c r="Y61">
        <v>199</v>
      </c>
      <c r="Z61">
        <v>0</v>
      </c>
      <c r="AA61">
        <v>0</v>
      </c>
      <c r="AB61">
        <v>0</v>
      </c>
      <c r="AC61">
        <v>0</v>
      </c>
      <c r="AD61">
        <v>290</v>
      </c>
    </row>
    <row r="62" spans="2:32" x14ac:dyDescent="0.3">
      <c r="B62">
        <v>209</v>
      </c>
      <c r="C62">
        <f t="shared" si="1"/>
        <v>300</v>
      </c>
      <c r="D62">
        <v>4.5</v>
      </c>
      <c r="E62">
        <v>60</v>
      </c>
      <c r="J62">
        <v>209</v>
      </c>
      <c r="K62">
        <v>300</v>
      </c>
      <c r="L62">
        <v>4.5</v>
      </c>
      <c r="M62">
        <v>60</v>
      </c>
      <c r="N62">
        <v>0</v>
      </c>
      <c r="X62" t="s">
        <v>158</v>
      </c>
      <c r="Y62">
        <v>199</v>
      </c>
      <c r="Z62">
        <v>0</v>
      </c>
      <c r="AA62">
        <v>0</v>
      </c>
      <c r="AB62">
        <v>0</v>
      </c>
      <c r="AC62">
        <v>0</v>
      </c>
      <c r="AD62">
        <v>290</v>
      </c>
    </row>
    <row r="63" spans="2:32" x14ac:dyDescent="0.3">
      <c r="B63">
        <v>219</v>
      </c>
      <c r="C63">
        <f t="shared" si="1"/>
        <v>310</v>
      </c>
      <c r="D63">
        <v>4.5</v>
      </c>
      <c r="E63">
        <v>61</v>
      </c>
      <c r="J63">
        <v>219</v>
      </c>
      <c r="K63">
        <v>310</v>
      </c>
      <c r="L63">
        <v>4.5</v>
      </c>
      <c r="M63">
        <v>61</v>
      </c>
      <c r="N63">
        <v>0</v>
      </c>
      <c r="X63" t="s">
        <v>159</v>
      </c>
      <c r="Y63">
        <v>209</v>
      </c>
      <c r="Z63">
        <v>0</v>
      </c>
      <c r="AA63">
        <v>0</v>
      </c>
      <c r="AB63">
        <v>0</v>
      </c>
      <c r="AC63">
        <v>0</v>
      </c>
      <c r="AD63">
        <v>300</v>
      </c>
    </row>
    <row r="64" spans="2:32" x14ac:dyDescent="0.3">
      <c r="B64">
        <v>219</v>
      </c>
      <c r="C64">
        <f t="shared" si="1"/>
        <v>310</v>
      </c>
      <c r="D64">
        <v>4.5</v>
      </c>
      <c r="E64">
        <v>62</v>
      </c>
      <c r="J64">
        <v>219</v>
      </c>
      <c r="K64">
        <v>310</v>
      </c>
      <c r="L64">
        <v>4.5</v>
      </c>
      <c r="M64">
        <v>62</v>
      </c>
      <c r="N64">
        <v>0</v>
      </c>
      <c r="X64" t="s">
        <v>160</v>
      </c>
      <c r="Y64">
        <v>209</v>
      </c>
      <c r="Z64">
        <v>0</v>
      </c>
      <c r="AA64">
        <v>0</v>
      </c>
      <c r="AB64">
        <v>0</v>
      </c>
      <c r="AC64">
        <v>0</v>
      </c>
      <c r="AD64">
        <v>300</v>
      </c>
    </row>
    <row r="65" spans="2:32" x14ac:dyDescent="0.3">
      <c r="B65">
        <v>229</v>
      </c>
      <c r="C65">
        <f t="shared" si="1"/>
        <v>320</v>
      </c>
      <c r="D65">
        <v>4.5</v>
      </c>
      <c r="E65">
        <v>63</v>
      </c>
      <c r="J65">
        <v>229</v>
      </c>
      <c r="K65">
        <v>320</v>
      </c>
      <c r="L65">
        <v>4.5</v>
      </c>
      <c r="M65">
        <v>63</v>
      </c>
      <c r="N65">
        <v>0</v>
      </c>
      <c r="X65" t="s">
        <v>161</v>
      </c>
      <c r="Y65">
        <v>219</v>
      </c>
      <c r="Z65">
        <v>0</v>
      </c>
      <c r="AA65">
        <v>0</v>
      </c>
      <c r="AB65">
        <v>0</v>
      </c>
      <c r="AC65">
        <v>0</v>
      </c>
      <c r="AD65">
        <v>310</v>
      </c>
    </row>
    <row r="66" spans="2:32" x14ac:dyDescent="0.3">
      <c r="B66">
        <v>229</v>
      </c>
      <c r="C66">
        <f t="shared" si="1"/>
        <v>320</v>
      </c>
      <c r="D66">
        <v>4.5</v>
      </c>
      <c r="E66">
        <v>64</v>
      </c>
      <c r="J66">
        <v>229</v>
      </c>
      <c r="K66">
        <v>320</v>
      </c>
      <c r="L66">
        <v>4.5</v>
      </c>
      <c r="M66">
        <v>64</v>
      </c>
      <c r="N66">
        <v>0</v>
      </c>
      <c r="X66" t="s">
        <v>162</v>
      </c>
      <c r="Y66">
        <v>219</v>
      </c>
      <c r="Z66">
        <v>0</v>
      </c>
      <c r="AA66">
        <v>0</v>
      </c>
      <c r="AB66">
        <v>0</v>
      </c>
      <c r="AC66">
        <v>0</v>
      </c>
      <c r="AD66">
        <v>310</v>
      </c>
    </row>
    <row r="67" spans="2:32" x14ac:dyDescent="0.3">
      <c r="B67">
        <v>239</v>
      </c>
      <c r="C67">
        <f t="shared" si="1"/>
        <v>330</v>
      </c>
      <c r="D67">
        <v>4.5</v>
      </c>
      <c r="E67">
        <v>65</v>
      </c>
      <c r="J67">
        <v>239</v>
      </c>
      <c r="K67">
        <v>250</v>
      </c>
      <c r="L67">
        <v>4.5</v>
      </c>
      <c r="M67">
        <v>66</v>
      </c>
      <c r="N67">
        <v>1</v>
      </c>
      <c r="X67" t="s">
        <v>163</v>
      </c>
      <c r="Y67">
        <v>229</v>
      </c>
      <c r="Z67">
        <v>0</v>
      </c>
      <c r="AA67">
        <v>0</v>
      </c>
      <c r="AB67">
        <v>0</v>
      </c>
      <c r="AC67">
        <v>0</v>
      </c>
      <c r="AD67">
        <v>320</v>
      </c>
    </row>
    <row r="68" spans="2:32" x14ac:dyDescent="0.3">
      <c r="B68">
        <v>239</v>
      </c>
      <c r="C68">
        <f>B68+11</f>
        <v>250</v>
      </c>
      <c r="D68">
        <v>4.5</v>
      </c>
      <c r="E68">
        <v>66</v>
      </c>
      <c r="F68" t="s">
        <v>84</v>
      </c>
      <c r="J68">
        <v>239</v>
      </c>
      <c r="K68">
        <v>330</v>
      </c>
      <c r="L68">
        <v>4.5</v>
      </c>
      <c r="M68">
        <v>65</v>
      </c>
      <c r="N68">
        <v>0</v>
      </c>
      <c r="X68" t="s">
        <v>164</v>
      </c>
      <c r="Y68">
        <v>229</v>
      </c>
      <c r="Z68">
        <v>0</v>
      </c>
      <c r="AA68">
        <v>0</v>
      </c>
      <c r="AB68">
        <v>0</v>
      </c>
      <c r="AC68">
        <v>0</v>
      </c>
      <c r="AD68">
        <v>320</v>
      </c>
    </row>
    <row r="69" spans="2:32" x14ac:dyDescent="0.3">
      <c r="B69">
        <v>249</v>
      </c>
      <c r="C69">
        <f t="shared" ref="C69:C70" si="2">B69+91</f>
        <v>340</v>
      </c>
      <c r="D69">
        <v>4.5</v>
      </c>
      <c r="E69">
        <v>67</v>
      </c>
      <c r="J69">
        <v>249</v>
      </c>
      <c r="K69">
        <v>340</v>
      </c>
      <c r="L69">
        <v>4.5</v>
      </c>
      <c r="M69">
        <v>67</v>
      </c>
      <c r="N69">
        <v>0</v>
      </c>
      <c r="X69" t="s">
        <v>165</v>
      </c>
      <c r="Y69">
        <v>239</v>
      </c>
      <c r="Z69">
        <v>0</v>
      </c>
      <c r="AA69">
        <v>0</v>
      </c>
      <c r="AB69">
        <v>0</v>
      </c>
      <c r="AC69">
        <v>0</v>
      </c>
      <c r="AD69">
        <v>330</v>
      </c>
    </row>
    <row r="70" spans="2:32" x14ac:dyDescent="0.3">
      <c r="B70">
        <v>249</v>
      </c>
      <c r="C70">
        <f t="shared" si="2"/>
        <v>340</v>
      </c>
      <c r="D70">
        <v>4.5</v>
      </c>
      <c r="E70">
        <v>68</v>
      </c>
      <c r="J70">
        <v>249</v>
      </c>
      <c r="K70">
        <v>340</v>
      </c>
      <c r="L70">
        <v>4.5</v>
      </c>
      <c r="M70">
        <v>68</v>
      </c>
      <c r="N70">
        <v>0</v>
      </c>
      <c r="X70" s="6" t="s">
        <v>166</v>
      </c>
      <c r="Y70">
        <v>239</v>
      </c>
      <c r="Z70">
        <v>240</v>
      </c>
      <c r="AA70">
        <v>240</v>
      </c>
      <c r="AB70">
        <v>244.5</v>
      </c>
      <c r="AC70">
        <v>250</v>
      </c>
      <c r="AD70">
        <v>250</v>
      </c>
      <c r="AE70" t="s">
        <v>84</v>
      </c>
      <c r="AF70">
        <f t="shared" ref="AF70" si="3">AB70-Z70</f>
        <v>4.5</v>
      </c>
    </row>
    <row r="71" spans="2:32" x14ac:dyDescent="0.3">
      <c r="X71" t="s">
        <v>167</v>
      </c>
      <c r="Y71">
        <v>249</v>
      </c>
      <c r="Z71">
        <v>0</v>
      </c>
      <c r="AA71">
        <v>0</v>
      </c>
      <c r="AB71">
        <v>0</v>
      </c>
      <c r="AC71">
        <v>0</v>
      </c>
      <c r="AD71">
        <v>340</v>
      </c>
    </row>
    <row r="72" spans="2:32" x14ac:dyDescent="0.3">
      <c r="X72" t="s">
        <v>168</v>
      </c>
      <c r="Y72">
        <v>249</v>
      </c>
      <c r="Z72">
        <v>0</v>
      </c>
      <c r="AA72">
        <v>0</v>
      </c>
      <c r="AB72">
        <v>0</v>
      </c>
      <c r="AC72">
        <v>0</v>
      </c>
      <c r="AD72">
        <v>340</v>
      </c>
    </row>
  </sheetData>
  <sortState ref="J3:N70">
    <sortCondition ref="J3:J70"/>
    <sortCondition ref="K3:K70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1"/>
  <sheetViews>
    <sheetView topLeftCell="AI1" zoomScale="85" zoomScaleNormal="85" workbookViewId="0">
      <selection activeCell="AO13" sqref="AO13"/>
    </sheetView>
  </sheetViews>
  <sheetFormatPr baseColWidth="10" defaultRowHeight="14.4" x14ac:dyDescent="0.3"/>
  <cols>
    <col min="1" max="1" width="8.109375" bestFit="1" customWidth="1"/>
    <col min="16" max="20" width="11.5546875" style="2"/>
  </cols>
  <sheetData>
    <row r="1" spans="1:41" x14ac:dyDescent="0.3">
      <c r="A1" t="s">
        <v>0</v>
      </c>
      <c r="G1">
        <f>68*0.2</f>
        <v>13.600000000000001</v>
      </c>
      <c r="J1" t="s">
        <v>170</v>
      </c>
      <c r="P1" t="s">
        <v>0</v>
      </c>
      <c r="Q1" s="4" t="s">
        <v>176</v>
      </c>
      <c r="R1"/>
      <c r="S1"/>
      <c r="T1"/>
      <c r="U1" s="4" t="s">
        <v>171</v>
      </c>
      <c r="X1" s="4"/>
      <c r="Y1" t="s">
        <v>88</v>
      </c>
      <c r="Z1" t="s">
        <v>89</v>
      </c>
      <c r="AA1" t="s">
        <v>90</v>
      </c>
      <c r="AB1" t="s">
        <v>91</v>
      </c>
      <c r="AI1" t="s">
        <v>184</v>
      </c>
      <c r="AM1" t="s">
        <v>185</v>
      </c>
    </row>
    <row r="2" spans="1:41" x14ac:dyDescent="0.3">
      <c r="A2" s="1" t="s">
        <v>171</v>
      </c>
      <c r="B2" t="s">
        <v>1</v>
      </c>
      <c r="C2" t="s">
        <v>2</v>
      </c>
      <c r="D2" t="s">
        <v>3</v>
      </c>
      <c r="E2" t="s">
        <v>4</v>
      </c>
      <c r="G2" t="s">
        <v>83</v>
      </c>
      <c r="H2" t="s">
        <v>86</v>
      </c>
      <c r="J2" t="s">
        <v>1</v>
      </c>
      <c r="K2" t="s">
        <v>2</v>
      </c>
      <c r="L2" t="s">
        <v>3</v>
      </c>
      <c r="M2" t="s">
        <v>4</v>
      </c>
      <c r="N2" t="s">
        <v>84</v>
      </c>
      <c r="P2" t="s">
        <v>171</v>
      </c>
      <c r="Q2">
        <v>0</v>
      </c>
      <c r="R2">
        <v>1735</v>
      </c>
      <c r="S2"/>
      <c r="T2"/>
      <c r="U2" s="4" t="s">
        <v>178</v>
      </c>
      <c r="W2" t="s">
        <v>92</v>
      </c>
      <c r="X2" t="s">
        <v>93</v>
      </c>
      <c r="Y2">
        <v>235</v>
      </c>
      <c r="Z2">
        <v>0</v>
      </c>
      <c r="AA2">
        <v>705</v>
      </c>
      <c r="AB2">
        <v>940</v>
      </c>
      <c r="AI2" t="s">
        <v>175</v>
      </c>
      <c r="AJ2" t="s">
        <v>174</v>
      </c>
      <c r="AM2" t="s">
        <v>175</v>
      </c>
      <c r="AN2" t="s">
        <v>174</v>
      </c>
    </row>
    <row r="3" spans="1:41" x14ac:dyDescent="0.3">
      <c r="A3" s="4"/>
      <c r="B3">
        <v>0</v>
      </c>
      <c r="C3">
        <v>10</v>
      </c>
      <c r="D3">
        <v>4.5</v>
      </c>
      <c r="E3">
        <v>1</v>
      </c>
      <c r="G3">
        <v>16</v>
      </c>
      <c r="H3">
        <v>1</v>
      </c>
      <c r="J3">
        <v>0</v>
      </c>
      <c r="K3">
        <v>10</v>
      </c>
      <c r="L3">
        <v>4.5</v>
      </c>
      <c r="M3">
        <v>1</v>
      </c>
      <c r="N3">
        <v>0</v>
      </c>
      <c r="P3" s="4"/>
      <c r="Q3" s="1">
        <v>1</v>
      </c>
      <c r="R3" s="1">
        <v>940</v>
      </c>
      <c r="S3"/>
      <c r="T3"/>
      <c r="U3" s="4"/>
      <c r="AI3">
        <v>0</v>
      </c>
      <c r="AJ3">
        <v>1220</v>
      </c>
      <c r="AM3">
        <v>0</v>
      </c>
      <c r="AN3">
        <v>1220</v>
      </c>
    </row>
    <row r="4" spans="1:41" x14ac:dyDescent="0.3">
      <c r="A4" s="4"/>
      <c r="B4">
        <v>0</v>
      </c>
      <c r="C4">
        <v>10</v>
      </c>
      <c r="D4">
        <v>4.5</v>
      </c>
      <c r="E4">
        <v>2</v>
      </c>
      <c r="G4">
        <v>22</v>
      </c>
      <c r="H4">
        <v>2</v>
      </c>
      <c r="J4">
        <v>0</v>
      </c>
      <c r="K4">
        <v>10</v>
      </c>
      <c r="L4">
        <v>4.5</v>
      </c>
      <c r="M4">
        <v>2</v>
      </c>
      <c r="N4">
        <v>0</v>
      </c>
      <c r="P4" s="4"/>
      <c r="Q4" s="2">
        <v>2</v>
      </c>
      <c r="R4" s="2">
        <v>1130</v>
      </c>
      <c r="S4"/>
      <c r="T4"/>
      <c r="U4" s="5" t="s">
        <v>169</v>
      </c>
      <c r="W4" t="s">
        <v>94</v>
      </c>
      <c r="Y4" t="s">
        <v>95</v>
      </c>
      <c r="Z4" t="s">
        <v>96</v>
      </c>
      <c r="AA4" t="s">
        <v>97</v>
      </c>
      <c r="AB4" t="s">
        <v>98</v>
      </c>
      <c r="AC4" t="s">
        <v>99</v>
      </c>
      <c r="AD4" t="s">
        <v>100</v>
      </c>
      <c r="AF4" s="1" t="s">
        <v>180</v>
      </c>
      <c r="AG4" t="s">
        <v>181</v>
      </c>
      <c r="AI4">
        <v>0.1</v>
      </c>
      <c r="AJ4">
        <v>1220</v>
      </c>
      <c r="AM4">
        <v>0.1</v>
      </c>
      <c r="AN4">
        <v>1150</v>
      </c>
    </row>
    <row r="5" spans="1:41" x14ac:dyDescent="0.3">
      <c r="A5" s="9"/>
      <c r="B5">
        <v>0</v>
      </c>
      <c r="C5">
        <v>20</v>
      </c>
      <c r="D5">
        <v>4.5</v>
      </c>
      <c r="E5">
        <v>3</v>
      </c>
      <c r="G5">
        <v>23</v>
      </c>
      <c r="H5">
        <v>3</v>
      </c>
      <c r="J5">
        <v>0</v>
      </c>
      <c r="K5">
        <v>20</v>
      </c>
      <c r="L5">
        <v>4.5</v>
      </c>
      <c r="M5">
        <v>3</v>
      </c>
      <c r="N5">
        <v>0</v>
      </c>
      <c r="P5" s="4"/>
      <c r="Q5">
        <v>3</v>
      </c>
      <c r="R5">
        <v>1320</v>
      </c>
      <c r="S5"/>
      <c r="T5"/>
      <c r="U5" s="4" t="s">
        <v>173</v>
      </c>
      <c r="X5" t="s">
        <v>101</v>
      </c>
      <c r="Y5">
        <v>0</v>
      </c>
      <c r="Z5" s="7">
        <v>0.01</v>
      </c>
      <c r="AA5">
        <v>4.51</v>
      </c>
      <c r="AB5">
        <v>9.01</v>
      </c>
      <c r="AC5">
        <v>10</v>
      </c>
      <c r="AD5">
        <v>10</v>
      </c>
      <c r="AF5">
        <f>AB5-Z5</f>
        <v>9</v>
      </c>
      <c r="AG5" s="11">
        <f>AVERAGE(AF5:AF72)</f>
        <v>13.445454545454545</v>
      </c>
      <c r="AI5">
        <v>0.2</v>
      </c>
      <c r="AJ5">
        <v>1180</v>
      </c>
      <c r="AM5">
        <v>0.2</v>
      </c>
      <c r="AN5">
        <v>1100</v>
      </c>
    </row>
    <row r="6" spans="1:41" x14ac:dyDescent="0.3">
      <c r="A6" s="9"/>
      <c r="B6">
        <v>0</v>
      </c>
      <c r="C6">
        <v>20</v>
      </c>
      <c r="D6">
        <v>4.5</v>
      </c>
      <c r="E6">
        <v>4</v>
      </c>
      <c r="G6">
        <v>33</v>
      </c>
      <c r="H6">
        <v>4</v>
      </c>
      <c r="J6">
        <v>0</v>
      </c>
      <c r="K6">
        <v>20</v>
      </c>
      <c r="L6">
        <v>4.5</v>
      </c>
      <c r="M6">
        <v>4</v>
      </c>
      <c r="N6">
        <v>0</v>
      </c>
      <c r="P6" s="5" t="s">
        <v>169</v>
      </c>
      <c r="Q6">
        <v>4</v>
      </c>
      <c r="R6">
        <v>1510</v>
      </c>
      <c r="S6"/>
      <c r="T6"/>
      <c r="U6" s="4" t="s">
        <v>183</v>
      </c>
      <c r="X6" t="s">
        <v>102</v>
      </c>
      <c r="Y6">
        <v>0</v>
      </c>
      <c r="Z6" s="7">
        <v>0.01</v>
      </c>
      <c r="AA6">
        <v>0.01</v>
      </c>
      <c r="AB6">
        <v>4.51</v>
      </c>
      <c r="AC6">
        <v>10</v>
      </c>
      <c r="AD6">
        <v>10</v>
      </c>
      <c r="AF6">
        <f t="shared" ref="AF6:AF65" si="0">AB6-Z6</f>
        <v>4.5</v>
      </c>
      <c r="AI6">
        <v>0.3</v>
      </c>
      <c r="AJ6">
        <v>1175</v>
      </c>
      <c r="AM6">
        <v>0.3</v>
      </c>
      <c r="AN6">
        <v>1045</v>
      </c>
    </row>
    <row r="7" spans="1:41" x14ac:dyDescent="0.3">
      <c r="A7" s="4"/>
      <c r="B7">
        <v>0</v>
      </c>
      <c r="C7">
        <v>30</v>
      </c>
      <c r="D7">
        <v>4.5</v>
      </c>
      <c r="E7">
        <v>5</v>
      </c>
      <c r="G7">
        <v>37</v>
      </c>
      <c r="H7">
        <v>5</v>
      </c>
      <c r="J7">
        <v>0</v>
      </c>
      <c r="K7">
        <v>20</v>
      </c>
      <c r="L7">
        <v>4.5</v>
      </c>
      <c r="M7">
        <v>16</v>
      </c>
      <c r="N7">
        <v>1</v>
      </c>
      <c r="P7" s="4" t="s">
        <v>173</v>
      </c>
      <c r="Q7">
        <v>5</v>
      </c>
      <c r="R7">
        <v>1695</v>
      </c>
      <c r="S7"/>
      <c r="T7"/>
      <c r="U7" s="12"/>
      <c r="X7" t="s">
        <v>103</v>
      </c>
      <c r="Y7">
        <v>0</v>
      </c>
      <c r="Z7">
        <v>10</v>
      </c>
      <c r="AA7">
        <v>14.5</v>
      </c>
      <c r="AB7">
        <v>19</v>
      </c>
      <c r="AC7">
        <v>20</v>
      </c>
      <c r="AD7">
        <v>20</v>
      </c>
      <c r="AF7">
        <f t="shared" si="0"/>
        <v>9</v>
      </c>
      <c r="AI7">
        <v>0.4</v>
      </c>
      <c r="AJ7">
        <v>1135</v>
      </c>
      <c r="AM7">
        <v>0.4</v>
      </c>
      <c r="AN7">
        <v>1000</v>
      </c>
    </row>
    <row r="8" spans="1:41" x14ac:dyDescent="0.3">
      <c r="A8" s="4"/>
      <c r="B8">
        <v>0</v>
      </c>
      <c r="C8">
        <v>30</v>
      </c>
      <c r="D8">
        <v>4.5</v>
      </c>
      <c r="E8">
        <v>6</v>
      </c>
      <c r="G8">
        <v>39</v>
      </c>
      <c r="H8">
        <v>6</v>
      </c>
      <c r="J8">
        <v>0</v>
      </c>
      <c r="K8">
        <v>30</v>
      </c>
      <c r="L8">
        <v>4.5</v>
      </c>
      <c r="M8">
        <v>5</v>
      </c>
      <c r="N8">
        <v>0</v>
      </c>
      <c r="P8"/>
      <c r="Q8">
        <v>6</v>
      </c>
      <c r="R8">
        <v>1875</v>
      </c>
      <c r="S8"/>
      <c r="T8"/>
      <c r="X8" s="7" t="s">
        <v>104</v>
      </c>
      <c r="Y8">
        <v>0</v>
      </c>
      <c r="Z8">
        <v>10</v>
      </c>
      <c r="AA8">
        <v>19</v>
      </c>
      <c r="AB8">
        <v>23.5</v>
      </c>
      <c r="AC8">
        <v>23.5</v>
      </c>
      <c r="AD8">
        <v>20</v>
      </c>
      <c r="AF8">
        <f t="shared" si="0"/>
        <v>13.5</v>
      </c>
      <c r="AI8" s="2">
        <v>0.5</v>
      </c>
      <c r="AJ8" s="2">
        <v>1140</v>
      </c>
      <c r="AM8" s="2">
        <v>0.5</v>
      </c>
      <c r="AN8" s="2">
        <v>945</v>
      </c>
    </row>
    <row r="9" spans="1:41" x14ac:dyDescent="0.3">
      <c r="A9" s="4"/>
      <c r="B9">
        <v>0</v>
      </c>
      <c r="C9">
        <v>40</v>
      </c>
      <c r="D9">
        <v>4.5</v>
      </c>
      <c r="E9">
        <v>7</v>
      </c>
      <c r="G9">
        <v>43</v>
      </c>
      <c r="H9">
        <v>7</v>
      </c>
      <c r="J9">
        <v>0</v>
      </c>
      <c r="K9">
        <v>30</v>
      </c>
      <c r="L9">
        <v>4.5</v>
      </c>
      <c r="M9">
        <v>6</v>
      </c>
      <c r="N9">
        <v>0</v>
      </c>
      <c r="P9"/>
      <c r="Q9">
        <v>7</v>
      </c>
      <c r="R9">
        <v>2055</v>
      </c>
      <c r="S9"/>
      <c r="T9"/>
      <c r="X9" s="7" t="s">
        <v>105</v>
      </c>
      <c r="Y9">
        <v>0</v>
      </c>
      <c r="Z9">
        <v>20</v>
      </c>
      <c r="AA9">
        <v>28</v>
      </c>
      <c r="AB9">
        <v>32.5</v>
      </c>
      <c r="AC9">
        <v>32.5</v>
      </c>
      <c r="AD9">
        <v>30</v>
      </c>
      <c r="AF9">
        <f t="shared" si="0"/>
        <v>12.5</v>
      </c>
      <c r="AI9">
        <v>0.6</v>
      </c>
      <c r="AJ9">
        <v>1135</v>
      </c>
      <c r="AM9">
        <v>0.6</v>
      </c>
      <c r="AN9">
        <v>940</v>
      </c>
    </row>
    <row r="10" spans="1:41" x14ac:dyDescent="0.3">
      <c r="A10" s="4"/>
      <c r="B10">
        <v>0</v>
      </c>
      <c r="C10">
        <v>40</v>
      </c>
      <c r="D10">
        <v>4.5</v>
      </c>
      <c r="E10">
        <v>8</v>
      </c>
      <c r="G10">
        <v>45</v>
      </c>
      <c r="H10">
        <v>8</v>
      </c>
      <c r="J10">
        <v>0</v>
      </c>
      <c r="K10">
        <v>40</v>
      </c>
      <c r="L10">
        <v>4.5</v>
      </c>
      <c r="M10">
        <v>7</v>
      </c>
      <c r="N10">
        <v>0</v>
      </c>
      <c r="P10"/>
      <c r="Q10">
        <v>8</v>
      </c>
      <c r="R10">
        <v>2240</v>
      </c>
      <c r="S10"/>
      <c r="T10"/>
      <c r="X10" s="7" t="s">
        <v>106</v>
      </c>
      <c r="Y10">
        <v>0</v>
      </c>
      <c r="Z10">
        <v>20</v>
      </c>
      <c r="AA10">
        <v>37</v>
      </c>
      <c r="AB10">
        <v>41.5</v>
      </c>
      <c r="AC10">
        <v>41.5</v>
      </c>
      <c r="AD10">
        <v>30</v>
      </c>
      <c r="AF10">
        <f t="shared" si="0"/>
        <v>21.5</v>
      </c>
      <c r="AI10">
        <v>0.7</v>
      </c>
      <c r="AJ10">
        <v>1130</v>
      </c>
      <c r="AM10">
        <v>0.7</v>
      </c>
      <c r="AN10">
        <v>940</v>
      </c>
    </row>
    <row r="11" spans="1:41" x14ac:dyDescent="0.3">
      <c r="A11" s="4"/>
      <c r="B11">
        <v>0</v>
      </c>
      <c r="C11">
        <v>50</v>
      </c>
      <c r="D11">
        <v>4.5</v>
      </c>
      <c r="E11">
        <v>9</v>
      </c>
      <c r="G11">
        <v>47</v>
      </c>
      <c r="H11">
        <v>9</v>
      </c>
      <c r="J11">
        <v>0</v>
      </c>
      <c r="K11">
        <v>40</v>
      </c>
      <c r="L11">
        <v>4.5</v>
      </c>
      <c r="M11">
        <v>8</v>
      </c>
      <c r="N11">
        <v>0</v>
      </c>
      <c r="P11"/>
      <c r="Q11">
        <v>9</v>
      </c>
      <c r="R11">
        <v>2425</v>
      </c>
      <c r="S11"/>
      <c r="T11"/>
      <c r="X11" s="7" t="s">
        <v>107</v>
      </c>
      <c r="Y11">
        <v>0</v>
      </c>
      <c r="Z11">
        <v>30</v>
      </c>
      <c r="AA11">
        <v>41.5</v>
      </c>
      <c r="AB11">
        <v>46</v>
      </c>
      <c r="AC11">
        <v>46</v>
      </c>
      <c r="AD11">
        <v>40</v>
      </c>
      <c r="AF11">
        <f t="shared" si="0"/>
        <v>16</v>
      </c>
      <c r="AI11">
        <v>0.8</v>
      </c>
      <c r="AJ11">
        <v>1130</v>
      </c>
      <c r="AM11">
        <v>0.8</v>
      </c>
      <c r="AN11">
        <v>940</v>
      </c>
    </row>
    <row r="12" spans="1:41" x14ac:dyDescent="0.3">
      <c r="A12" s="4"/>
      <c r="B12">
        <v>0</v>
      </c>
      <c r="C12">
        <v>50</v>
      </c>
      <c r="D12">
        <v>4.5</v>
      </c>
      <c r="E12">
        <v>10</v>
      </c>
      <c r="G12">
        <v>50</v>
      </c>
      <c r="H12">
        <v>10</v>
      </c>
      <c r="J12">
        <v>0</v>
      </c>
      <c r="K12">
        <v>50</v>
      </c>
      <c r="L12">
        <v>4.5</v>
      </c>
      <c r="M12">
        <v>9</v>
      </c>
      <c r="N12">
        <v>0</v>
      </c>
      <c r="P12"/>
      <c r="Q12"/>
      <c r="R12"/>
      <c r="S12" s="10" t="s">
        <v>177</v>
      </c>
      <c r="T12">
        <f>MIN(R2:R11)</f>
        <v>940</v>
      </c>
      <c r="X12" s="7" t="s">
        <v>108</v>
      </c>
      <c r="Y12">
        <v>0</v>
      </c>
      <c r="Z12">
        <v>30</v>
      </c>
      <c r="AA12">
        <v>46</v>
      </c>
      <c r="AB12">
        <v>50.5</v>
      </c>
      <c r="AC12">
        <v>50.5</v>
      </c>
      <c r="AD12">
        <v>40</v>
      </c>
      <c r="AF12">
        <f t="shared" si="0"/>
        <v>20.5</v>
      </c>
      <c r="AI12">
        <v>0.9</v>
      </c>
      <c r="AJ12">
        <v>1130</v>
      </c>
      <c r="AM12">
        <v>0.9</v>
      </c>
      <c r="AN12">
        <v>940</v>
      </c>
    </row>
    <row r="13" spans="1:41" x14ac:dyDescent="0.3">
      <c r="B13">
        <v>0</v>
      </c>
      <c r="C13">
        <v>60</v>
      </c>
      <c r="D13">
        <v>4.5</v>
      </c>
      <c r="E13">
        <v>11</v>
      </c>
      <c r="G13">
        <v>52</v>
      </c>
      <c r="H13">
        <v>11</v>
      </c>
      <c r="J13">
        <v>0</v>
      </c>
      <c r="K13">
        <v>50</v>
      </c>
      <c r="L13">
        <v>4.5</v>
      </c>
      <c r="M13">
        <v>10</v>
      </c>
      <c r="N13">
        <v>0</v>
      </c>
      <c r="P13"/>
      <c r="Q13"/>
      <c r="R13"/>
      <c r="S13"/>
      <c r="T13"/>
      <c r="X13" s="7" t="s">
        <v>109</v>
      </c>
      <c r="Y13">
        <v>0</v>
      </c>
      <c r="Z13">
        <v>40</v>
      </c>
      <c r="AA13">
        <v>50.5</v>
      </c>
      <c r="AB13">
        <v>55</v>
      </c>
      <c r="AC13">
        <v>55</v>
      </c>
      <c r="AD13">
        <v>50</v>
      </c>
      <c r="AF13">
        <f t="shared" si="0"/>
        <v>15</v>
      </c>
      <c r="AI13">
        <v>1</v>
      </c>
      <c r="AJ13">
        <v>1130</v>
      </c>
      <c r="AK13" s="8">
        <f>AJ13/AJ3</f>
        <v>0.92622950819672134</v>
      </c>
      <c r="AM13">
        <v>1</v>
      </c>
      <c r="AN13">
        <v>940</v>
      </c>
      <c r="AO13" s="8">
        <f>AN13/AN3</f>
        <v>0.77049180327868849</v>
      </c>
    </row>
    <row r="14" spans="1:41" x14ac:dyDescent="0.3">
      <c r="B14">
        <v>0</v>
      </c>
      <c r="C14">
        <v>60</v>
      </c>
      <c r="D14">
        <v>4.5</v>
      </c>
      <c r="E14">
        <v>12</v>
      </c>
      <c r="G14">
        <v>53</v>
      </c>
      <c r="H14">
        <v>12</v>
      </c>
      <c r="J14">
        <v>0</v>
      </c>
      <c r="K14">
        <v>60</v>
      </c>
      <c r="L14">
        <v>4.5</v>
      </c>
      <c r="M14">
        <v>11</v>
      </c>
      <c r="N14">
        <v>0</v>
      </c>
      <c r="P14"/>
      <c r="Q14"/>
      <c r="R14"/>
      <c r="S14"/>
      <c r="T14"/>
      <c r="X14" s="7" t="s">
        <v>110</v>
      </c>
      <c r="Y14">
        <v>0</v>
      </c>
      <c r="Z14">
        <v>40</v>
      </c>
      <c r="AA14">
        <v>55</v>
      </c>
      <c r="AB14">
        <v>59.5</v>
      </c>
      <c r="AC14">
        <v>59.5</v>
      </c>
      <c r="AD14">
        <v>50</v>
      </c>
      <c r="AF14">
        <f t="shared" si="0"/>
        <v>19.5</v>
      </c>
    </row>
    <row r="15" spans="1:41" x14ac:dyDescent="0.3">
      <c r="B15">
        <v>0</v>
      </c>
      <c r="C15">
        <v>70</v>
      </c>
      <c r="D15">
        <v>4.5</v>
      </c>
      <c r="E15">
        <v>13</v>
      </c>
      <c r="G15">
        <v>60</v>
      </c>
      <c r="H15">
        <v>13</v>
      </c>
      <c r="J15">
        <v>0</v>
      </c>
      <c r="K15">
        <v>60</v>
      </c>
      <c r="L15">
        <v>4.5</v>
      </c>
      <c r="M15">
        <v>12</v>
      </c>
      <c r="N15">
        <v>0</v>
      </c>
      <c r="P15"/>
      <c r="Q15"/>
      <c r="R15"/>
      <c r="S15"/>
      <c r="T15"/>
      <c r="X15" s="7" t="s">
        <v>111</v>
      </c>
      <c r="Y15">
        <v>0</v>
      </c>
      <c r="Z15">
        <v>50</v>
      </c>
      <c r="AA15">
        <v>59.5</v>
      </c>
      <c r="AB15">
        <v>64</v>
      </c>
      <c r="AC15">
        <v>64</v>
      </c>
      <c r="AD15">
        <v>60</v>
      </c>
      <c r="AF15">
        <f t="shared" si="0"/>
        <v>14</v>
      </c>
      <c r="AJ15" t="s">
        <v>177</v>
      </c>
      <c r="AK15">
        <f>MIN(AJ3:AJ13)</f>
        <v>1130</v>
      </c>
      <c r="AN15" t="s">
        <v>177</v>
      </c>
      <c r="AO15">
        <f>MIN(AN3:AN13)</f>
        <v>940</v>
      </c>
    </row>
    <row r="16" spans="1:41" x14ac:dyDescent="0.3">
      <c r="B16">
        <v>0</v>
      </c>
      <c r="C16">
        <v>70</v>
      </c>
      <c r="D16">
        <v>4.5</v>
      </c>
      <c r="E16">
        <v>14</v>
      </c>
      <c r="G16">
        <v>61</v>
      </c>
      <c r="H16">
        <v>14</v>
      </c>
      <c r="J16">
        <v>0</v>
      </c>
      <c r="K16">
        <v>70</v>
      </c>
      <c r="L16">
        <v>4.5</v>
      </c>
      <c r="M16">
        <v>13</v>
      </c>
      <c r="N16">
        <v>0</v>
      </c>
      <c r="P16"/>
      <c r="Q16"/>
      <c r="R16"/>
      <c r="S16"/>
      <c r="T16"/>
      <c r="X16" s="7" t="s">
        <v>112</v>
      </c>
      <c r="Y16">
        <v>0</v>
      </c>
      <c r="Z16">
        <v>50</v>
      </c>
      <c r="AA16">
        <v>64</v>
      </c>
      <c r="AB16">
        <v>68.5</v>
      </c>
      <c r="AC16">
        <v>68.5</v>
      </c>
      <c r="AD16">
        <v>60</v>
      </c>
      <c r="AF16">
        <f t="shared" si="0"/>
        <v>18.5</v>
      </c>
    </row>
    <row r="17" spans="2:32" x14ac:dyDescent="0.3">
      <c r="B17">
        <v>0</v>
      </c>
      <c r="C17">
        <v>80</v>
      </c>
      <c r="D17">
        <v>4.5</v>
      </c>
      <c r="E17">
        <v>15</v>
      </c>
      <c r="J17">
        <v>0</v>
      </c>
      <c r="K17">
        <v>70</v>
      </c>
      <c r="L17">
        <v>4.5</v>
      </c>
      <c r="M17">
        <v>14</v>
      </c>
      <c r="N17">
        <v>0</v>
      </c>
      <c r="P17"/>
      <c r="Q17"/>
      <c r="R17"/>
      <c r="S17"/>
      <c r="T17"/>
      <c r="X17" s="7" t="s">
        <v>113</v>
      </c>
      <c r="Y17">
        <v>0</v>
      </c>
      <c r="Z17">
        <v>60</v>
      </c>
      <c r="AA17">
        <v>68.5</v>
      </c>
      <c r="AB17">
        <v>73</v>
      </c>
      <c r="AC17">
        <v>73</v>
      </c>
      <c r="AD17">
        <v>70</v>
      </c>
      <c r="AF17">
        <f t="shared" si="0"/>
        <v>13</v>
      </c>
    </row>
    <row r="18" spans="2:32" x14ac:dyDescent="0.3">
      <c r="B18">
        <v>0</v>
      </c>
      <c r="C18">
        <v>20</v>
      </c>
      <c r="D18">
        <v>4.5</v>
      </c>
      <c r="E18">
        <v>16</v>
      </c>
      <c r="F18" t="s">
        <v>84</v>
      </c>
      <c r="J18">
        <v>0</v>
      </c>
      <c r="K18">
        <v>80</v>
      </c>
      <c r="L18">
        <v>4.5</v>
      </c>
      <c r="M18">
        <v>15</v>
      </c>
      <c r="N18">
        <v>0</v>
      </c>
      <c r="P18"/>
      <c r="Q18"/>
      <c r="R18"/>
      <c r="S18"/>
      <c r="T18"/>
      <c r="X18" s="7" t="s">
        <v>114</v>
      </c>
      <c r="Y18">
        <v>0</v>
      </c>
      <c r="Z18">
        <v>60</v>
      </c>
      <c r="AA18">
        <v>73</v>
      </c>
      <c r="AB18">
        <v>77.5</v>
      </c>
      <c r="AC18">
        <v>77.5</v>
      </c>
      <c r="AD18">
        <v>70</v>
      </c>
      <c r="AF18">
        <f t="shared" si="0"/>
        <v>17.5</v>
      </c>
    </row>
    <row r="19" spans="2:32" x14ac:dyDescent="0.3">
      <c r="B19">
        <v>0</v>
      </c>
      <c r="C19">
        <v>90</v>
      </c>
      <c r="D19">
        <v>4.5</v>
      </c>
      <c r="E19">
        <v>17</v>
      </c>
      <c r="J19">
        <v>0</v>
      </c>
      <c r="K19">
        <v>90</v>
      </c>
      <c r="L19">
        <v>4.5</v>
      </c>
      <c r="M19">
        <v>17</v>
      </c>
      <c r="N19">
        <v>0</v>
      </c>
      <c r="P19"/>
      <c r="Q19"/>
      <c r="R19"/>
      <c r="S19"/>
      <c r="T19"/>
      <c r="X19" s="7" t="s">
        <v>115</v>
      </c>
      <c r="Y19">
        <v>0</v>
      </c>
      <c r="Z19">
        <v>70</v>
      </c>
      <c r="AA19">
        <v>77.5</v>
      </c>
      <c r="AB19">
        <v>82</v>
      </c>
      <c r="AC19">
        <v>82</v>
      </c>
      <c r="AD19">
        <v>80</v>
      </c>
      <c r="AF19">
        <f t="shared" si="0"/>
        <v>12</v>
      </c>
    </row>
    <row r="20" spans="2:32" x14ac:dyDescent="0.3">
      <c r="B20">
        <v>0</v>
      </c>
      <c r="C20">
        <v>90</v>
      </c>
      <c r="D20">
        <v>4.5</v>
      </c>
      <c r="E20">
        <v>18</v>
      </c>
      <c r="J20">
        <v>0</v>
      </c>
      <c r="K20">
        <v>90</v>
      </c>
      <c r="L20">
        <v>4.5</v>
      </c>
      <c r="M20">
        <v>18</v>
      </c>
      <c r="N20">
        <v>0</v>
      </c>
      <c r="P20"/>
      <c r="Q20"/>
      <c r="R20"/>
      <c r="S20"/>
      <c r="T20"/>
      <c r="X20" s="6" t="s">
        <v>116</v>
      </c>
      <c r="Y20">
        <v>0</v>
      </c>
      <c r="Z20">
        <v>10</v>
      </c>
      <c r="AA20">
        <v>10</v>
      </c>
      <c r="AB20">
        <v>14.5</v>
      </c>
      <c r="AC20">
        <v>20</v>
      </c>
      <c r="AD20">
        <v>20</v>
      </c>
      <c r="AE20" t="s">
        <v>84</v>
      </c>
      <c r="AF20">
        <f t="shared" si="0"/>
        <v>4.5</v>
      </c>
    </row>
    <row r="21" spans="2:32" x14ac:dyDescent="0.3">
      <c r="B21">
        <v>9</v>
      </c>
      <c r="C21">
        <f t="shared" ref="C21:C67" si="1">B21+91</f>
        <v>100</v>
      </c>
      <c r="D21">
        <v>4.5</v>
      </c>
      <c r="E21">
        <v>19</v>
      </c>
      <c r="J21">
        <v>9</v>
      </c>
      <c r="K21">
        <v>100</v>
      </c>
      <c r="L21">
        <v>4.5</v>
      </c>
      <c r="M21">
        <v>19</v>
      </c>
      <c r="N21">
        <v>0</v>
      </c>
      <c r="P21"/>
      <c r="Q21"/>
      <c r="R21"/>
      <c r="S21"/>
      <c r="T21"/>
      <c r="X21" s="7" t="s">
        <v>117</v>
      </c>
      <c r="Y21">
        <v>0</v>
      </c>
      <c r="Z21">
        <v>80</v>
      </c>
      <c r="AA21">
        <v>86.5</v>
      </c>
      <c r="AB21">
        <v>91</v>
      </c>
      <c r="AC21">
        <v>91</v>
      </c>
      <c r="AD21">
        <v>90</v>
      </c>
      <c r="AF21">
        <f t="shared" si="0"/>
        <v>11</v>
      </c>
    </row>
    <row r="22" spans="2:32" x14ac:dyDescent="0.3">
      <c r="B22">
        <v>9</v>
      </c>
      <c r="C22">
        <f t="shared" si="1"/>
        <v>100</v>
      </c>
      <c r="D22">
        <v>4.5</v>
      </c>
      <c r="E22">
        <v>20</v>
      </c>
      <c r="J22">
        <v>9</v>
      </c>
      <c r="K22">
        <v>100</v>
      </c>
      <c r="L22">
        <v>4.5</v>
      </c>
      <c r="M22">
        <v>20</v>
      </c>
      <c r="N22">
        <v>0</v>
      </c>
      <c r="P22"/>
      <c r="Q22"/>
      <c r="R22"/>
      <c r="S22"/>
      <c r="T22"/>
      <c r="X22" s="7" t="s">
        <v>118</v>
      </c>
      <c r="Y22">
        <v>0</v>
      </c>
      <c r="Z22">
        <v>80</v>
      </c>
      <c r="AA22">
        <v>91</v>
      </c>
      <c r="AB22">
        <v>95.5</v>
      </c>
      <c r="AC22">
        <v>95.5</v>
      </c>
      <c r="AD22">
        <v>90</v>
      </c>
      <c r="AF22">
        <f t="shared" si="0"/>
        <v>15.5</v>
      </c>
    </row>
    <row r="23" spans="2:32" x14ac:dyDescent="0.3">
      <c r="B23">
        <v>19</v>
      </c>
      <c r="C23">
        <f t="shared" si="1"/>
        <v>110</v>
      </c>
      <c r="D23">
        <v>4.5</v>
      </c>
      <c r="E23">
        <v>21</v>
      </c>
      <c r="G23" s="3" t="s">
        <v>85</v>
      </c>
      <c r="J23">
        <v>19</v>
      </c>
      <c r="K23">
        <v>30</v>
      </c>
      <c r="L23">
        <v>4.5</v>
      </c>
      <c r="M23">
        <v>22</v>
      </c>
      <c r="N23">
        <v>1</v>
      </c>
      <c r="P23"/>
      <c r="Q23"/>
      <c r="R23"/>
      <c r="S23"/>
      <c r="T23"/>
      <c r="X23" s="7" t="s">
        <v>119</v>
      </c>
      <c r="Y23">
        <v>9</v>
      </c>
      <c r="Z23">
        <v>90</v>
      </c>
      <c r="AA23">
        <v>95.5</v>
      </c>
      <c r="AB23">
        <v>100</v>
      </c>
      <c r="AC23">
        <v>100</v>
      </c>
      <c r="AD23">
        <v>100</v>
      </c>
      <c r="AF23">
        <f t="shared" si="0"/>
        <v>10</v>
      </c>
    </row>
    <row r="24" spans="2:32" x14ac:dyDescent="0.3">
      <c r="B24">
        <v>19</v>
      </c>
      <c r="C24">
        <f>B24+11</f>
        <v>30</v>
      </c>
      <c r="D24">
        <v>4.5</v>
      </c>
      <c r="E24">
        <v>22</v>
      </c>
      <c r="F24" t="s">
        <v>84</v>
      </c>
      <c r="J24">
        <v>19</v>
      </c>
      <c r="K24">
        <v>110</v>
      </c>
      <c r="L24">
        <v>4.5</v>
      </c>
      <c r="M24">
        <v>21</v>
      </c>
      <c r="N24">
        <v>0</v>
      </c>
      <c r="P24"/>
      <c r="Q24"/>
      <c r="R24"/>
      <c r="S24"/>
      <c r="T24"/>
      <c r="X24" s="7" t="s">
        <v>120</v>
      </c>
      <c r="Y24">
        <v>9</v>
      </c>
      <c r="Z24">
        <v>90</v>
      </c>
      <c r="AA24">
        <v>104.5</v>
      </c>
      <c r="AB24">
        <v>109</v>
      </c>
      <c r="AC24">
        <v>109</v>
      </c>
      <c r="AD24">
        <v>100</v>
      </c>
      <c r="AF24">
        <f t="shared" si="0"/>
        <v>19</v>
      </c>
    </row>
    <row r="25" spans="2:32" x14ac:dyDescent="0.3">
      <c r="B25">
        <v>29</v>
      </c>
      <c r="C25">
        <f>B25+11</f>
        <v>40</v>
      </c>
      <c r="D25">
        <v>4.5</v>
      </c>
      <c r="E25">
        <v>23</v>
      </c>
      <c r="F25" t="s">
        <v>84</v>
      </c>
      <c r="J25">
        <v>29</v>
      </c>
      <c r="K25">
        <v>40</v>
      </c>
      <c r="L25">
        <v>4.5</v>
      </c>
      <c r="M25">
        <v>23</v>
      </c>
      <c r="N25">
        <v>1</v>
      </c>
      <c r="P25"/>
      <c r="Q25"/>
      <c r="R25"/>
      <c r="S25"/>
      <c r="T25"/>
      <c r="X25" s="7" t="s">
        <v>121</v>
      </c>
      <c r="Y25">
        <v>19</v>
      </c>
      <c r="Z25">
        <v>100</v>
      </c>
      <c r="AA25">
        <v>109</v>
      </c>
      <c r="AB25">
        <v>113.5</v>
      </c>
      <c r="AC25">
        <v>113.5</v>
      </c>
      <c r="AD25">
        <v>110</v>
      </c>
      <c r="AF25">
        <f t="shared" si="0"/>
        <v>13.5</v>
      </c>
    </row>
    <row r="26" spans="2:32" x14ac:dyDescent="0.3">
      <c r="B26">
        <v>29</v>
      </c>
      <c r="C26">
        <f t="shared" si="1"/>
        <v>120</v>
      </c>
      <c r="D26">
        <v>4.5</v>
      </c>
      <c r="E26">
        <v>24</v>
      </c>
      <c r="J26">
        <v>29</v>
      </c>
      <c r="K26">
        <v>120</v>
      </c>
      <c r="L26">
        <v>4.5</v>
      </c>
      <c r="M26">
        <v>24</v>
      </c>
      <c r="N26">
        <v>0</v>
      </c>
      <c r="P26"/>
      <c r="Q26"/>
      <c r="R26"/>
      <c r="S26"/>
      <c r="T26"/>
      <c r="X26" s="6" t="s">
        <v>122</v>
      </c>
      <c r="Y26">
        <v>19</v>
      </c>
      <c r="Z26">
        <v>20</v>
      </c>
      <c r="AA26">
        <v>23.5</v>
      </c>
      <c r="AB26">
        <v>28</v>
      </c>
      <c r="AC26">
        <v>30</v>
      </c>
      <c r="AD26">
        <v>30</v>
      </c>
      <c r="AE26" t="s">
        <v>84</v>
      </c>
      <c r="AF26">
        <f t="shared" si="0"/>
        <v>8</v>
      </c>
    </row>
    <row r="27" spans="2:32" x14ac:dyDescent="0.3">
      <c r="B27">
        <v>39</v>
      </c>
      <c r="C27">
        <f t="shared" si="1"/>
        <v>130</v>
      </c>
      <c r="D27">
        <v>4.5</v>
      </c>
      <c r="E27">
        <v>25</v>
      </c>
      <c r="J27">
        <v>39</v>
      </c>
      <c r="K27">
        <v>130</v>
      </c>
      <c r="L27">
        <v>4.5</v>
      </c>
      <c r="M27">
        <v>25</v>
      </c>
      <c r="N27">
        <v>0</v>
      </c>
      <c r="P27"/>
      <c r="Q27"/>
      <c r="R27"/>
      <c r="S27"/>
      <c r="T27"/>
      <c r="X27" s="6" t="s">
        <v>123</v>
      </c>
      <c r="Y27">
        <v>29</v>
      </c>
      <c r="Z27">
        <v>30</v>
      </c>
      <c r="AA27">
        <v>32.5</v>
      </c>
      <c r="AB27">
        <v>37</v>
      </c>
      <c r="AC27">
        <v>40</v>
      </c>
      <c r="AD27">
        <v>40</v>
      </c>
      <c r="AE27" t="s">
        <v>84</v>
      </c>
      <c r="AF27">
        <f t="shared" si="0"/>
        <v>7</v>
      </c>
    </row>
    <row r="28" spans="2:32" x14ac:dyDescent="0.3">
      <c r="B28">
        <v>39</v>
      </c>
      <c r="C28">
        <f t="shared" si="1"/>
        <v>130</v>
      </c>
      <c r="D28">
        <v>4.5</v>
      </c>
      <c r="E28">
        <v>26</v>
      </c>
      <c r="J28">
        <v>39</v>
      </c>
      <c r="K28">
        <v>130</v>
      </c>
      <c r="L28">
        <v>4.5</v>
      </c>
      <c r="M28">
        <v>26</v>
      </c>
      <c r="N28">
        <v>0</v>
      </c>
      <c r="P28"/>
      <c r="Q28"/>
      <c r="R28"/>
      <c r="S28"/>
      <c r="T28"/>
      <c r="X28" s="7" t="s">
        <v>124</v>
      </c>
      <c r="Y28">
        <v>29</v>
      </c>
      <c r="Z28">
        <v>110</v>
      </c>
      <c r="AA28">
        <v>118</v>
      </c>
      <c r="AB28">
        <v>122.5</v>
      </c>
      <c r="AC28">
        <v>122.5</v>
      </c>
      <c r="AD28">
        <v>120</v>
      </c>
      <c r="AF28">
        <f t="shared" si="0"/>
        <v>12.5</v>
      </c>
    </row>
    <row r="29" spans="2:32" x14ac:dyDescent="0.3">
      <c r="B29">
        <v>49</v>
      </c>
      <c r="C29">
        <f t="shared" si="1"/>
        <v>140</v>
      </c>
      <c r="D29">
        <v>4.5</v>
      </c>
      <c r="E29">
        <v>27</v>
      </c>
      <c r="J29">
        <v>49</v>
      </c>
      <c r="K29">
        <v>140</v>
      </c>
      <c r="L29">
        <v>4.5</v>
      </c>
      <c r="M29">
        <v>27</v>
      </c>
      <c r="N29">
        <v>0</v>
      </c>
      <c r="P29"/>
      <c r="Q29"/>
      <c r="R29"/>
      <c r="S29"/>
      <c r="T29"/>
      <c r="X29" s="7" t="s">
        <v>125</v>
      </c>
      <c r="Y29">
        <v>39</v>
      </c>
      <c r="Z29">
        <v>120</v>
      </c>
      <c r="AA29">
        <v>122.5</v>
      </c>
      <c r="AB29">
        <v>127</v>
      </c>
      <c r="AC29">
        <v>130</v>
      </c>
      <c r="AD29">
        <v>130</v>
      </c>
      <c r="AF29">
        <f t="shared" si="0"/>
        <v>7</v>
      </c>
    </row>
    <row r="30" spans="2:32" x14ac:dyDescent="0.3">
      <c r="B30">
        <v>49</v>
      </c>
      <c r="C30">
        <f t="shared" si="1"/>
        <v>140</v>
      </c>
      <c r="D30">
        <v>4.5</v>
      </c>
      <c r="E30">
        <v>28</v>
      </c>
      <c r="J30">
        <v>49</v>
      </c>
      <c r="K30">
        <v>140</v>
      </c>
      <c r="L30">
        <v>4.5</v>
      </c>
      <c r="M30">
        <v>28</v>
      </c>
      <c r="N30">
        <v>0</v>
      </c>
      <c r="P30"/>
      <c r="Q30"/>
      <c r="R30"/>
      <c r="S30"/>
      <c r="T30"/>
      <c r="X30" s="7" t="s">
        <v>126</v>
      </c>
      <c r="Y30">
        <v>39</v>
      </c>
      <c r="Z30">
        <v>120</v>
      </c>
      <c r="AA30">
        <v>127</v>
      </c>
      <c r="AB30">
        <v>131.5</v>
      </c>
      <c r="AC30">
        <v>131.5</v>
      </c>
      <c r="AD30">
        <v>130</v>
      </c>
      <c r="AF30">
        <f t="shared" si="0"/>
        <v>11.5</v>
      </c>
    </row>
    <row r="31" spans="2:32" x14ac:dyDescent="0.3">
      <c r="B31">
        <v>59</v>
      </c>
      <c r="C31">
        <f t="shared" si="1"/>
        <v>150</v>
      </c>
      <c r="D31">
        <v>4.5</v>
      </c>
      <c r="E31">
        <v>29</v>
      </c>
      <c r="J31">
        <v>59</v>
      </c>
      <c r="K31">
        <v>150</v>
      </c>
      <c r="L31">
        <v>4.5</v>
      </c>
      <c r="M31">
        <v>29</v>
      </c>
      <c r="N31">
        <v>0</v>
      </c>
      <c r="P31"/>
      <c r="Q31"/>
      <c r="R31"/>
      <c r="S31"/>
      <c r="T31"/>
      <c r="X31" s="7" t="s">
        <v>127</v>
      </c>
      <c r="Y31">
        <v>49</v>
      </c>
      <c r="Z31">
        <v>130</v>
      </c>
      <c r="AA31">
        <v>136</v>
      </c>
      <c r="AB31">
        <v>140.5</v>
      </c>
      <c r="AC31">
        <v>140.5</v>
      </c>
      <c r="AD31">
        <v>140</v>
      </c>
      <c r="AF31">
        <f t="shared" si="0"/>
        <v>10.5</v>
      </c>
    </row>
    <row r="32" spans="2:32" x14ac:dyDescent="0.3">
      <c r="B32">
        <v>59</v>
      </c>
      <c r="C32">
        <f t="shared" si="1"/>
        <v>150</v>
      </c>
      <c r="D32">
        <v>4.5</v>
      </c>
      <c r="E32">
        <v>30</v>
      </c>
      <c r="J32">
        <v>59</v>
      </c>
      <c r="K32">
        <v>150</v>
      </c>
      <c r="L32">
        <v>4.5</v>
      </c>
      <c r="M32">
        <v>30</v>
      </c>
      <c r="N32">
        <v>0</v>
      </c>
      <c r="P32"/>
      <c r="Q32"/>
      <c r="R32"/>
      <c r="S32"/>
      <c r="T32"/>
      <c r="X32" s="7" t="s">
        <v>128</v>
      </c>
      <c r="Y32">
        <v>49</v>
      </c>
      <c r="Z32">
        <v>130</v>
      </c>
      <c r="AA32">
        <v>145</v>
      </c>
      <c r="AB32">
        <v>149.5</v>
      </c>
      <c r="AC32">
        <v>149.5</v>
      </c>
      <c r="AD32">
        <v>140</v>
      </c>
      <c r="AF32">
        <f t="shared" si="0"/>
        <v>19.5</v>
      </c>
    </row>
    <row r="33" spans="2:32" x14ac:dyDescent="0.3">
      <c r="B33">
        <v>69</v>
      </c>
      <c r="C33">
        <f t="shared" si="1"/>
        <v>160</v>
      </c>
      <c r="D33">
        <v>4.5</v>
      </c>
      <c r="E33">
        <v>31</v>
      </c>
      <c r="J33">
        <v>69</v>
      </c>
      <c r="K33">
        <v>160</v>
      </c>
      <c r="L33">
        <v>4.5</v>
      </c>
      <c r="M33">
        <v>31</v>
      </c>
      <c r="N33">
        <v>0</v>
      </c>
      <c r="P33"/>
      <c r="Q33"/>
      <c r="R33"/>
      <c r="S33"/>
      <c r="T33"/>
      <c r="X33" s="7" t="s">
        <v>129</v>
      </c>
      <c r="Y33">
        <v>59</v>
      </c>
      <c r="Z33">
        <v>140</v>
      </c>
      <c r="AA33">
        <v>149.5</v>
      </c>
      <c r="AB33">
        <v>154</v>
      </c>
      <c r="AC33">
        <v>154</v>
      </c>
      <c r="AD33">
        <v>150</v>
      </c>
      <c r="AF33">
        <f t="shared" si="0"/>
        <v>14</v>
      </c>
    </row>
    <row r="34" spans="2:32" x14ac:dyDescent="0.3">
      <c r="B34">
        <v>69</v>
      </c>
      <c r="C34">
        <f t="shared" si="1"/>
        <v>160</v>
      </c>
      <c r="D34">
        <v>4.5</v>
      </c>
      <c r="E34">
        <v>32</v>
      </c>
      <c r="J34">
        <v>69</v>
      </c>
      <c r="K34">
        <v>160</v>
      </c>
      <c r="L34">
        <v>4.5</v>
      </c>
      <c r="M34">
        <v>32</v>
      </c>
      <c r="N34">
        <v>0</v>
      </c>
      <c r="P34"/>
      <c r="Q34"/>
      <c r="R34"/>
      <c r="S34"/>
      <c r="T34"/>
      <c r="X34" s="7" t="s">
        <v>130</v>
      </c>
      <c r="Y34">
        <v>59</v>
      </c>
      <c r="Z34">
        <v>140</v>
      </c>
      <c r="AA34">
        <v>158.5</v>
      </c>
      <c r="AB34">
        <v>163</v>
      </c>
      <c r="AC34">
        <v>163</v>
      </c>
      <c r="AD34">
        <v>150</v>
      </c>
      <c r="AF34">
        <f t="shared" si="0"/>
        <v>23</v>
      </c>
    </row>
    <row r="35" spans="2:32" x14ac:dyDescent="0.3">
      <c r="B35">
        <v>79</v>
      </c>
      <c r="C35">
        <f>B35+11</f>
        <v>90</v>
      </c>
      <c r="D35">
        <v>4.5</v>
      </c>
      <c r="E35">
        <v>33</v>
      </c>
      <c r="F35" t="s">
        <v>84</v>
      </c>
      <c r="J35">
        <v>79</v>
      </c>
      <c r="K35">
        <v>90</v>
      </c>
      <c r="L35">
        <v>4.5</v>
      </c>
      <c r="M35">
        <v>33</v>
      </c>
      <c r="N35">
        <v>1</v>
      </c>
      <c r="P35"/>
      <c r="Q35"/>
      <c r="R35"/>
      <c r="S35"/>
      <c r="T35"/>
      <c r="X35" s="7" t="s">
        <v>131</v>
      </c>
      <c r="Y35">
        <v>69</v>
      </c>
      <c r="Z35">
        <v>150</v>
      </c>
      <c r="AA35">
        <v>167.5</v>
      </c>
      <c r="AB35">
        <v>172</v>
      </c>
      <c r="AC35">
        <v>172</v>
      </c>
      <c r="AD35">
        <v>160</v>
      </c>
      <c r="AF35">
        <f t="shared" si="0"/>
        <v>22</v>
      </c>
    </row>
    <row r="36" spans="2:32" x14ac:dyDescent="0.3">
      <c r="B36">
        <v>79</v>
      </c>
      <c r="C36">
        <f t="shared" si="1"/>
        <v>170</v>
      </c>
      <c r="D36">
        <v>4.5</v>
      </c>
      <c r="E36">
        <v>34</v>
      </c>
      <c r="J36">
        <v>79</v>
      </c>
      <c r="K36">
        <v>170</v>
      </c>
      <c r="L36">
        <v>4.5</v>
      </c>
      <c r="M36">
        <v>34</v>
      </c>
      <c r="N36">
        <v>0</v>
      </c>
      <c r="P36"/>
      <c r="Q36"/>
      <c r="R36"/>
      <c r="S36"/>
      <c r="T36"/>
      <c r="X36" s="7" t="s">
        <v>132</v>
      </c>
      <c r="Y36">
        <v>69</v>
      </c>
      <c r="Z36">
        <v>150</v>
      </c>
      <c r="AA36">
        <v>176.5</v>
      </c>
      <c r="AB36">
        <v>181</v>
      </c>
      <c r="AC36">
        <v>181</v>
      </c>
      <c r="AD36">
        <v>160</v>
      </c>
      <c r="AF36">
        <f t="shared" si="0"/>
        <v>31</v>
      </c>
    </row>
    <row r="37" spans="2:32" x14ac:dyDescent="0.3">
      <c r="B37">
        <v>89</v>
      </c>
      <c r="C37">
        <f t="shared" si="1"/>
        <v>180</v>
      </c>
      <c r="D37">
        <v>4.5</v>
      </c>
      <c r="E37">
        <v>35</v>
      </c>
      <c r="J37">
        <v>89</v>
      </c>
      <c r="K37">
        <v>180</v>
      </c>
      <c r="L37">
        <v>4.5</v>
      </c>
      <c r="M37">
        <v>35</v>
      </c>
      <c r="N37">
        <v>0</v>
      </c>
      <c r="P37"/>
      <c r="Q37"/>
      <c r="R37"/>
      <c r="S37"/>
      <c r="T37"/>
      <c r="X37" s="6" t="s">
        <v>133</v>
      </c>
      <c r="Y37">
        <v>79</v>
      </c>
      <c r="Z37">
        <v>80</v>
      </c>
      <c r="AA37">
        <v>82</v>
      </c>
      <c r="AB37">
        <v>86.5</v>
      </c>
      <c r="AC37">
        <v>90</v>
      </c>
      <c r="AD37">
        <v>90</v>
      </c>
      <c r="AE37" t="s">
        <v>84</v>
      </c>
      <c r="AF37">
        <f t="shared" si="0"/>
        <v>6.5</v>
      </c>
    </row>
    <row r="38" spans="2:32" x14ac:dyDescent="0.3">
      <c r="B38">
        <v>89</v>
      </c>
      <c r="C38">
        <f t="shared" si="1"/>
        <v>180</v>
      </c>
      <c r="D38">
        <v>4.5</v>
      </c>
      <c r="E38">
        <v>36</v>
      </c>
      <c r="J38">
        <v>89</v>
      </c>
      <c r="K38">
        <v>180</v>
      </c>
      <c r="L38">
        <v>4.5</v>
      </c>
      <c r="M38">
        <v>36</v>
      </c>
      <c r="N38">
        <v>0</v>
      </c>
      <c r="P38"/>
      <c r="Q38"/>
      <c r="R38"/>
      <c r="S38"/>
      <c r="T38"/>
      <c r="X38" s="7" t="s">
        <v>134</v>
      </c>
      <c r="Y38">
        <v>79</v>
      </c>
      <c r="Z38">
        <v>160</v>
      </c>
      <c r="AA38">
        <v>185.5</v>
      </c>
      <c r="AB38">
        <v>190</v>
      </c>
      <c r="AC38">
        <v>190</v>
      </c>
      <c r="AD38">
        <v>170</v>
      </c>
      <c r="AF38">
        <f t="shared" si="0"/>
        <v>30</v>
      </c>
    </row>
    <row r="39" spans="2:32" x14ac:dyDescent="0.3">
      <c r="B39">
        <v>99</v>
      </c>
      <c r="C39">
        <f>B39+11</f>
        <v>110</v>
      </c>
      <c r="D39">
        <v>4.5</v>
      </c>
      <c r="E39">
        <v>37</v>
      </c>
      <c r="F39" t="s">
        <v>84</v>
      </c>
      <c r="J39">
        <v>99</v>
      </c>
      <c r="K39">
        <v>110</v>
      </c>
      <c r="L39">
        <v>4.5</v>
      </c>
      <c r="M39">
        <v>37</v>
      </c>
      <c r="N39">
        <v>1</v>
      </c>
      <c r="P39"/>
      <c r="Q39"/>
      <c r="R39"/>
      <c r="S39"/>
      <c r="T39"/>
      <c r="X39" s="7" t="s">
        <v>135</v>
      </c>
      <c r="Y39">
        <v>89</v>
      </c>
      <c r="Z39">
        <v>170</v>
      </c>
      <c r="AA39">
        <v>190</v>
      </c>
      <c r="AB39">
        <v>194.5</v>
      </c>
      <c r="AC39">
        <v>194.5</v>
      </c>
      <c r="AD39">
        <v>180</v>
      </c>
      <c r="AF39">
        <f t="shared" si="0"/>
        <v>24.5</v>
      </c>
    </row>
    <row r="40" spans="2:32" x14ac:dyDescent="0.3">
      <c r="B40">
        <v>99</v>
      </c>
      <c r="C40">
        <f t="shared" si="1"/>
        <v>190</v>
      </c>
      <c r="D40">
        <v>4.5</v>
      </c>
      <c r="E40">
        <v>38</v>
      </c>
      <c r="J40">
        <v>99</v>
      </c>
      <c r="K40">
        <v>190</v>
      </c>
      <c r="L40">
        <v>4.5</v>
      </c>
      <c r="M40">
        <v>38</v>
      </c>
      <c r="N40">
        <v>0</v>
      </c>
      <c r="P40"/>
      <c r="Q40"/>
      <c r="R40"/>
      <c r="S40"/>
      <c r="T40"/>
      <c r="X40" s="7" t="s">
        <v>136</v>
      </c>
      <c r="Y40">
        <v>89</v>
      </c>
      <c r="Z40">
        <v>170</v>
      </c>
      <c r="AA40">
        <v>194.5</v>
      </c>
      <c r="AB40">
        <v>199</v>
      </c>
      <c r="AC40">
        <v>199</v>
      </c>
      <c r="AD40">
        <v>180</v>
      </c>
      <c r="AF40">
        <f t="shared" si="0"/>
        <v>29</v>
      </c>
    </row>
    <row r="41" spans="2:32" x14ac:dyDescent="0.3">
      <c r="B41">
        <v>109</v>
      </c>
      <c r="C41">
        <f>B41+11</f>
        <v>120</v>
      </c>
      <c r="D41">
        <v>4.5</v>
      </c>
      <c r="E41">
        <v>39</v>
      </c>
      <c r="F41" t="s">
        <v>84</v>
      </c>
      <c r="J41">
        <v>109</v>
      </c>
      <c r="K41">
        <v>120</v>
      </c>
      <c r="L41">
        <v>4.5</v>
      </c>
      <c r="M41">
        <v>39</v>
      </c>
      <c r="N41">
        <v>1</v>
      </c>
      <c r="P41"/>
      <c r="Q41"/>
      <c r="R41"/>
      <c r="S41"/>
      <c r="T41"/>
      <c r="X41" s="6" t="s">
        <v>137</v>
      </c>
      <c r="Y41">
        <v>99</v>
      </c>
      <c r="Z41">
        <v>100</v>
      </c>
      <c r="AA41">
        <v>100</v>
      </c>
      <c r="AB41">
        <v>104.5</v>
      </c>
      <c r="AC41">
        <v>110</v>
      </c>
      <c r="AD41">
        <v>110</v>
      </c>
      <c r="AE41" t="s">
        <v>84</v>
      </c>
      <c r="AF41">
        <f t="shared" si="0"/>
        <v>4.5</v>
      </c>
    </row>
    <row r="42" spans="2:32" x14ac:dyDescent="0.3">
      <c r="B42">
        <v>109</v>
      </c>
      <c r="C42">
        <f t="shared" si="1"/>
        <v>200</v>
      </c>
      <c r="D42">
        <v>4.5</v>
      </c>
      <c r="E42">
        <v>40</v>
      </c>
      <c r="J42">
        <v>109</v>
      </c>
      <c r="K42">
        <v>200</v>
      </c>
      <c r="L42">
        <v>4.5</v>
      </c>
      <c r="M42">
        <v>40</v>
      </c>
      <c r="N42">
        <v>0</v>
      </c>
      <c r="P42"/>
      <c r="Q42"/>
      <c r="R42"/>
      <c r="S42"/>
      <c r="T42"/>
      <c r="X42" s="7" t="s">
        <v>138</v>
      </c>
      <c r="Y42">
        <v>99</v>
      </c>
      <c r="Z42">
        <v>180</v>
      </c>
      <c r="AA42">
        <v>199</v>
      </c>
      <c r="AB42">
        <v>203.5</v>
      </c>
      <c r="AC42">
        <v>203.5</v>
      </c>
      <c r="AD42">
        <v>190</v>
      </c>
      <c r="AF42">
        <f t="shared" si="0"/>
        <v>23.5</v>
      </c>
    </row>
    <row r="43" spans="2:32" x14ac:dyDescent="0.3">
      <c r="B43">
        <v>119</v>
      </c>
      <c r="C43">
        <f t="shared" si="1"/>
        <v>210</v>
      </c>
      <c r="D43">
        <v>4.5</v>
      </c>
      <c r="E43">
        <v>41</v>
      </c>
      <c r="J43">
        <v>119</v>
      </c>
      <c r="K43">
        <v>210</v>
      </c>
      <c r="L43">
        <v>4.5</v>
      </c>
      <c r="M43">
        <v>41</v>
      </c>
      <c r="N43">
        <v>0</v>
      </c>
      <c r="P43"/>
      <c r="Q43"/>
      <c r="R43"/>
      <c r="S43"/>
      <c r="T43"/>
      <c r="X43" s="6" t="s">
        <v>139</v>
      </c>
      <c r="Y43">
        <v>109</v>
      </c>
      <c r="Z43">
        <v>110</v>
      </c>
      <c r="AA43">
        <v>113.5</v>
      </c>
      <c r="AB43">
        <v>118</v>
      </c>
      <c r="AC43">
        <v>120</v>
      </c>
      <c r="AD43">
        <v>120</v>
      </c>
      <c r="AE43" t="s">
        <v>84</v>
      </c>
      <c r="AF43">
        <f t="shared" si="0"/>
        <v>8</v>
      </c>
    </row>
    <row r="44" spans="2:32" x14ac:dyDescent="0.3">
      <c r="B44">
        <v>119</v>
      </c>
      <c r="C44">
        <f t="shared" si="1"/>
        <v>210</v>
      </c>
      <c r="D44">
        <v>4.5</v>
      </c>
      <c r="E44">
        <v>42</v>
      </c>
      <c r="J44">
        <v>119</v>
      </c>
      <c r="K44">
        <v>210</v>
      </c>
      <c r="L44">
        <v>4.5</v>
      </c>
      <c r="M44">
        <v>42</v>
      </c>
      <c r="N44">
        <v>0</v>
      </c>
      <c r="P44"/>
      <c r="Q44"/>
      <c r="R44"/>
      <c r="S44"/>
      <c r="T44"/>
      <c r="X44" s="7" t="s">
        <v>140</v>
      </c>
      <c r="Y44">
        <v>109</v>
      </c>
      <c r="Z44">
        <v>190</v>
      </c>
      <c r="AA44">
        <v>203.5</v>
      </c>
      <c r="AB44">
        <v>208</v>
      </c>
      <c r="AC44">
        <v>208</v>
      </c>
      <c r="AD44">
        <v>200</v>
      </c>
      <c r="AF44">
        <f t="shared" si="0"/>
        <v>18</v>
      </c>
    </row>
    <row r="45" spans="2:32" x14ac:dyDescent="0.3">
      <c r="B45">
        <v>129</v>
      </c>
      <c r="C45">
        <f>B45+11</f>
        <v>140</v>
      </c>
      <c r="D45">
        <v>4.5</v>
      </c>
      <c r="E45">
        <v>43</v>
      </c>
      <c r="F45" t="s">
        <v>84</v>
      </c>
      <c r="J45">
        <v>129</v>
      </c>
      <c r="K45">
        <v>140</v>
      </c>
      <c r="L45">
        <v>4.5</v>
      </c>
      <c r="M45">
        <v>43</v>
      </c>
      <c r="N45">
        <v>1</v>
      </c>
      <c r="P45"/>
      <c r="Q45"/>
      <c r="R45"/>
      <c r="S45"/>
      <c r="T45"/>
      <c r="X45" s="7" t="s">
        <v>141</v>
      </c>
      <c r="Y45">
        <v>119</v>
      </c>
      <c r="Z45">
        <v>200</v>
      </c>
      <c r="AA45">
        <v>208</v>
      </c>
      <c r="AB45">
        <v>212.5</v>
      </c>
      <c r="AC45">
        <v>212.5</v>
      </c>
      <c r="AD45">
        <v>210</v>
      </c>
      <c r="AF45">
        <f t="shared" si="0"/>
        <v>12.5</v>
      </c>
    </row>
    <row r="46" spans="2:32" x14ac:dyDescent="0.3">
      <c r="B46">
        <v>129</v>
      </c>
      <c r="C46">
        <f t="shared" si="1"/>
        <v>220</v>
      </c>
      <c r="D46">
        <v>4.5</v>
      </c>
      <c r="E46">
        <v>44</v>
      </c>
      <c r="J46">
        <v>129</v>
      </c>
      <c r="K46">
        <v>220</v>
      </c>
      <c r="L46">
        <v>4.5</v>
      </c>
      <c r="M46">
        <v>44</v>
      </c>
      <c r="N46">
        <v>0</v>
      </c>
      <c r="P46"/>
      <c r="Q46"/>
      <c r="R46"/>
      <c r="S46"/>
      <c r="T46"/>
      <c r="X46" s="7" t="s">
        <v>142</v>
      </c>
      <c r="Y46">
        <v>119</v>
      </c>
      <c r="Z46">
        <v>200</v>
      </c>
      <c r="AA46">
        <v>217</v>
      </c>
      <c r="AB46">
        <v>221.5</v>
      </c>
      <c r="AC46">
        <v>221.5</v>
      </c>
      <c r="AD46">
        <v>210</v>
      </c>
      <c r="AF46">
        <f t="shared" si="0"/>
        <v>21.5</v>
      </c>
    </row>
    <row r="47" spans="2:32" x14ac:dyDescent="0.3">
      <c r="B47">
        <v>139</v>
      </c>
      <c r="C47">
        <f>B47+11</f>
        <v>150</v>
      </c>
      <c r="D47">
        <v>4.5</v>
      </c>
      <c r="E47">
        <v>45</v>
      </c>
      <c r="F47" t="s">
        <v>84</v>
      </c>
      <c r="J47">
        <v>139</v>
      </c>
      <c r="K47">
        <v>150</v>
      </c>
      <c r="L47">
        <v>4.5</v>
      </c>
      <c r="M47">
        <v>45</v>
      </c>
      <c r="N47">
        <v>1</v>
      </c>
      <c r="P47"/>
      <c r="Q47"/>
      <c r="R47"/>
      <c r="S47"/>
      <c r="T47"/>
      <c r="X47" s="6" t="s">
        <v>143</v>
      </c>
      <c r="Y47">
        <v>129</v>
      </c>
      <c r="Z47">
        <v>130</v>
      </c>
      <c r="AA47">
        <v>131.5</v>
      </c>
      <c r="AB47">
        <v>136</v>
      </c>
      <c r="AC47">
        <v>140</v>
      </c>
      <c r="AD47">
        <v>140</v>
      </c>
      <c r="AE47" t="s">
        <v>84</v>
      </c>
      <c r="AF47">
        <f t="shared" si="0"/>
        <v>6</v>
      </c>
    </row>
    <row r="48" spans="2:32" x14ac:dyDescent="0.3">
      <c r="B48">
        <v>139</v>
      </c>
      <c r="C48">
        <f t="shared" si="1"/>
        <v>230</v>
      </c>
      <c r="D48">
        <v>4.5</v>
      </c>
      <c r="E48">
        <v>46</v>
      </c>
      <c r="J48">
        <v>139</v>
      </c>
      <c r="K48">
        <v>230</v>
      </c>
      <c r="L48">
        <v>4.5</v>
      </c>
      <c r="M48">
        <v>46</v>
      </c>
      <c r="N48">
        <v>0</v>
      </c>
      <c r="P48"/>
      <c r="Q48"/>
      <c r="R48"/>
      <c r="S48"/>
      <c r="T48"/>
      <c r="X48" s="7" t="s">
        <v>144</v>
      </c>
      <c r="Y48">
        <v>129</v>
      </c>
      <c r="Z48">
        <v>210</v>
      </c>
      <c r="AA48">
        <v>226</v>
      </c>
      <c r="AB48">
        <v>230.5</v>
      </c>
      <c r="AC48">
        <v>230.5</v>
      </c>
      <c r="AD48">
        <v>220</v>
      </c>
      <c r="AF48">
        <f t="shared" si="0"/>
        <v>20.5</v>
      </c>
    </row>
    <row r="49" spans="2:32" x14ac:dyDescent="0.3">
      <c r="B49">
        <v>149</v>
      </c>
      <c r="C49">
        <f>B49+11</f>
        <v>160</v>
      </c>
      <c r="D49">
        <v>4.5</v>
      </c>
      <c r="E49">
        <v>47</v>
      </c>
      <c r="F49" t="s">
        <v>84</v>
      </c>
      <c r="J49">
        <v>149</v>
      </c>
      <c r="K49">
        <v>160</v>
      </c>
      <c r="L49">
        <v>4.5</v>
      </c>
      <c r="M49">
        <v>47</v>
      </c>
      <c r="N49">
        <v>1</v>
      </c>
      <c r="P49"/>
      <c r="Q49"/>
      <c r="R49"/>
      <c r="S49"/>
      <c r="T49"/>
      <c r="X49" s="6" t="s">
        <v>145</v>
      </c>
      <c r="Y49">
        <v>139</v>
      </c>
      <c r="Z49">
        <v>140</v>
      </c>
      <c r="AA49">
        <v>140.5</v>
      </c>
      <c r="AB49">
        <v>145</v>
      </c>
      <c r="AC49">
        <v>150</v>
      </c>
      <c r="AD49">
        <v>150</v>
      </c>
      <c r="AE49" t="s">
        <v>84</v>
      </c>
      <c r="AF49">
        <f t="shared" si="0"/>
        <v>5</v>
      </c>
    </row>
    <row r="50" spans="2:32" x14ac:dyDescent="0.3">
      <c r="B50">
        <v>149</v>
      </c>
      <c r="C50">
        <f t="shared" si="1"/>
        <v>240</v>
      </c>
      <c r="D50">
        <v>4.5</v>
      </c>
      <c r="E50">
        <v>48</v>
      </c>
      <c r="J50">
        <v>149</v>
      </c>
      <c r="K50">
        <v>240</v>
      </c>
      <c r="L50">
        <v>4.5</v>
      </c>
      <c r="M50">
        <v>48</v>
      </c>
      <c r="N50">
        <v>0</v>
      </c>
      <c r="P50"/>
      <c r="Q50"/>
      <c r="R50"/>
      <c r="S50"/>
      <c r="T50"/>
      <c r="X50" s="7" t="s">
        <v>146</v>
      </c>
      <c r="Y50">
        <v>139</v>
      </c>
      <c r="Z50">
        <v>220</v>
      </c>
      <c r="AA50">
        <v>230.5</v>
      </c>
      <c r="AB50">
        <v>235</v>
      </c>
      <c r="AC50">
        <v>235</v>
      </c>
      <c r="AD50">
        <v>230</v>
      </c>
      <c r="AF50">
        <f t="shared" si="0"/>
        <v>15</v>
      </c>
    </row>
    <row r="51" spans="2:32" x14ac:dyDescent="0.3">
      <c r="B51">
        <v>159</v>
      </c>
      <c r="C51">
        <f t="shared" si="1"/>
        <v>250</v>
      </c>
      <c r="D51">
        <v>4.5</v>
      </c>
      <c r="E51">
        <v>49</v>
      </c>
      <c r="J51">
        <v>159</v>
      </c>
      <c r="K51">
        <v>170</v>
      </c>
      <c r="L51">
        <v>4.5</v>
      </c>
      <c r="M51">
        <v>50</v>
      </c>
      <c r="N51">
        <v>1</v>
      </c>
      <c r="P51"/>
      <c r="Q51"/>
      <c r="R51"/>
      <c r="S51"/>
      <c r="T51"/>
      <c r="X51" s="6" t="s">
        <v>147</v>
      </c>
      <c r="Y51">
        <v>149</v>
      </c>
      <c r="Z51">
        <v>150</v>
      </c>
      <c r="AA51">
        <v>154</v>
      </c>
      <c r="AB51">
        <v>158.5</v>
      </c>
      <c r="AC51">
        <v>160</v>
      </c>
      <c r="AD51">
        <v>160</v>
      </c>
      <c r="AE51" t="s">
        <v>84</v>
      </c>
      <c r="AF51">
        <f t="shared" si="0"/>
        <v>8.5</v>
      </c>
    </row>
    <row r="52" spans="2:32" x14ac:dyDescent="0.3">
      <c r="B52">
        <v>159</v>
      </c>
      <c r="C52">
        <f>B52+11</f>
        <v>170</v>
      </c>
      <c r="D52">
        <v>4.5</v>
      </c>
      <c r="E52">
        <v>50</v>
      </c>
      <c r="F52" t="s">
        <v>84</v>
      </c>
      <c r="J52">
        <v>159</v>
      </c>
      <c r="K52">
        <v>250</v>
      </c>
      <c r="L52">
        <v>4.5</v>
      </c>
      <c r="M52">
        <v>49</v>
      </c>
      <c r="N52">
        <v>0</v>
      </c>
      <c r="P52"/>
      <c r="Q52"/>
      <c r="R52"/>
      <c r="S52"/>
      <c r="T52"/>
      <c r="X52" s="7" t="s">
        <v>148</v>
      </c>
      <c r="Y52">
        <v>149</v>
      </c>
      <c r="Z52">
        <v>230</v>
      </c>
      <c r="AA52">
        <v>235</v>
      </c>
      <c r="AB52">
        <v>239.5</v>
      </c>
      <c r="AC52">
        <v>240</v>
      </c>
      <c r="AD52">
        <v>240</v>
      </c>
      <c r="AF52">
        <f t="shared" si="0"/>
        <v>9.5</v>
      </c>
    </row>
    <row r="53" spans="2:32" x14ac:dyDescent="0.3">
      <c r="B53">
        <v>169</v>
      </c>
      <c r="C53">
        <f t="shared" si="1"/>
        <v>260</v>
      </c>
      <c r="D53">
        <v>4.5</v>
      </c>
      <c r="E53">
        <v>51</v>
      </c>
      <c r="J53">
        <v>169</v>
      </c>
      <c r="K53">
        <v>180</v>
      </c>
      <c r="L53">
        <v>4.5</v>
      </c>
      <c r="M53">
        <v>52</v>
      </c>
      <c r="N53">
        <v>1</v>
      </c>
      <c r="P53"/>
      <c r="Q53"/>
      <c r="R53"/>
      <c r="S53"/>
      <c r="T53"/>
      <c r="X53" s="7" t="s">
        <v>149</v>
      </c>
      <c r="Y53">
        <v>159</v>
      </c>
      <c r="Z53">
        <v>240</v>
      </c>
      <c r="AA53">
        <v>240</v>
      </c>
      <c r="AB53">
        <v>244.5</v>
      </c>
      <c r="AC53">
        <v>250</v>
      </c>
      <c r="AD53">
        <v>250</v>
      </c>
      <c r="AF53">
        <f t="shared" si="0"/>
        <v>4.5</v>
      </c>
    </row>
    <row r="54" spans="2:32" x14ac:dyDescent="0.3">
      <c r="B54">
        <v>169</v>
      </c>
      <c r="C54">
        <f>B54+11</f>
        <v>180</v>
      </c>
      <c r="D54">
        <v>4.5</v>
      </c>
      <c r="E54">
        <v>52</v>
      </c>
      <c r="F54" t="s">
        <v>84</v>
      </c>
      <c r="J54">
        <v>169</v>
      </c>
      <c r="K54">
        <v>260</v>
      </c>
      <c r="L54">
        <v>4.5</v>
      </c>
      <c r="M54">
        <v>51</v>
      </c>
      <c r="N54">
        <v>0</v>
      </c>
      <c r="P54"/>
      <c r="Q54"/>
      <c r="R54"/>
      <c r="S54"/>
      <c r="T54"/>
      <c r="X54" s="6" t="s">
        <v>150</v>
      </c>
      <c r="Y54">
        <v>159</v>
      </c>
      <c r="Z54">
        <v>160</v>
      </c>
      <c r="AA54">
        <v>163</v>
      </c>
      <c r="AB54">
        <v>167.5</v>
      </c>
      <c r="AC54">
        <v>170</v>
      </c>
      <c r="AD54">
        <v>170</v>
      </c>
      <c r="AE54" t="s">
        <v>84</v>
      </c>
      <c r="AF54">
        <f t="shared" si="0"/>
        <v>7.5</v>
      </c>
    </row>
    <row r="55" spans="2:32" x14ac:dyDescent="0.3">
      <c r="B55">
        <v>179</v>
      </c>
      <c r="C55">
        <f>B55+11</f>
        <v>190</v>
      </c>
      <c r="D55">
        <v>4.5</v>
      </c>
      <c r="E55">
        <v>53</v>
      </c>
      <c r="F55" t="s">
        <v>84</v>
      </c>
      <c r="J55">
        <v>179</v>
      </c>
      <c r="K55">
        <v>190</v>
      </c>
      <c r="L55">
        <v>4.5</v>
      </c>
      <c r="M55">
        <v>53</v>
      </c>
      <c r="N55">
        <v>1</v>
      </c>
      <c r="P55"/>
      <c r="Q55"/>
      <c r="R55"/>
      <c r="S55"/>
      <c r="T55"/>
      <c r="X55" s="7" t="s">
        <v>151</v>
      </c>
      <c r="Y55">
        <v>169</v>
      </c>
      <c r="Z55">
        <v>250</v>
      </c>
      <c r="AA55">
        <v>250</v>
      </c>
      <c r="AB55">
        <v>254.5</v>
      </c>
      <c r="AC55">
        <v>260</v>
      </c>
      <c r="AD55">
        <v>260</v>
      </c>
      <c r="AF55">
        <f t="shared" si="0"/>
        <v>4.5</v>
      </c>
    </row>
    <row r="56" spans="2:32" x14ac:dyDescent="0.3">
      <c r="B56">
        <v>179</v>
      </c>
      <c r="C56">
        <f t="shared" si="1"/>
        <v>270</v>
      </c>
      <c r="D56">
        <v>4.5</v>
      </c>
      <c r="E56">
        <v>54</v>
      </c>
      <c r="J56">
        <v>179</v>
      </c>
      <c r="K56">
        <v>270</v>
      </c>
      <c r="L56">
        <v>4.5</v>
      </c>
      <c r="M56">
        <v>54</v>
      </c>
      <c r="N56">
        <v>0</v>
      </c>
      <c r="P56"/>
      <c r="Q56"/>
      <c r="R56"/>
      <c r="S56"/>
      <c r="T56"/>
      <c r="X56" s="6" t="s">
        <v>152</v>
      </c>
      <c r="Y56">
        <v>169</v>
      </c>
      <c r="Z56">
        <v>170</v>
      </c>
      <c r="AA56">
        <v>172</v>
      </c>
      <c r="AB56">
        <v>176.5</v>
      </c>
      <c r="AC56">
        <v>180</v>
      </c>
      <c r="AD56">
        <v>180</v>
      </c>
      <c r="AE56" t="s">
        <v>84</v>
      </c>
      <c r="AF56">
        <f t="shared" si="0"/>
        <v>6.5</v>
      </c>
    </row>
    <row r="57" spans="2:32" x14ac:dyDescent="0.3">
      <c r="B57">
        <v>189</v>
      </c>
      <c r="C57">
        <f t="shared" si="1"/>
        <v>280</v>
      </c>
      <c r="D57">
        <v>4.5</v>
      </c>
      <c r="E57">
        <v>55</v>
      </c>
      <c r="J57">
        <v>189</v>
      </c>
      <c r="K57">
        <v>280</v>
      </c>
      <c r="L57">
        <v>4.5</v>
      </c>
      <c r="M57">
        <v>55</v>
      </c>
      <c r="N57">
        <v>0</v>
      </c>
      <c r="P57"/>
      <c r="Q57"/>
      <c r="R57"/>
      <c r="S57"/>
      <c r="T57"/>
      <c r="X57" s="6" t="s">
        <v>153</v>
      </c>
      <c r="Y57">
        <v>179</v>
      </c>
      <c r="Z57">
        <v>180</v>
      </c>
      <c r="AA57">
        <v>181</v>
      </c>
      <c r="AB57">
        <v>185.5</v>
      </c>
      <c r="AC57">
        <v>190</v>
      </c>
      <c r="AD57">
        <v>190</v>
      </c>
      <c r="AE57" t="s">
        <v>84</v>
      </c>
      <c r="AF57">
        <f t="shared" si="0"/>
        <v>5.5</v>
      </c>
    </row>
    <row r="58" spans="2:32" x14ac:dyDescent="0.3">
      <c r="B58">
        <v>189</v>
      </c>
      <c r="C58">
        <f t="shared" si="1"/>
        <v>280</v>
      </c>
      <c r="D58">
        <v>4.5</v>
      </c>
      <c r="E58">
        <v>56</v>
      </c>
      <c r="J58">
        <v>189</v>
      </c>
      <c r="K58">
        <v>280</v>
      </c>
      <c r="L58">
        <v>4.5</v>
      </c>
      <c r="M58">
        <v>56</v>
      </c>
      <c r="N58">
        <v>0</v>
      </c>
      <c r="P58"/>
      <c r="Q58"/>
      <c r="R58"/>
      <c r="S58"/>
      <c r="T58"/>
      <c r="X58" s="7" t="s">
        <v>154</v>
      </c>
      <c r="Y58">
        <v>179</v>
      </c>
      <c r="Z58">
        <v>260</v>
      </c>
      <c r="AA58">
        <v>260</v>
      </c>
      <c r="AB58">
        <v>0</v>
      </c>
      <c r="AC58">
        <v>0</v>
      </c>
      <c r="AD58">
        <v>270</v>
      </c>
    </row>
    <row r="59" spans="2:32" x14ac:dyDescent="0.3">
      <c r="B59">
        <v>199</v>
      </c>
      <c r="C59">
        <f t="shared" si="1"/>
        <v>290</v>
      </c>
      <c r="D59">
        <v>4.5</v>
      </c>
      <c r="E59">
        <v>57</v>
      </c>
      <c r="J59">
        <v>199</v>
      </c>
      <c r="K59">
        <v>290</v>
      </c>
      <c r="L59">
        <v>4.5</v>
      </c>
      <c r="M59">
        <v>57</v>
      </c>
      <c r="N59">
        <v>0</v>
      </c>
      <c r="P59"/>
      <c r="Q59"/>
      <c r="R59"/>
      <c r="S59"/>
      <c r="T59"/>
      <c r="X59" s="7" t="s">
        <v>155</v>
      </c>
      <c r="Y59">
        <v>189</v>
      </c>
      <c r="Z59">
        <v>0</v>
      </c>
      <c r="AA59">
        <v>0</v>
      </c>
      <c r="AB59">
        <v>0</v>
      </c>
      <c r="AC59">
        <v>0</v>
      </c>
      <c r="AD59">
        <v>280</v>
      </c>
    </row>
    <row r="60" spans="2:32" x14ac:dyDescent="0.3">
      <c r="B60">
        <v>199</v>
      </c>
      <c r="C60">
        <f t="shared" si="1"/>
        <v>290</v>
      </c>
      <c r="D60">
        <v>4.5</v>
      </c>
      <c r="E60">
        <v>58</v>
      </c>
      <c r="J60">
        <v>199</v>
      </c>
      <c r="K60">
        <v>290</v>
      </c>
      <c r="L60">
        <v>4.5</v>
      </c>
      <c r="M60">
        <v>58</v>
      </c>
      <c r="N60">
        <v>0</v>
      </c>
      <c r="P60"/>
      <c r="Q60"/>
      <c r="R60"/>
      <c r="S60"/>
      <c r="T60"/>
      <c r="X60" s="7" t="s">
        <v>156</v>
      </c>
      <c r="Y60">
        <v>189</v>
      </c>
      <c r="Z60">
        <v>0</v>
      </c>
      <c r="AA60">
        <v>0</v>
      </c>
      <c r="AB60">
        <v>0</v>
      </c>
      <c r="AC60">
        <v>0</v>
      </c>
      <c r="AD60">
        <v>280</v>
      </c>
    </row>
    <row r="61" spans="2:32" x14ac:dyDescent="0.3">
      <c r="B61">
        <v>209</v>
      </c>
      <c r="C61">
        <f t="shared" si="1"/>
        <v>300</v>
      </c>
      <c r="D61">
        <v>4.5</v>
      </c>
      <c r="E61">
        <v>59</v>
      </c>
      <c r="J61">
        <v>209</v>
      </c>
      <c r="K61">
        <v>220</v>
      </c>
      <c r="L61">
        <v>4.5</v>
      </c>
      <c r="M61">
        <v>60</v>
      </c>
      <c r="N61">
        <v>1</v>
      </c>
      <c r="P61"/>
      <c r="Q61"/>
      <c r="R61"/>
      <c r="S61"/>
      <c r="T61"/>
      <c r="X61" s="7" t="s">
        <v>157</v>
      </c>
      <c r="Y61">
        <v>199</v>
      </c>
      <c r="Z61">
        <v>0</v>
      </c>
      <c r="AA61">
        <v>0</v>
      </c>
      <c r="AB61">
        <v>0</v>
      </c>
      <c r="AC61">
        <v>0</v>
      </c>
      <c r="AD61">
        <v>290</v>
      </c>
    </row>
    <row r="62" spans="2:32" x14ac:dyDescent="0.3">
      <c r="B62">
        <v>209</v>
      </c>
      <c r="C62">
        <f>B62+11</f>
        <v>220</v>
      </c>
      <c r="D62">
        <v>4.5</v>
      </c>
      <c r="E62">
        <v>60</v>
      </c>
      <c r="F62" t="s">
        <v>84</v>
      </c>
      <c r="J62">
        <v>209</v>
      </c>
      <c r="K62">
        <v>300</v>
      </c>
      <c r="L62">
        <v>4.5</v>
      </c>
      <c r="M62">
        <v>59</v>
      </c>
      <c r="N62">
        <v>0</v>
      </c>
      <c r="P62"/>
      <c r="Q62"/>
      <c r="R62"/>
      <c r="S62"/>
      <c r="T62"/>
      <c r="X62" s="7" t="s">
        <v>158</v>
      </c>
      <c r="Y62">
        <v>199</v>
      </c>
      <c r="Z62">
        <v>0</v>
      </c>
      <c r="AA62">
        <v>0</v>
      </c>
      <c r="AB62">
        <v>0</v>
      </c>
      <c r="AC62">
        <v>0</v>
      </c>
      <c r="AD62">
        <v>290</v>
      </c>
    </row>
    <row r="63" spans="2:32" x14ac:dyDescent="0.3">
      <c r="B63">
        <v>219</v>
      </c>
      <c r="C63">
        <f>B63+11</f>
        <v>230</v>
      </c>
      <c r="D63">
        <v>4.5</v>
      </c>
      <c r="E63">
        <v>61</v>
      </c>
      <c r="F63" t="s">
        <v>84</v>
      </c>
      <c r="J63">
        <v>219</v>
      </c>
      <c r="K63">
        <v>230</v>
      </c>
      <c r="L63">
        <v>4.5</v>
      </c>
      <c r="M63">
        <v>61</v>
      </c>
      <c r="N63">
        <v>1</v>
      </c>
      <c r="P63"/>
      <c r="Q63"/>
      <c r="R63"/>
      <c r="S63"/>
      <c r="T63"/>
      <c r="X63" s="7" t="s">
        <v>159</v>
      </c>
      <c r="Y63">
        <v>209</v>
      </c>
      <c r="Z63">
        <v>0</v>
      </c>
      <c r="AA63">
        <v>0</v>
      </c>
      <c r="AB63">
        <v>0</v>
      </c>
      <c r="AC63">
        <v>0</v>
      </c>
      <c r="AD63">
        <v>300</v>
      </c>
    </row>
    <row r="64" spans="2:32" x14ac:dyDescent="0.3">
      <c r="B64">
        <v>219</v>
      </c>
      <c r="C64">
        <f t="shared" si="1"/>
        <v>310</v>
      </c>
      <c r="D64">
        <v>4.5</v>
      </c>
      <c r="E64">
        <v>62</v>
      </c>
      <c r="J64">
        <v>219</v>
      </c>
      <c r="K64">
        <v>310</v>
      </c>
      <c r="L64">
        <v>4.5</v>
      </c>
      <c r="M64">
        <v>62</v>
      </c>
      <c r="N64">
        <v>0</v>
      </c>
      <c r="P64"/>
      <c r="Q64"/>
      <c r="R64"/>
      <c r="S64"/>
      <c r="T64"/>
      <c r="X64" s="6" t="s">
        <v>160</v>
      </c>
      <c r="Y64">
        <v>209</v>
      </c>
      <c r="Z64">
        <v>210</v>
      </c>
      <c r="AA64">
        <v>212.5</v>
      </c>
      <c r="AB64">
        <v>217</v>
      </c>
      <c r="AC64">
        <v>220</v>
      </c>
      <c r="AD64">
        <v>220</v>
      </c>
      <c r="AE64" t="s">
        <v>84</v>
      </c>
      <c r="AF64">
        <f t="shared" si="0"/>
        <v>7</v>
      </c>
    </row>
    <row r="65" spans="2:32" x14ac:dyDescent="0.3">
      <c r="B65">
        <v>229</v>
      </c>
      <c r="C65">
        <f t="shared" si="1"/>
        <v>320</v>
      </c>
      <c r="D65">
        <v>4.5</v>
      </c>
      <c r="E65">
        <v>63</v>
      </c>
      <c r="J65">
        <v>229</v>
      </c>
      <c r="K65">
        <v>320</v>
      </c>
      <c r="L65">
        <v>4.5</v>
      </c>
      <c r="M65">
        <v>63</v>
      </c>
      <c r="N65">
        <v>0</v>
      </c>
      <c r="P65"/>
      <c r="Q65"/>
      <c r="R65"/>
      <c r="S65"/>
      <c r="T65"/>
      <c r="X65" s="6" t="s">
        <v>161</v>
      </c>
      <c r="Y65">
        <v>219</v>
      </c>
      <c r="Z65">
        <v>220</v>
      </c>
      <c r="AA65">
        <v>221.5</v>
      </c>
      <c r="AB65">
        <v>226</v>
      </c>
      <c r="AC65">
        <v>230</v>
      </c>
      <c r="AD65">
        <v>230</v>
      </c>
      <c r="AE65" t="s">
        <v>84</v>
      </c>
      <c r="AF65">
        <f t="shared" si="0"/>
        <v>6</v>
      </c>
    </row>
    <row r="66" spans="2:32" x14ac:dyDescent="0.3">
      <c r="B66">
        <v>229</v>
      </c>
      <c r="C66">
        <f t="shared" si="1"/>
        <v>320</v>
      </c>
      <c r="D66">
        <v>4.5</v>
      </c>
      <c r="E66">
        <v>64</v>
      </c>
      <c r="J66">
        <v>229</v>
      </c>
      <c r="K66">
        <v>320</v>
      </c>
      <c r="L66">
        <v>4.5</v>
      </c>
      <c r="M66">
        <v>64</v>
      </c>
      <c r="N66">
        <v>0</v>
      </c>
      <c r="P66"/>
      <c r="Q66"/>
      <c r="R66"/>
      <c r="S66"/>
      <c r="T66"/>
      <c r="X66" s="7" t="s">
        <v>162</v>
      </c>
      <c r="Y66">
        <v>219</v>
      </c>
      <c r="Z66">
        <v>0</v>
      </c>
      <c r="AA66">
        <v>0</v>
      </c>
      <c r="AB66">
        <v>0</v>
      </c>
      <c r="AC66">
        <v>0</v>
      </c>
      <c r="AD66">
        <v>310</v>
      </c>
    </row>
    <row r="67" spans="2:32" x14ac:dyDescent="0.3">
      <c r="B67">
        <v>239</v>
      </c>
      <c r="C67">
        <f t="shared" si="1"/>
        <v>330</v>
      </c>
      <c r="D67">
        <v>4.5</v>
      </c>
      <c r="E67">
        <v>65</v>
      </c>
      <c r="J67">
        <v>239</v>
      </c>
      <c r="K67">
        <v>330</v>
      </c>
      <c r="L67">
        <v>4.5</v>
      </c>
      <c r="M67">
        <v>65</v>
      </c>
      <c r="N67">
        <v>0</v>
      </c>
      <c r="P67"/>
      <c r="Q67"/>
      <c r="R67"/>
      <c r="S67"/>
      <c r="T67"/>
      <c r="X67" s="7" t="s">
        <v>163</v>
      </c>
      <c r="Y67">
        <v>229</v>
      </c>
      <c r="Z67">
        <v>0</v>
      </c>
      <c r="AA67">
        <v>0</v>
      </c>
      <c r="AB67">
        <v>0</v>
      </c>
      <c r="AC67">
        <v>0</v>
      </c>
      <c r="AD67">
        <v>320</v>
      </c>
    </row>
    <row r="68" spans="2:32" x14ac:dyDescent="0.3">
      <c r="B68">
        <v>239</v>
      </c>
      <c r="C68">
        <f t="shared" ref="C68:C70" si="2">B68+91</f>
        <v>330</v>
      </c>
      <c r="D68">
        <v>4.5</v>
      </c>
      <c r="E68">
        <v>66</v>
      </c>
      <c r="J68">
        <v>239</v>
      </c>
      <c r="K68">
        <v>330</v>
      </c>
      <c r="L68">
        <v>4.5</v>
      </c>
      <c r="M68">
        <v>66</v>
      </c>
      <c r="N68">
        <v>0</v>
      </c>
      <c r="P68"/>
      <c r="Q68"/>
      <c r="R68"/>
      <c r="S68"/>
      <c r="T68"/>
      <c r="X68" s="7" t="s">
        <v>164</v>
      </c>
      <c r="Y68">
        <v>229</v>
      </c>
      <c r="Z68">
        <v>0</v>
      </c>
      <c r="AA68">
        <v>0</v>
      </c>
      <c r="AB68">
        <v>0</v>
      </c>
      <c r="AC68">
        <v>0</v>
      </c>
      <c r="AD68">
        <v>320</v>
      </c>
    </row>
    <row r="69" spans="2:32" x14ac:dyDescent="0.3">
      <c r="B69">
        <v>249</v>
      </c>
      <c r="C69">
        <f t="shared" si="2"/>
        <v>340</v>
      </c>
      <c r="D69">
        <v>4.5</v>
      </c>
      <c r="E69">
        <v>67</v>
      </c>
      <c r="J69">
        <v>249</v>
      </c>
      <c r="K69">
        <v>340</v>
      </c>
      <c r="L69">
        <v>4.5</v>
      </c>
      <c r="M69">
        <v>67</v>
      </c>
      <c r="N69">
        <v>0</v>
      </c>
      <c r="P69"/>
      <c r="Q69"/>
      <c r="R69"/>
      <c r="S69"/>
      <c r="T69"/>
      <c r="X69" s="7" t="s">
        <v>165</v>
      </c>
      <c r="Y69">
        <v>239</v>
      </c>
      <c r="Z69">
        <v>0</v>
      </c>
      <c r="AA69">
        <v>0</v>
      </c>
      <c r="AB69">
        <v>0</v>
      </c>
      <c r="AC69">
        <v>0</v>
      </c>
      <c r="AD69">
        <v>330</v>
      </c>
    </row>
    <row r="70" spans="2:32" x14ac:dyDescent="0.3">
      <c r="B70">
        <v>249</v>
      </c>
      <c r="C70">
        <f t="shared" si="2"/>
        <v>340</v>
      </c>
      <c r="D70">
        <v>4.5</v>
      </c>
      <c r="E70">
        <v>68</v>
      </c>
      <c r="J70">
        <v>249</v>
      </c>
      <c r="K70">
        <v>340</v>
      </c>
      <c r="L70">
        <v>4.5</v>
      </c>
      <c r="M70">
        <v>68</v>
      </c>
      <c r="N70">
        <v>0</v>
      </c>
      <c r="P70"/>
      <c r="Q70"/>
      <c r="R70"/>
      <c r="S70"/>
      <c r="T70"/>
      <c r="X70" s="7" t="s">
        <v>166</v>
      </c>
      <c r="Y70">
        <v>239</v>
      </c>
      <c r="Z70">
        <v>0</v>
      </c>
      <c r="AA70">
        <v>0</v>
      </c>
      <c r="AB70">
        <v>0</v>
      </c>
      <c r="AC70">
        <v>0</v>
      </c>
      <c r="AD70">
        <v>330</v>
      </c>
    </row>
    <row r="71" spans="2:32" x14ac:dyDescent="0.3">
      <c r="P71"/>
      <c r="Q71"/>
      <c r="R71"/>
      <c r="S71"/>
      <c r="T71"/>
      <c r="X71" s="7" t="s">
        <v>167</v>
      </c>
      <c r="Y71">
        <v>249</v>
      </c>
      <c r="Z71">
        <v>0</v>
      </c>
      <c r="AA71">
        <v>0</v>
      </c>
      <c r="AB71">
        <v>0</v>
      </c>
      <c r="AC71">
        <v>0</v>
      </c>
      <c r="AD71">
        <v>340</v>
      </c>
    </row>
    <row r="72" spans="2:32" x14ac:dyDescent="0.3">
      <c r="P72"/>
      <c r="Q72"/>
      <c r="R72"/>
      <c r="S72"/>
      <c r="T72"/>
      <c r="X72" s="7" t="s">
        <v>168</v>
      </c>
      <c r="Y72">
        <v>249</v>
      </c>
      <c r="Z72">
        <v>0</v>
      </c>
      <c r="AA72">
        <v>0</v>
      </c>
      <c r="AB72">
        <v>0</v>
      </c>
      <c r="AC72">
        <v>0</v>
      </c>
      <c r="AD72">
        <v>340</v>
      </c>
    </row>
    <row r="73" spans="2:32" x14ac:dyDescent="0.3">
      <c r="P73"/>
      <c r="Q73"/>
      <c r="R73"/>
      <c r="S73"/>
      <c r="T73"/>
    </row>
    <row r="74" spans="2:32" x14ac:dyDescent="0.3">
      <c r="P74"/>
      <c r="Q74"/>
      <c r="R74"/>
      <c r="S74"/>
      <c r="T74"/>
    </row>
    <row r="75" spans="2:32" x14ac:dyDescent="0.3">
      <c r="P75"/>
      <c r="Q75"/>
      <c r="R75"/>
      <c r="S75"/>
      <c r="T75"/>
    </row>
    <row r="76" spans="2:32" x14ac:dyDescent="0.3">
      <c r="P76"/>
      <c r="Q76"/>
      <c r="R76"/>
      <c r="S76"/>
      <c r="T76"/>
    </row>
    <row r="77" spans="2:32" x14ac:dyDescent="0.3">
      <c r="P77"/>
      <c r="Q77"/>
      <c r="R77"/>
      <c r="S77"/>
      <c r="T77"/>
    </row>
    <row r="78" spans="2:32" x14ac:dyDescent="0.3">
      <c r="P78"/>
      <c r="Q78"/>
      <c r="R78"/>
      <c r="S78"/>
      <c r="T78"/>
    </row>
    <row r="79" spans="2:32" x14ac:dyDescent="0.3">
      <c r="P79"/>
      <c r="Q79"/>
      <c r="R79"/>
      <c r="S79"/>
      <c r="T79"/>
    </row>
    <row r="80" spans="2:32" x14ac:dyDescent="0.3">
      <c r="P80"/>
      <c r="Q80"/>
      <c r="R80"/>
      <c r="S80"/>
      <c r="T80"/>
    </row>
    <row r="81" spans="16:20" x14ac:dyDescent="0.3">
      <c r="P81"/>
      <c r="Q81"/>
      <c r="R81"/>
      <c r="S81"/>
      <c r="T81"/>
    </row>
  </sheetData>
  <sortState ref="J3:N70">
    <sortCondition ref="J3:J70"/>
    <sortCondition ref="K3:K70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9"/>
  <sheetViews>
    <sheetView topLeftCell="A39" zoomScaleNormal="100" workbookViewId="0">
      <selection activeCell="B1" sqref="B1:J69"/>
    </sheetView>
  </sheetViews>
  <sheetFormatPr baseColWidth="10" defaultRowHeight="14.4" x14ac:dyDescent="0.3"/>
  <cols>
    <col min="1" max="10" width="11.5546875" customWidth="1"/>
    <col min="11" max="20" width="0" hidden="1" customWidth="1"/>
  </cols>
  <sheetData>
    <row r="1" spans="1:31" x14ac:dyDescent="0.3">
      <c r="A1" t="s">
        <v>81</v>
      </c>
      <c r="C1" s="2" t="s">
        <v>5</v>
      </c>
      <c r="D1" t="s">
        <v>6</v>
      </c>
      <c r="E1" s="1" t="s">
        <v>7</v>
      </c>
      <c r="F1" t="s">
        <v>8</v>
      </c>
      <c r="G1" s="1" t="s">
        <v>9</v>
      </c>
      <c r="H1" s="2" t="s">
        <v>10</v>
      </c>
      <c r="I1" s="1" t="s">
        <v>11</v>
      </c>
      <c r="J1" t="s">
        <v>84</v>
      </c>
      <c r="K1" t="s">
        <v>81</v>
      </c>
      <c r="M1" s="2" t="s">
        <v>5</v>
      </c>
      <c r="N1" t="s">
        <v>6</v>
      </c>
      <c r="O1" s="1" t="s">
        <v>7</v>
      </c>
      <c r="P1" t="s">
        <v>8</v>
      </c>
      <c r="Q1" s="1" t="s">
        <v>9</v>
      </c>
      <c r="R1" s="2" t="s">
        <v>10</v>
      </c>
      <c r="S1" s="1" t="s">
        <v>11</v>
      </c>
      <c r="V1" t="s">
        <v>172</v>
      </c>
      <c r="X1" s="2" t="s">
        <v>5</v>
      </c>
      <c r="Y1" t="s">
        <v>6</v>
      </c>
      <c r="Z1" s="1" t="s">
        <v>7</v>
      </c>
      <c r="AA1" t="s">
        <v>8</v>
      </c>
      <c r="AB1" s="1" t="s">
        <v>9</v>
      </c>
      <c r="AC1" s="2" t="s">
        <v>10</v>
      </c>
      <c r="AD1" s="1" t="s">
        <v>11</v>
      </c>
      <c r="AE1" s="2" t="s">
        <v>84</v>
      </c>
    </row>
    <row r="2" spans="1:31" x14ac:dyDescent="0.3">
      <c r="B2" t="s">
        <v>12</v>
      </c>
      <c r="C2">
        <v>0</v>
      </c>
      <c r="D2" t="s">
        <v>13</v>
      </c>
      <c r="E2">
        <v>1</v>
      </c>
      <c r="F2">
        <v>1</v>
      </c>
      <c r="G2">
        <v>10</v>
      </c>
      <c r="H2">
        <v>4.5</v>
      </c>
      <c r="I2">
        <v>1</v>
      </c>
      <c r="J2">
        <v>0</v>
      </c>
      <c r="L2" t="s">
        <v>12</v>
      </c>
      <c r="M2">
        <v>0</v>
      </c>
      <c r="N2" t="s">
        <v>13</v>
      </c>
      <c r="O2">
        <v>5</v>
      </c>
      <c r="P2">
        <v>1</v>
      </c>
      <c r="Q2">
        <f>G2+20</f>
        <v>30</v>
      </c>
      <c r="R2">
        <v>4.5</v>
      </c>
      <c r="S2">
        <v>5</v>
      </c>
      <c r="W2" t="s">
        <v>12</v>
      </c>
      <c r="X2">
        <v>0</v>
      </c>
      <c r="Y2" t="s">
        <v>13</v>
      </c>
      <c r="Z2">
        <v>1</v>
      </c>
      <c r="AA2">
        <v>1</v>
      </c>
      <c r="AB2">
        <v>10</v>
      </c>
      <c r="AC2">
        <v>4.5</v>
      </c>
      <c r="AD2">
        <v>1</v>
      </c>
      <c r="AE2">
        <v>0</v>
      </c>
    </row>
    <row r="3" spans="1:31" x14ac:dyDescent="0.3">
      <c r="B3" t="s">
        <v>14</v>
      </c>
      <c r="C3">
        <v>0</v>
      </c>
      <c r="D3" t="s">
        <v>13</v>
      </c>
      <c r="E3">
        <v>2</v>
      </c>
      <c r="F3">
        <v>1</v>
      </c>
      <c r="G3">
        <v>10</v>
      </c>
      <c r="H3">
        <v>4.5</v>
      </c>
      <c r="I3">
        <v>2</v>
      </c>
      <c r="J3">
        <v>0</v>
      </c>
      <c r="L3" t="s">
        <v>14</v>
      </c>
      <c r="M3">
        <v>0</v>
      </c>
      <c r="N3" t="s">
        <v>13</v>
      </c>
      <c r="O3">
        <v>1</v>
      </c>
      <c r="P3">
        <v>1</v>
      </c>
      <c r="Q3">
        <f t="shared" ref="Q3:Q66" si="0">G3+20</f>
        <v>30</v>
      </c>
      <c r="R3">
        <v>4.5</v>
      </c>
      <c r="S3">
        <v>1</v>
      </c>
      <c r="W3" t="s">
        <v>14</v>
      </c>
      <c r="X3">
        <v>0</v>
      </c>
      <c r="Y3" t="s">
        <v>13</v>
      </c>
      <c r="Z3">
        <v>2</v>
      </c>
      <c r="AA3">
        <v>1</v>
      </c>
      <c r="AB3">
        <v>10</v>
      </c>
      <c r="AC3">
        <v>4.5</v>
      </c>
      <c r="AD3">
        <v>2</v>
      </c>
      <c r="AE3">
        <v>0</v>
      </c>
    </row>
    <row r="4" spans="1:31" x14ac:dyDescent="0.3">
      <c r="B4" t="s">
        <v>15</v>
      </c>
      <c r="C4">
        <v>0</v>
      </c>
      <c r="D4" t="s">
        <v>13</v>
      </c>
      <c r="E4">
        <v>3</v>
      </c>
      <c r="F4">
        <v>1</v>
      </c>
      <c r="G4">
        <v>20</v>
      </c>
      <c r="H4">
        <v>4.5</v>
      </c>
      <c r="I4">
        <v>3</v>
      </c>
      <c r="J4">
        <v>0</v>
      </c>
      <c r="L4" t="s">
        <v>15</v>
      </c>
      <c r="M4">
        <v>0</v>
      </c>
      <c r="N4" t="s">
        <v>13</v>
      </c>
      <c r="O4">
        <v>2</v>
      </c>
      <c r="P4">
        <v>1</v>
      </c>
      <c r="Q4">
        <f t="shared" si="0"/>
        <v>40</v>
      </c>
      <c r="R4">
        <v>4.5</v>
      </c>
      <c r="S4">
        <v>2</v>
      </c>
      <c r="W4" t="s">
        <v>15</v>
      </c>
      <c r="X4">
        <v>0</v>
      </c>
      <c r="Y4" t="s">
        <v>13</v>
      </c>
      <c r="Z4">
        <v>3</v>
      </c>
      <c r="AA4">
        <v>1</v>
      </c>
      <c r="AB4">
        <v>20</v>
      </c>
      <c r="AC4">
        <v>4.5</v>
      </c>
      <c r="AD4">
        <v>3</v>
      </c>
      <c r="AE4">
        <v>0</v>
      </c>
    </row>
    <row r="5" spans="1:31" x14ac:dyDescent="0.3">
      <c r="B5" t="s">
        <v>16</v>
      </c>
      <c r="C5">
        <v>0</v>
      </c>
      <c r="D5" t="s">
        <v>13</v>
      </c>
      <c r="E5">
        <v>4</v>
      </c>
      <c r="F5">
        <v>1</v>
      </c>
      <c r="G5">
        <v>20</v>
      </c>
      <c r="H5">
        <v>4.5</v>
      </c>
      <c r="I5">
        <v>4</v>
      </c>
      <c r="J5">
        <v>0</v>
      </c>
      <c r="L5" t="s">
        <v>16</v>
      </c>
      <c r="M5">
        <v>0</v>
      </c>
      <c r="N5" t="s">
        <v>13</v>
      </c>
      <c r="O5">
        <v>3</v>
      </c>
      <c r="P5">
        <v>1</v>
      </c>
      <c r="Q5">
        <f t="shared" si="0"/>
        <v>40</v>
      </c>
      <c r="R5">
        <v>4.5</v>
      </c>
      <c r="S5">
        <v>3</v>
      </c>
      <c r="W5" t="s">
        <v>16</v>
      </c>
      <c r="X5">
        <v>0</v>
      </c>
      <c r="Y5" t="s">
        <v>13</v>
      </c>
      <c r="Z5">
        <v>4</v>
      </c>
      <c r="AA5">
        <v>1</v>
      </c>
      <c r="AB5">
        <v>20</v>
      </c>
      <c r="AC5">
        <v>4.5</v>
      </c>
      <c r="AD5">
        <v>4</v>
      </c>
      <c r="AE5">
        <v>0</v>
      </c>
    </row>
    <row r="6" spans="1:31" x14ac:dyDescent="0.3">
      <c r="B6" t="s">
        <v>17</v>
      </c>
      <c r="C6">
        <v>0</v>
      </c>
      <c r="D6" t="s">
        <v>13</v>
      </c>
      <c r="E6">
        <v>5</v>
      </c>
      <c r="F6">
        <v>1</v>
      </c>
      <c r="G6">
        <v>20</v>
      </c>
      <c r="H6">
        <v>4.5</v>
      </c>
      <c r="I6">
        <v>5</v>
      </c>
      <c r="J6">
        <v>1</v>
      </c>
      <c r="L6" t="s">
        <v>17</v>
      </c>
      <c r="M6">
        <v>0</v>
      </c>
      <c r="N6" t="s">
        <v>13</v>
      </c>
      <c r="O6">
        <v>4</v>
      </c>
      <c r="P6">
        <v>1</v>
      </c>
      <c r="Q6">
        <f t="shared" si="0"/>
        <v>40</v>
      </c>
      <c r="R6">
        <v>4.5</v>
      </c>
      <c r="S6">
        <v>4</v>
      </c>
      <c r="W6" t="s">
        <v>17</v>
      </c>
      <c r="X6">
        <v>0</v>
      </c>
      <c r="Y6" t="s">
        <v>13</v>
      </c>
      <c r="Z6">
        <v>16</v>
      </c>
      <c r="AA6">
        <v>1</v>
      </c>
      <c r="AB6">
        <v>20</v>
      </c>
      <c r="AC6">
        <v>4.5</v>
      </c>
      <c r="AD6">
        <v>16</v>
      </c>
      <c r="AE6">
        <v>1</v>
      </c>
    </row>
    <row r="7" spans="1:31" x14ac:dyDescent="0.3">
      <c r="B7" t="s">
        <v>18</v>
      </c>
      <c r="C7">
        <v>0</v>
      </c>
      <c r="D7" t="s">
        <v>13</v>
      </c>
      <c r="E7">
        <v>6</v>
      </c>
      <c r="F7">
        <v>1</v>
      </c>
      <c r="G7">
        <v>30</v>
      </c>
      <c r="H7">
        <v>4.5</v>
      </c>
      <c r="I7">
        <v>6</v>
      </c>
      <c r="J7">
        <v>0</v>
      </c>
      <c r="L7" t="s">
        <v>18</v>
      </c>
      <c r="M7">
        <v>0</v>
      </c>
      <c r="N7" t="s">
        <v>13</v>
      </c>
      <c r="O7">
        <v>6</v>
      </c>
      <c r="P7">
        <v>1</v>
      </c>
      <c r="Q7">
        <f t="shared" si="0"/>
        <v>50</v>
      </c>
      <c r="R7">
        <v>4.5</v>
      </c>
      <c r="S7">
        <v>6</v>
      </c>
      <c r="W7" t="s">
        <v>18</v>
      </c>
      <c r="X7">
        <v>0</v>
      </c>
      <c r="Y7" t="s">
        <v>13</v>
      </c>
      <c r="Z7">
        <v>5</v>
      </c>
      <c r="AA7">
        <v>1</v>
      </c>
      <c r="AB7">
        <v>30</v>
      </c>
      <c r="AC7">
        <v>4.5</v>
      </c>
      <c r="AD7">
        <v>5</v>
      </c>
      <c r="AE7">
        <v>0</v>
      </c>
    </row>
    <row r="8" spans="1:31" x14ac:dyDescent="0.3">
      <c r="B8" t="s">
        <v>19</v>
      </c>
      <c r="C8">
        <v>0</v>
      </c>
      <c r="D8" t="s">
        <v>13</v>
      </c>
      <c r="E8">
        <v>7</v>
      </c>
      <c r="F8">
        <v>1</v>
      </c>
      <c r="G8">
        <v>40</v>
      </c>
      <c r="H8">
        <v>4.5</v>
      </c>
      <c r="I8">
        <v>7</v>
      </c>
      <c r="J8">
        <v>0</v>
      </c>
      <c r="L8" t="s">
        <v>19</v>
      </c>
      <c r="M8">
        <v>0</v>
      </c>
      <c r="N8" t="s">
        <v>13</v>
      </c>
      <c r="O8">
        <v>7</v>
      </c>
      <c r="P8">
        <v>1</v>
      </c>
      <c r="Q8">
        <f t="shared" si="0"/>
        <v>60</v>
      </c>
      <c r="R8">
        <v>4.5</v>
      </c>
      <c r="S8">
        <v>7</v>
      </c>
      <c r="W8" t="s">
        <v>19</v>
      </c>
      <c r="X8">
        <v>0</v>
      </c>
      <c r="Y8" t="s">
        <v>13</v>
      </c>
      <c r="Z8">
        <v>6</v>
      </c>
      <c r="AA8">
        <v>1</v>
      </c>
      <c r="AB8">
        <v>30</v>
      </c>
      <c r="AC8">
        <v>4.5</v>
      </c>
      <c r="AD8">
        <v>6</v>
      </c>
      <c r="AE8">
        <v>0</v>
      </c>
    </row>
    <row r="9" spans="1:31" x14ac:dyDescent="0.3">
      <c r="B9" t="s">
        <v>20</v>
      </c>
      <c r="C9">
        <v>0</v>
      </c>
      <c r="D9" t="s">
        <v>13</v>
      </c>
      <c r="E9">
        <v>8</v>
      </c>
      <c r="F9">
        <v>1</v>
      </c>
      <c r="G9">
        <v>40</v>
      </c>
      <c r="H9">
        <v>4.5</v>
      </c>
      <c r="I9">
        <v>8</v>
      </c>
      <c r="J9">
        <v>0</v>
      </c>
      <c r="L9" t="s">
        <v>20</v>
      </c>
      <c r="M9">
        <v>0</v>
      </c>
      <c r="N9" t="s">
        <v>13</v>
      </c>
      <c r="O9">
        <v>8</v>
      </c>
      <c r="P9">
        <v>1</v>
      </c>
      <c r="Q9">
        <f t="shared" si="0"/>
        <v>60</v>
      </c>
      <c r="R9">
        <v>4.5</v>
      </c>
      <c r="S9">
        <v>8</v>
      </c>
      <c r="W9" t="s">
        <v>20</v>
      </c>
      <c r="X9">
        <v>0</v>
      </c>
      <c r="Y9" t="s">
        <v>13</v>
      </c>
      <c r="Z9">
        <v>7</v>
      </c>
      <c r="AA9">
        <v>1</v>
      </c>
      <c r="AB9">
        <v>40</v>
      </c>
      <c r="AC9">
        <v>4.5</v>
      </c>
      <c r="AD9">
        <v>7</v>
      </c>
      <c r="AE9">
        <v>0</v>
      </c>
    </row>
    <row r="10" spans="1:31" x14ac:dyDescent="0.3">
      <c r="B10" t="s">
        <v>21</v>
      </c>
      <c r="C10">
        <v>0</v>
      </c>
      <c r="D10" t="s">
        <v>13</v>
      </c>
      <c r="E10">
        <v>9</v>
      </c>
      <c r="F10">
        <v>1</v>
      </c>
      <c r="G10">
        <v>50</v>
      </c>
      <c r="H10">
        <v>4.5</v>
      </c>
      <c r="I10">
        <v>9</v>
      </c>
      <c r="J10">
        <v>0</v>
      </c>
      <c r="L10" t="s">
        <v>21</v>
      </c>
      <c r="M10">
        <v>0</v>
      </c>
      <c r="N10" t="s">
        <v>13</v>
      </c>
      <c r="O10">
        <v>9</v>
      </c>
      <c r="P10">
        <v>1</v>
      </c>
      <c r="Q10">
        <f t="shared" si="0"/>
        <v>70</v>
      </c>
      <c r="R10">
        <v>4.5</v>
      </c>
      <c r="S10">
        <v>9</v>
      </c>
      <c r="W10" t="s">
        <v>21</v>
      </c>
      <c r="X10">
        <v>0</v>
      </c>
      <c r="Y10" t="s">
        <v>13</v>
      </c>
      <c r="Z10">
        <v>8</v>
      </c>
      <c r="AA10">
        <v>1</v>
      </c>
      <c r="AB10">
        <v>40</v>
      </c>
      <c r="AC10">
        <v>4.5</v>
      </c>
      <c r="AD10">
        <v>8</v>
      </c>
      <c r="AE10">
        <v>0</v>
      </c>
    </row>
    <row r="11" spans="1:31" x14ac:dyDescent="0.3">
      <c r="B11" t="s">
        <v>22</v>
      </c>
      <c r="C11">
        <v>0</v>
      </c>
      <c r="D11" t="s">
        <v>13</v>
      </c>
      <c r="E11">
        <v>10</v>
      </c>
      <c r="F11">
        <v>1</v>
      </c>
      <c r="G11">
        <v>50</v>
      </c>
      <c r="H11">
        <v>4.5</v>
      </c>
      <c r="I11">
        <v>10</v>
      </c>
      <c r="J11">
        <v>0</v>
      </c>
      <c r="L11" t="s">
        <v>22</v>
      </c>
      <c r="M11">
        <v>0</v>
      </c>
      <c r="N11" t="s">
        <v>13</v>
      </c>
      <c r="O11">
        <v>10</v>
      </c>
      <c r="P11">
        <v>1</v>
      </c>
      <c r="Q11">
        <f t="shared" si="0"/>
        <v>70</v>
      </c>
      <c r="R11">
        <v>4.5</v>
      </c>
      <c r="S11">
        <v>10</v>
      </c>
      <c r="W11" t="s">
        <v>22</v>
      </c>
      <c r="X11">
        <v>0</v>
      </c>
      <c r="Y11" t="s">
        <v>13</v>
      </c>
      <c r="Z11">
        <v>9</v>
      </c>
      <c r="AA11">
        <v>1</v>
      </c>
      <c r="AB11">
        <v>50</v>
      </c>
      <c r="AC11">
        <v>4.5</v>
      </c>
      <c r="AD11">
        <v>9</v>
      </c>
      <c r="AE11">
        <v>0</v>
      </c>
    </row>
    <row r="12" spans="1:31" x14ac:dyDescent="0.3">
      <c r="B12" t="s">
        <v>23</v>
      </c>
      <c r="C12">
        <v>0</v>
      </c>
      <c r="D12" t="s">
        <v>13</v>
      </c>
      <c r="E12">
        <v>11</v>
      </c>
      <c r="F12">
        <v>1</v>
      </c>
      <c r="G12">
        <v>60</v>
      </c>
      <c r="H12">
        <v>4.5</v>
      </c>
      <c r="I12">
        <v>11</v>
      </c>
      <c r="J12">
        <v>0</v>
      </c>
      <c r="L12" t="s">
        <v>23</v>
      </c>
      <c r="M12">
        <v>0</v>
      </c>
      <c r="N12" t="s">
        <v>13</v>
      </c>
      <c r="O12">
        <v>11</v>
      </c>
      <c r="P12">
        <v>1</v>
      </c>
      <c r="Q12">
        <f t="shared" si="0"/>
        <v>80</v>
      </c>
      <c r="R12">
        <v>4.5</v>
      </c>
      <c r="S12">
        <v>11</v>
      </c>
      <c r="W12" t="s">
        <v>23</v>
      </c>
      <c r="X12">
        <v>0</v>
      </c>
      <c r="Y12" t="s">
        <v>13</v>
      </c>
      <c r="Z12">
        <v>10</v>
      </c>
      <c r="AA12">
        <v>1</v>
      </c>
      <c r="AB12">
        <v>50</v>
      </c>
      <c r="AC12">
        <v>4.5</v>
      </c>
      <c r="AD12">
        <v>10</v>
      </c>
      <c r="AE12">
        <v>0</v>
      </c>
    </row>
    <row r="13" spans="1:31" x14ac:dyDescent="0.3">
      <c r="B13" t="s">
        <v>24</v>
      </c>
      <c r="C13">
        <v>0</v>
      </c>
      <c r="D13" t="s">
        <v>13</v>
      </c>
      <c r="E13">
        <v>12</v>
      </c>
      <c r="F13">
        <v>1</v>
      </c>
      <c r="G13">
        <v>60</v>
      </c>
      <c r="H13">
        <v>4.5</v>
      </c>
      <c r="I13">
        <v>12</v>
      </c>
      <c r="J13">
        <v>0</v>
      </c>
      <c r="L13" t="s">
        <v>24</v>
      </c>
      <c r="M13">
        <v>0</v>
      </c>
      <c r="N13" t="s">
        <v>13</v>
      </c>
      <c r="O13">
        <v>12</v>
      </c>
      <c r="P13">
        <v>1</v>
      </c>
      <c r="Q13">
        <f t="shared" si="0"/>
        <v>80</v>
      </c>
      <c r="R13">
        <v>4.5</v>
      </c>
      <c r="S13">
        <v>12</v>
      </c>
      <c r="W13" t="s">
        <v>24</v>
      </c>
      <c r="X13">
        <v>0</v>
      </c>
      <c r="Y13" t="s">
        <v>13</v>
      </c>
      <c r="Z13">
        <v>11</v>
      </c>
      <c r="AA13">
        <v>1</v>
      </c>
      <c r="AB13">
        <v>60</v>
      </c>
      <c r="AC13">
        <v>4.5</v>
      </c>
      <c r="AD13">
        <v>11</v>
      </c>
      <c r="AE13">
        <v>0</v>
      </c>
    </row>
    <row r="14" spans="1:31" x14ac:dyDescent="0.3">
      <c r="B14" t="s">
        <v>25</v>
      </c>
      <c r="C14">
        <v>0</v>
      </c>
      <c r="D14" t="s">
        <v>13</v>
      </c>
      <c r="E14">
        <v>13</v>
      </c>
      <c r="F14">
        <v>1</v>
      </c>
      <c r="G14">
        <v>70</v>
      </c>
      <c r="H14">
        <v>4.5</v>
      </c>
      <c r="I14">
        <v>13</v>
      </c>
      <c r="J14">
        <v>0</v>
      </c>
      <c r="L14" t="s">
        <v>25</v>
      </c>
      <c r="M14">
        <v>9</v>
      </c>
      <c r="N14" t="s">
        <v>13</v>
      </c>
      <c r="O14">
        <v>13</v>
      </c>
      <c r="P14">
        <v>1</v>
      </c>
      <c r="Q14">
        <f t="shared" si="0"/>
        <v>90</v>
      </c>
      <c r="R14">
        <v>4.5</v>
      </c>
      <c r="S14">
        <v>13</v>
      </c>
      <c r="W14" t="s">
        <v>25</v>
      </c>
      <c r="X14">
        <v>0</v>
      </c>
      <c r="Y14" t="s">
        <v>13</v>
      </c>
      <c r="Z14">
        <v>12</v>
      </c>
      <c r="AA14">
        <v>1</v>
      </c>
      <c r="AB14">
        <v>60</v>
      </c>
      <c r="AC14">
        <v>4.5</v>
      </c>
      <c r="AD14">
        <v>12</v>
      </c>
      <c r="AE14">
        <v>0</v>
      </c>
    </row>
    <row r="15" spans="1:31" x14ac:dyDescent="0.3">
      <c r="B15" t="s">
        <v>26</v>
      </c>
      <c r="C15">
        <v>0</v>
      </c>
      <c r="D15" t="s">
        <v>13</v>
      </c>
      <c r="E15">
        <v>14</v>
      </c>
      <c r="F15">
        <v>1</v>
      </c>
      <c r="G15">
        <v>70</v>
      </c>
      <c r="H15">
        <v>4.5</v>
      </c>
      <c r="I15">
        <v>14</v>
      </c>
      <c r="J15">
        <v>0</v>
      </c>
      <c r="L15" t="s">
        <v>26</v>
      </c>
      <c r="M15">
        <v>9</v>
      </c>
      <c r="N15" t="s">
        <v>13</v>
      </c>
      <c r="O15">
        <v>14</v>
      </c>
      <c r="P15">
        <v>1</v>
      </c>
      <c r="Q15">
        <f t="shared" si="0"/>
        <v>90</v>
      </c>
      <c r="R15">
        <v>4.5</v>
      </c>
      <c r="S15">
        <v>14</v>
      </c>
      <c r="W15" t="s">
        <v>26</v>
      </c>
      <c r="X15">
        <v>0</v>
      </c>
      <c r="Y15" t="s">
        <v>13</v>
      </c>
      <c r="Z15">
        <v>13</v>
      </c>
      <c r="AA15">
        <v>1</v>
      </c>
      <c r="AB15">
        <v>70</v>
      </c>
      <c r="AC15">
        <v>4.5</v>
      </c>
      <c r="AD15">
        <v>13</v>
      </c>
      <c r="AE15">
        <v>0</v>
      </c>
    </row>
    <row r="16" spans="1:31" x14ac:dyDescent="0.3">
      <c r="B16" t="s">
        <v>27</v>
      </c>
      <c r="C16">
        <v>0</v>
      </c>
      <c r="D16" t="s">
        <v>13</v>
      </c>
      <c r="E16">
        <v>15</v>
      </c>
      <c r="F16">
        <v>1</v>
      </c>
      <c r="G16">
        <v>80</v>
      </c>
      <c r="H16">
        <v>4.5</v>
      </c>
      <c r="I16">
        <v>15</v>
      </c>
      <c r="J16">
        <v>0</v>
      </c>
      <c r="L16" t="s">
        <v>27</v>
      </c>
      <c r="M16">
        <v>19</v>
      </c>
      <c r="N16" t="s">
        <v>13</v>
      </c>
      <c r="O16">
        <v>15</v>
      </c>
      <c r="P16">
        <v>1</v>
      </c>
      <c r="Q16">
        <f t="shared" si="0"/>
        <v>100</v>
      </c>
      <c r="R16">
        <v>4.5</v>
      </c>
      <c r="S16">
        <v>15</v>
      </c>
      <c r="W16" t="s">
        <v>27</v>
      </c>
      <c r="X16">
        <v>0</v>
      </c>
      <c r="Y16" t="s">
        <v>13</v>
      </c>
      <c r="Z16">
        <v>14</v>
      </c>
      <c r="AA16">
        <v>1</v>
      </c>
      <c r="AB16">
        <v>70</v>
      </c>
      <c r="AC16">
        <v>4.5</v>
      </c>
      <c r="AD16">
        <v>14</v>
      </c>
      <c r="AE16">
        <v>0</v>
      </c>
    </row>
    <row r="17" spans="2:31" x14ac:dyDescent="0.3">
      <c r="B17" t="s">
        <v>28</v>
      </c>
      <c r="C17">
        <v>0</v>
      </c>
      <c r="D17" t="s">
        <v>13</v>
      </c>
      <c r="E17">
        <v>16</v>
      </c>
      <c r="F17">
        <v>1</v>
      </c>
      <c r="G17">
        <v>80</v>
      </c>
      <c r="H17">
        <v>4.5</v>
      </c>
      <c r="I17">
        <v>16</v>
      </c>
      <c r="J17">
        <v>0</v>
      </c>
      <c r="L17" t="s">
        <v>28</v>
      </c>
      <c r="M17">
        <v>19</v>
      </c>
      <c r="N17" t="s">
        <v>13</v>
      </c>
      <c r="O17">
        <v>16</v>
      </c>
      <c r="P17">
        <v>1</v>
      </c>
      <c r="Q17">
        <f t="shared" si="0"/>
        <v>100</v>
      </c>
      <c r="R17">
        <v>4.5</v>
      </c>
      <c r="S17">
        <v>16</v>
      </c>
      <c r="W17" t="s">
        <v>28</v>
      </c>
      <c r="X17">
        <v>0</v>
      </c>
      <c r="Y17" t="s">
        <v>13</v>
      </c>
      <c r="Z17">
        <v>15</v>
      </c>
      <c r="AA17">
        <v>1</v>
      </c>
      <c r="AB17">
        <v>80</v>
      </c>
      <c r="AC17">
        <v>4.5</v>
      </c>
      <c r="AD17">
        <v>15</v>
      </c>
      <c r="AE17">
        <v>0</v>
      </c>
    </row>
    <row r="18" spans="2:31" x14ac:dyDescent="0.3">
      <c r="B18" t="s">
        <v>29</v>
      </c>
      <c r="C18">
        <v>0</v>
      </c>
      <c r="D18" t="s">
        <v>13</v>
      </c>
      <c r="E18">
        <v>17</v>
      </c>
      <c r="F18">
        <v>1</v>
      </c>
      <c r="G18">
        <v>90</v>
      </c>
      <c r="H18">
        <v>4.5</v>
      </c>
      <c r="I18">
        <v>17</v>
      </c>
      <c r="J18">
        <v>0</v>
      </c>
      <c r="L18" t="s">
        <v>29</v>
      </c>
      <c r="M18">
        <v>29</v>
      </c>
      <c r="N18" t="s">
        <v>13</v>
      </c>
      <c r="O18">
        <v>17</v>
      </c>
      <c r="P18">
        <v>1</v>
      </c>
      <c r="Q18">
        <f t="shared" si="0"/>
        <v>110</v>
      </c>
      <c r="R18">
        <v>4.5</v>
      </c>
      <c r="S18">
        <v>17</v>
      </c>
      <c r="W18" t="s">
        <v>29</v>
      </c>
      <c r="X18">
        <v>0</v>
      </c>
      <c r="Y18" t="s">
        <v>13</v>
      </c>
      <c r="Z18">
        <v>17</v>
      </c>
      <c r="AA18">
        <v>1</v>
      </c>
      <c r="AB18">
        <v>90</v>
      </c>
      <c r="AC18">
        <v>4.5</v>
      </c>
      <c r="AD18">
        <v>17</v>
      </c>
      <c r="AE18">
        <v>0</v>
      </c>
    </row>
    <row r="19" spans="2:31" x14ac:dyDescent="0.3">
      <c r="B19" t="s">
        <v>30</v>
      </c>
      <c r="C19">
        <v>0</v>
      </c>
      <c r="D19" t="s">
        <v>13</v>
      </c>
      <c r="E19">
        <v>18</v>
      </c>
      <c r="F19">
        <v>1</v>
      </c>
      <c r="G19">
        <v>90</v>
      </c>
      <c r="H19">
        <v>4.5</v>
      </c>
      <c r="I19">
        <v>18</v>
      </c>
      <c r="J19">
        <v>0</v>
      </c>
      <c r="L19" t="s">
        <v>30</v>
      </c>
      <c r="M19">
        <v>29</v>
      </c>
      <c r="N19" t="s">
        <v>13</v>
      </c>
      <c r="O19">
        <v>18</v>
      </c>
      <c r="P19">
        <v>1</v>
      </c>
      <c r="Q19">
        <f t="shared" si="0"/>
        <v>110</v>
      </c>
      <c r="R19">
        <v>4.5</v>
      </c>
      <c r="S19">
        <v>18</v>
      </c>
      <c r="W19" t="s">
        <v>30</v>
      </c>
      <c r="X19">
        <v>0</v>
      </c>
      <c r="Y19" t="s">
        <v>13</v>
      </c>
      <c r="Z19">
        <v>18</v>
      </c>
      <c r="AA19">
        <v>1</v>
      </c>
      <c r="AB19">
        <v>90</v>
      </c>
      <c r="AC19">
        <v>4.5</v>
      </c>
      <c r="AD19">
        <v>18</v>
      </c>
      <c r="AE19">
        <v>0</v>
      </c>
    </row>
    <row r="20" spans="2:31" x14ac:dyDescent="0.3">
      <c r="B20" t="s">
        <v>31</v>
      </c>
      <c r="C20">
        <v>9</v>
      </c>
      <c r="D20" t="s">
        <v>13</v>
      </c>
      <c r="E20">
        <v>19</v>
      </c>
      <c r="F20">
        <v>1</v>
      </c>
      <c r="G20">
        <v>100</v>
      </c>
      <c r="H20">
        <v>4.5</v>
      </c>
      <c r="I20">
        <v>19</v>
      </c>
      <c r="J20">
        <v>0</v>
      </c>
      <c r="L20" t="s">
        <v>31</v>
      </c>
      <c r="M20">
        <v>39</v>
      </c>
      <c r="N20" t="s">
        <v>13</v>
      </c>
      <c r="O20">
        <v>19</v>
      </c>
      <c r="P20">
        <v>1</v>
      </c>
      <c r="Q20">
        <f t="shared" si="0"/>
        <v>120</v>
      </c>
      <c r="R20">
        <v>4.5</v>
      </c>
      <c r="S20">
        <v>19</v>
      </c>
      <c r="W20" t="s">
        <v>31</v>
      </c>
      <c r="X20">
        <v>9</v>
      </c>
      <c r="Y20" t="s">
        <v>13</v>
      </c>
      <c r="Z20">
        <v>19</v>
      </c>
      <c r="AA20">
        <v>1</v>
      </c>
      <c r="AB20">
        <v>100</v>
      </c>
      <c r="AC20">
        <v>4.5</v>
      </c>
      <c r="AD20">
        <v>19</v>
      </c>
      <c r="AE20">
        <v>0</v>
      </c>
    </row>
    <row r="21" spans="2:31" x14ac:dyDescent="0.3">
      <c r="B21" t="s">
        <v>32</v>
      </c>
      <c r="C21">
        <v>9</v>
      </c>
      <c r="D21" t="s">
        <v>13</v>
      </c>
      <c r="E21">
        <v>20</v>
      </c>
      <c r="F21">
        <v>1</v>
      </c>
      <c r="G21">
        <v>100</v>
      </c>
      <c r="H21">
        <v>4.5</v>
      </c>
      <c r="I21">
        <v>20</v>
      </c>
      <c r="J21">
        <v>0</v>
      </c>
      <c r="L21" t="s">
        <v>32</v>
      </c>
      <c r="M21">
        <v>39</v>
      </c>
      <c r="N21" t="s">
        <v>13</v>
      </c>
      <c r="O21">
        <v>20</v>
      </c>
      <c r="P21">
        <v>1</v>
      </c>
      <c r="Q21">
        <f t="shared" si="0"/>
        <v>120</v>
      </c>
      <c r="R21">
        <v>4.5</v>
      </c>
      <c r="S21">
        <v>20</v>
      </c>
      <c r="W21" t="s">
        <v>32</v>
      </c>
      <c r="X21">
        <v>9</v>
      </c>
      <c r="Y21" t="s">
        <v>13</v>
      </c>
      <c r="Z21">
        <v>20</v>
      </c>
      <c r="AA21">
        <v>1</v>
      </c>
      <c r="AB21">
        <v>100</v>
      </c>
      <c r="AC21">
        <v>4.5</v>
      </c>
      <c r="AD21">
        <v>20</v>
      </c>
      <c r="AE21">
        <v>0</v>
      </c>
    </row>
    <row r="22" spans="2:31" x14ac:dyDescent="0.3">
      <c r="B22" t="s">
        <v>33</v>
      </c>
      <c r="C22">
        <v>19</v>
      </c>
      <c r="D22" t="s">
        <v>13</v>
      </c>
      <c r="E22">
        <v>21</v>
      </c>
      <c r="F22">
        <v>1</v>
      </c>
      <c r="G22">
        <v>30</v>
      </c>
      <c r="H22">
        <v>4.5</v>
      </c>
      <c r="I22">
        <v>21</v>
      </c>
      <c r="J22">
        <v>1</v>
      </c>
      <c r="L22" t="s">
        <v>33</v>
      </c>
      <c r="M22">
        <v>49</v>
      </c>
      <c r="N22" t="s">
        <v>13</v>
      </c>
      <c r="O22">
        <v>21</v>
      </c>
      <c r="P22">
        <v>1</v>
      </c>
      <c r="Q22">
        <f t="shared" si="0"/>
        <v>50</v>
      </c>
      <c r="R22">
        <v>4.5</v>
      </c>
      <c r="S22">
        <v>21</v>
      </c>
      <c r="W22" t="s">
        <v>33</v>
      </c>
      <c r="X22">
        <v>19</v>
      </c>
      <c r="Y22" t="s">
        <v>13</v>
      </c>
      <c r="Z22">
        <v>22</v>
      </c>
      <c r="AA22">
        <v>1</v>
      </c>
      <c r="AB22">
        <v>30</v>
      </c>
      <c r="AC22">
        <v>4.5</v>
      </c>
      <c r="AD22">
        <v>22</v>
      </c>
      <c r="AE22">
        <v>1</v>
      </c>
    </row>
    <row r="23" spans="2:31" x14ac:dyDescent="0.3">
      <c r="B23" t="s">
        <v>34</v>
      </c>
      <c r="C23">
        <v>19</v>
      </c>
      <c r="D23" t="s">
        <v>13</v>
      </c>
      <c r="E23">
        <v>22</v>
      </c>
      <c r="F23">
        <v>1</v>
      </c>
      <c r="G23">
        <v>30</v>
      </c>
      <c r="H23">
        <v>4.5</v>
      </c>
      <c r="I23">
        <v>22</v>
      </c>
      <c r="J23">
        <v>1</v>
      </c>
      <c r="L23" t="s">
        <v>34</v>
      </c>
      <c r="M23">
        <v>49</v>
      </c>
      <c r="N23" t="s">
        <v>13</v>
      </c>
      <c r="O23">
        <v>22</v>
      </c>
      <c r="P23">
        <v>1</v>
      </c>
      <c r="Q23">
        <f t="shared" si="0"/>
        <v>50</v>
      </c>
      <c r="R23">
        <v>4.5</v>
      </c>
      <c r="S23">
        <v>22</v>
      </c>
      <c r="W23" t="s">
        <v>34</v>
      </c>
      <c r="X23">
        <v>19</v>
      </c>
      <c r="Y23" t="s">
        <v>13</v>
      </c>
      <c r="Z23">
        <v>21</v>
      </c>
      <c r="AA23">
        <v>1</v>
      </c>
      <c r="AB23">
        <v>110</v>
      </c>
      <c r="AC23">
        <v>4.5</v>
      </c>
      <c r="AD23">
        <v>21</v>
      </c>
      <c r="AE23">
        <v>0</v>
      </c>
    </row>
    <row r="24" spans="2:31" x14ac:dyDescent="0.3">
      <c r="B24" t="s">
        <v>35</v>
      </c>
      <c r="C24">
        <v>29</v>
      </c>
      <c r="D24" t="s">
        <v>13</v>
      </c>
      <c r="E24">
        <v>23</v>
      </c>
      <c r="F24">
        <v>1</v>
      </c>
      <c r="G24">
        <v>120</v>
      </c>
      <c r="H24">
        <v>4.5</v>
      </c>
      <c r="I24">
        <v>23</v>
      </c>
      <c r="J24">
        <v>0</v>
      </c>
      <c r="L24" t="s">
        <v>35</v>
      </c>
      <c r="M24">
        <v>59</v>
      </c>
      <c r="N24" t="s">
        <v>13</v>
      </c>
      <c r="O24">
        <v>23</v>
      </c>
      <c r="P24">
        <v>1</v>
      </c>
      <c r="Q24">
        <f t="shared" si="0"/>
        <v>140</v>
      </c>
      <c r="R24">
        <v>4.5</v>
      </c>
      <c r="S24">
        <v>23</v>
      </c>
      <c r="W24" t="s">
        <v>35</v>
      </c>
      <c r="X24">
        <v>29</v>
      </c>
      <c r="Y24" t="s">
        <v>13</v>
      </c>
      <c r="Z24">
        <v>23</v>
      </c>
      <c r="AA24">
        <v>1</v>
      </c>
      <c r="AB24">
        <v>40</v>
      </c>
      <c r="AC24">
        <v>4.5</v>
      </c>
      <c r="AD24">
        <v>23</v>
      </c>
      <c r="AE24">
        <v>1</v>
      </c>
    </row>
    <row r="25" spans="2:31" x14ac:dyDescent="0.3">
      <c r="B25" t="s">
        <v>36</v>
      </c>
      <c r="C25">
        <v>29</v>
      </c>
      <c r="D25" t="s">
        <v>13</v>
      </c>
      <c r="E25">
        <v>24</v>
      </c>
      <c r="F25">
        <v>1</v>
      </c>
      <c r="G25">
        <v>120</v>
      </c>
      <c r="H25">
        <v>4.5</v>
      </c>
      <c r="I25">
        <v>24</v>
      </c>
      <c r="J25">
        <v>0</v>
      </c>
      <c r="L25" t="s">
        <v>36</v>
      </c>
      <c r="M25">
        <v>59</v>
      </c>
      <c r="N25" t="s">
        <v>13</v>
      </c>
      <c r="O25">
        <v>24</v>
      </c>
      <c r="P25">
        <v>1</v>
      </c>
      <c r="Q25">
        <f t="shared" si="0"/>
        <v>140</v>
      </c>
      <c r="R25">
        <v>4.5</v>
      </c>
      <c r="S25">
        <v>24</v>
      </c>
      <c r="W25" t="s">
        <v>36</v>
      </c>
      <c r="X25">
        <v>29</v>
      </c>
      <c r="Y25" t="s">
        <v>13</v>
      </c>
      <c r="Z25">
        <v>24</v>
      </c>
      <c r="AA25">
        <v>1</v>
      </c>
      <c r="AB25">
        <v>120</v>
      </c>
      <c r="AC25">
        <v>4.5</v>
      </c>
      <c r="AD25">
        <v>24</v>
      </c>
      <c r="AE25">
        <v>0</v>
      </c>
    </row>
    <row r="26" spans="2:31" x14ac:dyDescent="0.3">
      <c r="B26" t="s">
        <v>37</v>
      </c>
      <c r="C26">
        <v>39</v>
      </c>
      <c r="D26" t="s">
        <v>13</v>
      </c>
      <c r="E26">
        <v>25</v>
      </c>
      <c r="F26">
        <v>1</v>
      </c>
      <c r="G26">
        <v>130</v>
      </c>
      <c r="H26">
        <v>4.5</v>
      </c>
      <c r="I26">
        <v>25</v>
      </c>
      <c r="J26">
        <v>0</v>
      </c>
      <c r="L26" t="s">
        <v>37</v>
      </c>
      <c r="M26">
        <v>69</v>
      </c>
      <c r="N26" t="s">
        <v>13</v>
      </c>
      <c r="O26">
        <v>25</v>
      </c>
      <c r="P26">
        <v>1</v>
      </c>
      <c r="Q26">
        <f t="shared" si="0"/>
        <v>150</v>
      </c>
      <c r="R26">
        <v>4.5</v>
      </c>
      <c r="S26">
        <v>25</v>
      </c>
      <c r="W26" t="s">
        <v>37</v>
      </c>
      <c r="X26">
        <v>39</v>
      </c>
      <c r="Y26" t="s">
        <v>13</v>
      </c>
      <c r="Z26">
        <v>25</v>
      </c>
      <c r="AA26">
        <v>1</v>
      </c>
      <c r="AB26">
        <v>130</v>
      </c>
      <c r="AC26">
        <v>4.5</v>
      </c>
      <c r="AD26">
        <v>25</v>
      </c>
      <c r="AE26">
        <v>0</v>
      </c>
    </row>
    <row r="27" spans="2:31" x14ac:dyDescent="0.3">
      <c r="B27" t="s">
        <v>38</v>
      </c>
      <c r="C27">
        <v>39</v>
      </c>
      <c r="D27" t="s">
        <v>13</v>
      </c>
      <c r="E27">
        <v>26</v>
      </c>
      <c r="F27">
        <v>1</v>
      </c>
      <c r="G27">
        <v>130</v>
      </c>
      <c r="H27">
        <v>4.5</v>
      </c>
      <c r="I27">
        <v>26</v>
      </c>
      <c r="J27">
        <v>0</v>
      </c>
      <c r="L27" t="s">
        <v>38</v>
      </c>
      <c r="M27">
        <v>69</v>
      </c>
      <c r="N27" t="s">
        <v>13</v>
      </c>
      <c r="O27">
        <v>26</v>
      </c>
      <c r="P27">
        <v>1</v>
      </c>
      <c r="Q27">
        <f t="shared" si="0"/>
        <v>150</v>
      </c>
      <c r="R27">
        <v>4.5</v>
      </c>
      <c r="S27">
        <v>26</v>
      </c>
      <c r="W27" t="s">
        <v>38</v>
      </c>
      <c r="X27">
        <v>39</v>
      </c>
      <c r="Y27" t="s">
        <v>13</v>
      </c>
      <c r="Z27">
        <v>26</v>
      </c>
      <c r="AA27">
        <v>1</v>
      </c>
      <c r="AB27">
        <v>130</v>
      </c>
      <c r="AC27">
        <v>4.5</v>
      </c>
      <c r="AD27">
        <v>26</v>
      </c>
      <c r="AE27">
        <v>0</v>
      </c>
    </row>
    <row r="28" spans="2:31" x14ac:dyDescent="0.3">
      <c r="B28" t="s">
        <v>39</v>
      </c>
      <c r="C28">
        <v>49</v>
      </c>
      <c r="D28" t="s">
        <v>13</v>
      </c>
      <c r="E28">
        <v>27</v>
      </c>
      <c r="F28">
        <v>1</v>
      </c>
      <c r="G28">
        <v>140</v>
      </c>
      <c r="H28">
        <v>4.5</v>
      </c>
      <c r="I28">
        <v>27</v>
      </c>
      <c r="J28">
        <v>0</v>
      </c>
      <c r="L28" t="s">
        <v>39</v>
      </c>
      <c r="M28">
        <v>79</v>
      </c>
      <c r="N28" t="s">
        <v>13</v>
      </c>
      <c r="O28">
        <v>27</v>
      </c>
      <c r="P28">
        <v>1</v>
      </c>
      <c r="Q28">
        <f t="shared" si="0"/>
        <v>160</v>
      </c>
      <c r="R28">
        <v>4.5</v>
      </c>
      <c r="S28">
        <v>27</v>
      </c>
      <c r="W28" t="s">
        <v>39</v>
      </c>
      <c r="X28">
        <v>49</v>
      </c>
      <c r="Y28" t="s">
        <v>13</v>
      </c>
      <c r="Z28">
        <v>27</v>
      </c>
      <c r="AA28">
        <v>1</v>
      </c>
      <c r="AB28">
        <v>140</v>
      </c>
      <c r="AC28">
        <v>4.5</v>
      </c>
      <c r="AD28">
        <v>27</v>
      </c>
      <c r="AE28">
        <v>0</v>
      </c>
    </row>
    <row r="29" spans="2:31" x14ac:dyDescent="0.3">
      <c r="B29" t="s">
        <v>40</v>
      </c>
      <c r="C29">
        <v>49</v>
      </c>
      <c r="D29" t="s">
        <v>13</v>
      </c>
      <c r="E29">
        <v>28</v>
      </c>
      <c r="F29">
        <v>1</v>
      </c>
      <c r="G29">
        <v>140</v>
      </c>
      <c r="H29">
        <v>4.5</v>
      </c>
      <c r="I29">
        <v>28</v>
      </c>
      <c r="J29">
        <v>0</v>
      </c>
      <c r="L29" t="s">
        <v>40</v>
      </c>
      <c r="M29">
        <v>79</v>
      </c>
      <c r="N29" t="s">
        <v>13</v>
      </c>
      <c r="O29">
        <v>28</v>
      </c>
      <c r="P29">
        <v>1</v>
      </c>
      <c r="Q29">
        <f t="shared" si="0"/>
        <v>160</v>
      </c>
      <c r="R29">
        <v>4.5</v>
      </c>
      <c r="S29">
        <v>28</v>
      </c>
      <c r="W29" t="s">
        <v>40</v>
      </c>
      <c r="X29">
        <v>49</v>
      </c>
      <c r="Y29" t="s">
        <v>13</v>
      </c>
      <c r="Z29">
        <v>28</v>
      </c>
      <c r="AA29">
        <v>1</v>
      </c>
      <c r="AB29">
        <v>140</v>
      </c>
      <c r="AC29">
        <v>4.5</v>
      </c>
      <c r="AD29">
        <v>28</v>
      </c>
      <c r="AE29">
        <v>0</v>
      </c>
    </row>
    <row r="30" spans="2:31" x14ac:dyDescent="0.3">
      <c r="B30" t="s">
        <v>41</v>
      </c>
      <c r="C30">
        <v>59</v>
      </c>
      <c r="D30" t="s">
        <v>13</v>
      </c>
      <c r="E30">
        <v>29</v>
      </c>
      <c r="F30">
        <v>1</v>
      </c>
      <c r="G30">
        <v>150</v>
      </c>
      <c r="H30">
        <v>4.5</v>
      </c>
      <c r="I30">
        <v>29</v>
      </c>
      <c r="J30">
        <v>0</v>
      </c>
      <c r="L30" t="s">
        <v>41</v>
      </c>
      <c r="M30">
        <v>89</v>
      </c>
      <c r="N30" t="s">
        <v>13</v>
      </c>
      <c r="O30">
        <v>29</v>
      </c>
      <c r="P30">
        <v>1</v>
      </c>
      <c r="Q30">
        <f t="shared" si="0"/>
        <v>170</v>
      </c>
      <c r="R30">
        <v>4.5</v>
      </c>
      <c r="S30">
        <v>29</v>
      </c>
      <c r="W30" t="s">
        <v>41</v>
      </c>
      <c r="X30">
        <v>59</v>
      </c>
      <c r="Y30" t="s">
        <v>13</v>
      </c>
      <c r="Z30">
        <v>29</v>
      </c>
      <c r="AA30">
        <v>1</v>
      </c>
      <c r="AB30">
        <v>150</v>
      </c>
      <c r="AC30">
        <v>4.5</v>
      </c>
      <c r="AD30">
        <v>29</v>
      </c>
      <c r="AE30">
        <v>0</v>
      </c>
    </row>
    <row r="31" spans="2:31" x14ac:dyDescent="0.3">
      <c r="B31" t="s">
        <v>42</v>
      </c>
      <c r="C31">
        <v>59</v>
      </c>
      <c r="D31" t="s">
        <v>13</v>
      </c>
      <c r="E31">
        <v>30</v>
      </c>
      <c r="F31">
        <v>1</v>
      </c>
      <c r="G31">
        <v>150</v>
      </c>
      <c r="H31">
        <v>4.5</v>
      </c>
      <c r="I31">
        <v>30</v>
      </c>
      <c r="J31">
        <v>0</v>
      </c>
      <c r="L31" t="s">
        <v>42</v>
      </c>
      <c r="M31">
        <v>89</v>
      </c>
      <c r="N31" t="s">
        <v>13</v>
      </c>
      <c r="O31">
        <v>30</v>
      </c>
      <c r="P31">
        <v>1</v>
      </c>
      <c r="Q31">
        <f t="shared" si="0"/>
        <v>170</v>
      </c>
      <c r="R31">
        <v>4.5</v>
      </c>
      <c r="S31">
        <v>30</v>
      </c>
      <c r="W31" t="s">
        <v>42</v>
      </c>
      <c r="X31">
        <v>59</v>
      </c>
      <c r="Y31" t="s">
        <v>13</v>
      </c>
      <c r="Z31">
        <v>30</v>
      </c>
      <c r="AA31">
        <v>1</v>
      </c>
      <c r="AB31">
        <v>150</v>
      </c>
      <c r="AC31">
        <v>4.5</v>
      </c>
      <c r="AD31">
        <v>30</v>
      </c>
      <c r="AE31">
        <v>0</v>
      </c>
    </row>
    <row r="32" spans="2:31" x14ac:dyDescent="0.3">
      <c r="B32" t="s">
        <v>43</v>
      </c>
      <c r="C32">
        <v>69</v>
      </c>
      <c r="D32" t="s">
        <v>13</v>
      </c>
      <c r="E32">
        <v>31</v>
      </c>
      <c r="F32">
        <v>1</v>
      </c>
      <c r="G32">
        <v>160</v>
      </c>
      <c r="H32">
        <v>4.5</v>
      </c>
      <c r="I32">
        <v>31</v>
      </c>
      <c r="J32">
        <v>0</v>
      </c>
      <c r="L32" t="s">
        <v>43</v>
      </c>
      <c r="M32">
        <v>99</v>
      </c>
      <c r="N32" t="s">
        <v>13</v>
      </c>
      <c r="O32">
        <v>31</v>
      </c>
      <c r="P32">
        <v>1</v>
      </c>
      <c r="Q32">
        <f t="shared" si="0"/>
        <v>180</v>
      </c>
      <c r="R32">
        <v>4.5</v>
      </c>
      <c r="S32">
        <v>31</v>
      </c>
      <c r="W32" t="s">
        <v>43</v>
      </c>
      <c r="X32">
        <v>69</v>
      </c>
      <c r="Y32" t="s">
        <v>13</v>
      </c>
      <c r="Z32">
        <v>31</v>
      </c>
      <c r="AA32">
        <v>1</v>
      </c>
      <c r="AB32">
        <v>160</v>
      </c>
      <c r="AC32">
        <v>4.5</v>
      </c>
      <c r="AD32">
        <v>31</v>
      </c>
      <c r="AE32">
        <v>0</v>
      </c>
    </row>
    <row r="33" spans="2:31" x14ac:dyDescent="0.3">
      <c r="B33" t="s">
        <v>44</v>
      </c>
      <c r="C33">
        <v>69</v>
      </c>
      <c r="D33" t="s">
        <v>13</v>
      </c>
      <c r="E33">
        <v>32</v>
      </c>
      <c r="F33">
        <v>1</v>
      </c>
      <c r="G33">
        <v>160</v>
      </c>
      <c r="H33">
        <v>4.5</v>
      </c>
      <c r="I33">
        <v>32</v>
      </c>
      <c r="J33">
        <v>0</v>
      </c>
      <c r="L33" t="s">
        <v>44</v>
      </c>
      <c r="M33">
        <v>99</v>
      </c>
      <c r="N33" t="s">
        <v>13</v>
      </c>
      <c r="O33">
        <v>32</v>
      </c>
      <c r="P33">
        <v>1</v>
      </c>
      <c r="Q33">
        <f t="shared" si="0"/>
        <v>180</v>
      </c>
      <c r="R33">
        <v>4.5</v>
      </c>
      <c r="S33">
        <v>32</v>
      </c>
      <c r="W33" t="s">
        <v>44</v>
      </c>
      <c r="X33">
        <v>69</v>
      </c>
      <c r="Y33" t="s">
        <v>13</v>
      </c>
      <c r="Z33">
        <v>32</v>
      </c>
      <c r="AA33">
        <v>1</v>
      </c>
      <c r="AB33">
        <v>160</v>
      </c>
      <c r="AC33">
        <v>4.5</v>
      </c>
      <c r="AD33">
        <v>32</v>
      </c>
      <c r="AE33">
        <v>0</v>
      </c>
    </row>
    <row r="34" spans="2:31" x14ac:dyDescent="0.3">
      <c r="B34" t="s">
        <v>45</v>
      </c>
      <c r="C34">
        <v>79</v>
      </c>
      <c r="D34" t="s">
        <v>13</v>
      </c>
      <c r="E34">
        <v>33</v>
      </c>
      <c r="F34">
        <v>1</v>
      </c>
      <c r="G34">
        <v>170</v>
      </c>
      <c r="H34">
        <v>4.5</v>
      </c>
      <c r="I34">
        <v>33</v>
      </c>
      <c r="J34">
        <v>0</v>
      </c>
      <c r="L34" t="s">
        <v>45</v>
      </c>
      <c r="M34">
        <v>109</v>
      </c>
      <c r="N34" t="s">
        <v>13</v>
      </c>
      <c r="O34">
        <v>33</v>
      </c>
      <c r="P34">
        <v>1</v>
      </c>
      <c r="Q34">
        <f t="shared" si="0"/>
        <v>190</v>
      </c>
      <c r="R34">
        <v>4.5</v>
      </c>
      <c r="S34">
        <v>33</v>
      </c>
      <c r="W34" t="s">
        <v>45</v>
      </c>
      <c r="X34">
        <v>79</v>
      </c>
      <c r="Y34" t="s">
        <v>13</v>
      </c>
      <c r="Z34">
        <v>33</v>
      </c>
      <c r="AA34">
        <v>1</v>
      </c>
      <c r="AB34">
        <v>90</v>
      </c>
      <c r="AC34">
        <v>4.5</v>
      </c>
      <c r="AD34">
        <v>33</v>
      </c>
      <c r="AE34">
        <v>1</v>
      </c>
    </row>
    <row r="35" spans="2:31" x14ac:dyDescent="0.3">
      <c r="B35" t="s">
        <v>46</v>
      </c>
      <c r="C35">
        <v>79</v>
      </c>
      <c r="D35" t="s">
        <v>13</v>
      </c>
      <c r="E35">
        <v>34</v>
      </c>
      <c r="F35">
        <v>1</v>
      </c>
      <c r="G35">
        <v>170</v>
      </c>
      <c r="H35">
        <v>4.5</v>
      </c>
      <c r="I35">
        <v>34</v>
      </c>
      <c r="J35">
        <v>0</v>
      </c>
      <c r="L35" t="s">
        <v>46</v>
      </c>
      <c r="M35">
        <v>109</v>
      </c>
      <c r="N35" t="s">
        <v>13</v>
      </c>
      <c r="O35">
        <v>34</v>
      </c>
      <c r="P35">
        <v>1</v>
      </c>
      <c r="Q35">
        <f t="shared" si="0"/>
        <v>190</v>
      </c>
      <c r="R35">
        <v>4.5</v>
      </c>
      <c r="S35">
        <v>34</v>
      </c>
      <c r="W35" t="s">
        <v>46</v>
      </c>
      <c r="X35">
        <v>79</v>
      </c>
      <c r="Y35" t="s">
        <v>13</v>
      </c>
      <c r="Z35">
        <v>34</v>
      </c>
      <c r="AA35">
        <v>1</v>
      </c>
      <c r="AB35">
        <v>170</v>
      </c>
      <c r="AC35">
        <v>4.5</v>
      </c>
      <c r="AD35">
        <v>34</v>
      </c>
      <c r="AE35">
        <v>0</v>
      </c>
    </row>
    <row r="36" spans="2:31" x14ac:dyDescent="0.3">
      <c r="B36" t="s">
        <v>47</v>
      </c>
      <c r="C36">
        <v>89</v>
      </c>
      <c r="D36" t="s">
        <v>13</v>
      </c>
      <c r="E36">
        <v>35</v>
      </c>
      <c r="F36">
        <v>1</v>
      </c>
      <c r="G36">
        <v>180</v>
      </c>
      <c r="H36">
        <v>4.5</v>
      </c>
      <c r="I36">
        <v>35</v>
      </c>
      <c r="J36">
        <v>0</v>
      </c>
      <c r="L36" t="s">
        <v>47</v>
      </c>
      <c r="M36">
        <v>119</v>
      </c>
      <c r="N36" t="s">
        <v>13</v>
      </c>
      <c r="O36">
        <v>35</v>
      </c>
      <c r="P36">
        <v>1</v>
      </c>
      <c r="Q36">
        <f t="shared" si="0"/>
        <v>200</v>
      </c>
      <c r="R36">
        <v>4.5</v>
      </c>
      <c r="S36">
        <v>35</v>
      </c>
      <c r="W36" t="s">
        <v>47</v>
      </c>
      <c r="X36">
        <v>89</v>
      </c>
      <c r="Y36" t="s">
        <v>13</v>
      </c>
      <c r="Z36">
        <v>35</v>
      </c>
      <c r="AA36">
        <v>1</v>
      </c>
      <c r="AB36">
        <v>180</v>
      </c>
      <c r="AC36">
        <v>4.5</v>
      </c>
      <c r="AD36">
        <v>35</v>
      </c>
      <c r="AE36">
        <v>0</v>
      </c>
    </row>
    <row r="37" spans="2:31" x14ac:dyDescent="0.3">
      <c r="B37" t="s">
        <v>48</v>
      </c>
      <c r="C37">
        <v>89</v>
      </c>
      <c r="D37" t="s">
        <v>13</v>
      </c>
      <c r="E37">
        <v>36</v>
      </c>
      <c r="F37">
        <v>1</v>
      </c>
      <c r="G37">
        <v>180</v>
      </c>
      <c r="H37">
        <v>4.5</v>
      </c>
      <c r="I37">
        <v>36</v>
      </c>
      <c r="J37">
        <v>0</v>
      </c>
      <c r="L37" t="s">
        <v>48</v>
      </c>
      <c r="M37">
        <v>119</v>
      </c>
      <c r="N37" t="s">
        <v>13</v>
      </c>
      <c r="O37">
        <v>36</v>
      </c>
      <c r="P37">
        <v>1</v>
      </c>
      <c r="Q37">
        <f t="shared" si="0"/>
        <v>200</v>
      </c>
      <c r="R37">
        <v>4.5</v>
      </c>
      <c r="S37">
        <v>36</v>
      </c>
      <c r="W37" t="s">
        <v>48</v>
      </c>
      <c r="X37">
        <v>89</v>
      </c>
      <c r="Y37" t="s">
        <v>13</v>
      </c>
      <c r="Z37">
        <v>36</v>
      </c>
      <c r="AA37">
        <v>1</v>
      </c>
      <c r="AB37">
        <v>180</v>
      </c>
      <c r="AC37">
        <v>4.5</v>
      </c>
      <c r="AD37">
        <v>36</v>
      </c>
      <c r="AE37">
        <v>0</v>
      </c>
    </row>
    <row r="38" spans="2:31" x14ac:dyDescent="0.3">
      <c r="B38" t="s">
        <v>49</v>
      </c>
      <c r="C38">
        <v>99</v>
      </c>
      <c r="D38" t="s">
        <v>13</v>
      </c>
      <c r="E38">
        <v>37</v>
      </c>
      <c r="F38">
        <v>1</v>
      </c>
      <c r="G38">
        <v>190</v>
      </c>
      <c r="H38">
        <v>4.5</v>
      </c>
      <c r="I38">
        <v>37</v>
      </c>
      <c r="J38">
        <v>0</v>
      </c>
      <c r="L38" t="s">
        <v>49</v>
      </c>
      <c r="M38">
        <v>129</v>
      </c>
      <c r="N38" t="s">
        <v>13</v>
      </c>
      <c r="O38">
        <v>37</v>
      </c>
      <c r="P38">
        <v>1</v>
      </c>
      <c r="Q38">
        <f t="shared" si="0"/>
        <v>210</v>
      </c>
      <c r="R38">
        <v>4.5</v>
      </c>
      <c r="S38">
        <v>37</v>
      </c>
      <c r="W38" t="s">
        <v>49</v>
      </c>
      <c r="X38">
        <v>99</v>
      </c>
      <c r="Y38" t="s">
        <v>13</v>
      </c>
      <c r="Z38">
        <v>37</v>
      </c>
      <c r="AA38">
        <v>1</v>
      </c>
      <c r="AB38">
        <v>110</v>
      </c>
      <c r="AC38">
        <v>4.5</v>
      </c>
      <c r="AD38">
        <v>37</v>
      </c>
      <c r="AE38">
        <v>1</v>
      </c>
    </row>
    <row r="39" spans="2:31" x14ac:dyDescent="0.3">
      <c r="B39" t="s">
        <v>50</v>
      </c>
      <c r="C39">
        <v>99</v>
      </c>
      <c r="D39" t="s">
        <v>13</v>
      </c>
      <c r="E39">
        <v>38</v>
      </c>
      <c r="F39">
        <v>1</v>
      </c>
      <c r="G39">
        <v>190</v>
      </c>
      <c r="H39">
        <v>4.5</v>
      </c>
      <c r="I39">
        <v>38</v>
      </c>
      <c r="J39">
        <v>0</v>
      </c>
      <c r="L39" t="s">
        <v>50</v>
      </c>
      <c r="M39">
        <v>129</v>
      </c>
      <c r="N39" t="s">
        <v>13</v>
      </c>
      <c r="O39">
        <v>38</v>
      </c>
      <c r="P39">
        <v>1</v>
      </c>
      <c r="Q39">
        <f t="shared" si="0"/>
        <v>210</v>
      </c>
      <c r="R39">
        <v>4.5</v>
      </c>
      <c r="S39">
        <v>38</v>
      </c>
      <c r="W39" t="s">
        <v>50</v>
      </c>
      <c r="X39">
        <v>99</v>
      </c>
      <c r="Y39" t="s">
        <v>13</v>
      </c>
      <c r="Z39">
        <v>38</v>
      </c>
      <c r="AA39">
        <v>1</v>
      </c>
      <c r="AB39">
        <v>190</v>
      </c>
      <c r="AC39">
        <v>4.5</v>
      </c>
      <c r="AD39">
        <v>38</v>
      </c>
      <c r="AE39">
        <v>0</v>
      </c>
    </row>
    <row r="40" spans="2:31" x14ac:dyDescent="0.3">
      <c r="B40" t="s">
        <v>51</v>
      </c>
      <c r="C40">
        <v>109</v>
      </c>
      <c r="D40" t="s">
        <v>13</v>
      </c>
      <c r="E40">
        <v>40</v>
      </c>
      <c r="F40">
        <v>1</v>
      </c>
      <c r="G40">
        <v>120</v>
      </c>
      <c r="H40">
        <v>4.5</v>
      </c>
      <c r="I40">
        <v>40</v>
      </c>
      <c r="J40">
        <v>1</v>
      </c>
      <c r="L40" t="s">
        <v>51</v>
      </c>
      <c r="M40">
        <v>139</v>
      </c>
      <c r="N40" t="s">
        <v>13</v>
      </c>
      <c r="O40">
        <v>40</v>
      </c>
      <c r="P40">
        <v>1</v>
      </c>
      <c r="Q40">
        <f t="shared" si="0"/>
        <v>140</v>
      </c>
      <c r="R40">
        <v>4.5</v>
      </c>
      <c r="S40">
        <v>40</v>
      </c>
      <c r="W40" t="s">
        <v>51</v>
      </c>
      <c r="X40">
        <v>109</v>
      </c>
      <c r="Y40" t="s">
        <v>13</v>
      </c>
      <c r="Z40">
        <v>39</v>
      </c>
      <c r="AA40">
        <v>1</v>
      </c>
      <c r="AB40">
        <v>120</v>
      </c>
      <c r="AC40">
        <v>4.5</v>
      </c>
      <c r="AD40">
        <v>39</v>
      </c>
      <c r="AE40">
        <v>1</v>
      </c>
    </row>
    <row r="41" spans="2:31" x14ac:dyDescent="0.3">
      <c r="B41" t="s">
        <v>52</v>
      </c>
      <c r="C41">
        <v>109</v>
      </c>
      <c r="D41" t="s">
        <v>13</v>
      </c>
      <c r="E41">
        <v>39</v>
      </c>
      <c r="F41">
        <v>1</v>
      </c>
      <c r="G41">
        <v>200</v>
      </c>
      <c r="H41">
        <v>4.5</v>
      </c>
      <c r="I41">
        <v>39</v>
      </c>
      <c r="J41">
        <v>0</v>
      </c>
      <c r="L41" t="s">
        <v>52</v>
      </c>
      <c r="M41">
        <v>139</v>
      </c>
      <c r="N41" t="s">
        <v>13</v>
      </c>
      <c r="O41">
        <v>39</v>
      </c>
      <c r="P41">
        <v>1</v>
      </c>
      <c r="Q41">
        <f t="shared" si="0"/>
        <v>220</v>
      </c>
      <c r="R41">
        <v>4.5</v>
      </c>
      <c r="S41">
        <v>39</v>
      </c>
      <c r="W41" t="s">
        <v>52</v>
      </c>
      <c r="X41">
        <v>109</v>
      </c>
      <c r="Y41" t="s">
        <v>13</v>
      </c>
      <c r="Z41">
        <v>40</v>
      </c>
      <c r="AA41">
        <v>1</v>
      </c>
      <c r="AB41">
        <v>200</v>
      </c>
      <c r="AC41">
        <v>4.5</v>
      </c>
      <c r="AD41">
        <v>40</v>
      </c>
      <c r="AE41">
        <v>0</v>
      </c>
    </row>
    <row r="42" spans="2:31" x14ac:dyDescent="0.3">
      <c r="B42" t="s">
        <v>53</v>
      </c>
      <c r="C42">
        <v>119</v>
      </c>
      <c r="D42" t="s">
        <v>13</v>
      </c>
      <c r="E42">
        <v>41</v>
      </c>
      <c r="F42">
        <v>1</v>
      </c>
      <c r="G42">
        <v>210</v>
      </c>
      <c r="H42">
        <v>4.5</v>
      </c>
      <c r="I42">
        <v>41</v>
      </c>
      <c r="J42">
        <v>0</v>
      </c>
      <c r="L42" t="s">
        <v>53</v>
      </c>
      <c r="M42">
        <v>149</v>
      </c>
      <c r="N42" t="s">
        <v>13</v>
      </c>
      <c r="O42">
        <v>41</v>
      </c>
      <c r="P42">
        <v>1</v>
      </c>
      <c r="Q42">
        <f t="shared" si="0"/>
        <v>230</v>
      </c>
      <c r="R42">
        <v>4.5</v>
      </c>
      <c r="S42">
        <v>41</v>
      </c>
      <c r="W42" t="s">
        <v>53</v>
      </c>
      <c r="X42">
        <v>119</v>
      </c>
      <c r="Y42" t="s">
        <v>13</v>
      </c>
      <c r="Z42">
        <v>41</v>
      </c>
      <c r="AA42">
        <v>1</v>
      </c>
      <c r="AB42">
        <v>210</v>
      </c>
      <c r="AC42">
        <v>4.5</v>
      </c>
      <c r="AD42">
        <v>41</v>
      </c>
      <c r="AE42">
        <v>0</v>
      </c>
    </row>
    <row r="43" spans="2:31" x14ac:dyDescent="0.3">
      <c r="B43" t="s">
        <v>54</v>
      </c>
      <c r="C43">
        <v>119</v>
      </c>
      <c r="D43" t="s">
        <v>13</v>
      </c>
      <c r="E43">
        <v>42</v>
      </c>
      <c r="F43">
        <v>1</v>
      </c>
      <c r="G43">
        <v>210</v>
      </c>
      <c r="H43">
        <v>4.5</v>
      </c>
      <c r="I43">
        <v>42</v>
      </c>
      <c r="J43">
        <v>0</v>
      </c>
      <c r="L43" t="s">
        <v>54</v>
      </c>
      <c r="M43">
        <v>149</v>
      </c>
      <c r="N43" t="s">
        <v>13</v>
      </c>
      <c r="O43">
        <v>42</v>
      </c>
      <c r="P43">
        <v>1</v>
      </c>
      <c r="Q43">
        <f t="shared" si="0"/>
        <v>230</v>
      </c>
      <c r="R43">
        <v>4.5</v>
      </c>
      <c r="S43">
        <v>42</v>
      </c>
      <c r="W43" t="s">
        <v>54</v>
      </c>
      <c r="X43">
        <v>119</v>
      </c>
      <c r="Y43" t="s">
        <v>13</v>
      </c>
      <c r="Z43">
        <v>42</v>
      </c>
      <c r="AA43">
        <v>1</v>
      </c>
      <c r="AB43">
        <v>210</v>
      </c>
      <c r="AC43">
        <v>4.5</v>
      </c>
      <c r="AD43">
        <v>42</v>
      </c>
      <c r="AE43">
        <v>0</v>
      </c>
    </row>
    <row r="44" spans="2:31" x14ac:dyDescent="0.3">
      <c r="B44" t="s">
        <v>55</v>
      </c>
      <c r="C44">
        <v>129</v>
      </c>
      <c r="D44" t="s">
        <v>13</v>
      </c>
      <c r="E44">
        <v>43</v>
      </c>
      <c r="F44">
        <v>1</v>
      </c>
      <c r="G44">
        <v>220</v>
      </c>
      <c r="H44">
        <v>4.5</v>
      </c>
      <c r="I44">
        <v>43</v>
      </c>
      <c r="J44">
        <v>0</v>
      </c>
      <c r="L44" t="s">
        <v>55</v>
      </c>
      <c r="M44">
        <v>159</v>
      </c>
      <c r="N44" t="s">
        <v>13</v>
      </c>
      <c r="O44">
        <v>43</v>
      </c>
      <c r="P44">
        <v>1</v>
      </c>
      <c r="Q44">
        <f t="shared" si="0"/>
        <v>240</v>
      </c>
      <c r="R44">
        <v>4.5</v>
      </c>
      <c r="S44">
        <v>43</v>
      </c>
      <c r="W44" t="s">
        <v>55</v>
      </c>
      <c r="X44">
        <v>129</v>
      </c>
      <c r="Y44" t="s">
        <v>13</v>
      </c>
      <c r="Z44">
        <v>43</v>
      </c>
      <c r="AA44">
        <v>1</v>
      </c>
      <c r="AB44">
        <v>140</v>
      </c>
      <c r="AC44">
        <v>4.5</v>
      </c>
      <c r="AD44">
        <v>43</v>
      </c>
      <c r="AE44">
        <v>1</v>
      </c>
    </row>
    <row r="45" spans="2:31" x14ac:dyDescent="0.3">
      <c r="B45" t="s">
        <v>56</v>
      </c>
      <c r="C45">
        <v>129</v>
      </c>
      <c r="D45" t="s">
        <v>13</v>
      </c>
      <c r="E45">
        <v>44</v>
      </c>
      <c r="F45">
        <v>1</v>
      </c>
      <c r="G45">
        <v>220</v>
      </c>
      <c r="H45">
        <v>4.5</v>
      </c>
      <c r="I45">
        <v>44</v>
      </c>
      <c r="J45">
        <v>0</v>
      </c>
      <c r="L45" t="s">
        <v>56</v>
      </c>
      <c r="M45">
        <v>159</v>
      </c>
      <c r="N45" t="s">
        <v>13</v>
      </c>
      <c r="O45">
        <v>44</v>
      </c>
      <c r="P45">
        <v>1</v>
      </c>
      <c r="Q45">
        <f t="shared" si="0"/>
        <v>240</v>
      </c>
      <c r="R45">
        <v>4.5</v>
      </c>
      <c r="S45">
        <v>44</v>
      </c>
      <c r="W45" t="s">
        <v>56</v>
      </c>
      <c r="X45">
        <v>129</v>
      </c>
      <c r="Y45" t="s">
        <v>13</v>
      </c>
      <c r="Z45">
        <v>44</v>
      </c>
      <c r="AA45">
        <v>1</v>
      </c>
      <c r="AB45">
        <v>220</v>
      </c>
      <c r="AC45">
        <v>4.5</v>
      </c>
      <c r="AD45">
        <v>44</v>
      </c>
      <c r="AE45">
        <v>0</v>
      </c>
    </row>
    <row r="46" spans="2:31" x14ac:dyDescent="0.3">
      <c r="B46" t="s">
        <v>57</v>
      </c>
      <c r="C46">
        <v>139</v>
      </c>
      <c r="D46" t="s">
        <v>13</v>
      </c>
      <c r="E46">
        <v>45</v>
      </c>
      <c r="F46">
        <v>1</v>
      </c>
      <c r="G46">
        <v>150</v>
      </c>
      <c r="H46">
        <v>4.5</v>
      </c>
      <c r="I46">
        <v>45</v>
      </c>
      <c r="J46">
        <v>1</v>
      </c>
      <c r="L46" t="s">
        <v>57</v>
      </c>
      <c r="M46">
        <v>169</v>
      </c>
      <c r="N46" t="s">
        <v>13</v>
      </c>
      <c r="O46">
        <v>45</v>
      </c>
      <c r="P46">
        <v>1</v>
      </c>
      <c r="Q46">
        <f t="shared" si="0"/>
        <v>170</v>
      </c>
      <c r="R46">
        <v>4.5</v>
      </c>
      <c r="S46">
        <v>45</v>
      </c>
      <c r="W46" t="s">
        <v>57</v>
      </c>
      <c r="X46">
        <v>139</v>
      </c>
      <c r="Y46" t="s">
        <v>13</v>
      </c>
      <c r="Z46">
        <v>45</v>
      </c>
      <c r="AA46">
        <v>1</v>
      </c>
      <c r="AB46">
        <v>150</v>
      </c>
      <c r="AC46">
        <v>4.5</v>
      </c>
      <c r="AD46">
        <v>45</v>
      </c>
      <c r="AE46">
        <v>1</v>
      </c>
    </row>
    <row r="47" spans="2:31" x14ac:dyDescent="0.3">
      <c r="B47" t="s">
        <v>58</v>
      </c>
      <c r="C47">
        <v>139</v>
      </c>
      <c r="D47" t="s">
        <v>13</v>
      </c>
      <c r="E47">
        <v>46</v>
      </c>
      <c r="F47">
        <v>1</v>
      </c>
      <c r="G47">
        <v>150</v>
      </c>
      <c r="H47">
        <v>4.5</v>
      </c>
      <c r="I47">
        <v>46</v>
      </c>
      <c r="J47">
        <v>1</v>
      </c>
      <c r="L47" t="s">
        <v>58</v>
      </c>
      <c r="M47">
        <v>169</v>
      </c>
      <c r="N47" t="s">
        <v>13</v>
      </c>
      <c r="O47">
        <v>46</v>
      </c>
      <c r="P47">
        <v>1</v>
      </c>
      <c r="Q47">
        <f t="shared" si="0"/>
        <v>170</v>
      </c>
      <c r="R47">
        <v>4.5</v>
      </c>
      <c r="S47">
        <v>46</v>
      </c>
      <c r="W47" t="s">
        <v>58</v>
      </c>
      <c r="X47">
        <v>139</v>
      </c>
      <c r="Y47" t="s">
        <v>13</v>
      </c>
      <c r="Z47">
        <v>46</v>
      </c>
      <c r="AA47">
        <v>1</v>
      </c>
      <c r="AB47">
        <v>230</v>
      </c>
      <c r="AC47">
        <v>4.5</v>
      </c>
      <c r="AD47">
        <v>46</v>
      </c>
      <c r="AE47">
        <v>0</v>
      </c>
    </row>
    <row r="48" spans="2:31" x14ac:dyDescent="0.3">
      <c r="B48" t="s">
        <v>59</v>
      </c>
      <c r="C48">
        <v>149</v>
      </c>
      <c r="D48" t="s">
        <v>13</v>
      </c>
      <c r="E48">
        <v>47</v>
      </c>
      <c r="F48">
        <v>1</v>
      </c>
      <c r="G48">
        <v>240</v>
      </c>
      <c r="H48">
        <v>4.5</v>
      </c>
      <c r="I48">
        <v>47</v>
      </c>
      <c r="J48">
        <v>0</v>
      </c>
      <c r="L48" t="s">
        <v>59</v>
      </c>
      <c r="M48">
        <v>179</v>
      </c>
      <c r="N48" t="s">
        <v>13</v>
      </c>
      <c r="O48">
        <v>47</v>
      </c>
      <c r="P48">
        <v>1</v>
      </c>
      <c r="Q48">
        <f t="shared" si="0"/>
        <v>260</v>
      </c>
      <c r="R48">
        <v>4.5</v>
      </c>
      <c r="S48">
        <v>47</v>
      </c>
      <c r="W48" t="s">
        <v>59</v>
      </c>
      <c r="X48">
        <v>149</v>
      </c>
      <c r="Y48" t="s">
        <v>13</v>
      </c>
      <c r="Z48">
        <v>47</v>
      </c>
      <c r="AA48">
        <v>1</v>
      </c>
      <c r="AB48">
        <v>160</v>
      </c>
      <c r="AC48">
        <v>4.5</v>
      </c>
      <c r="AD48">
        <v>47</v>
      </c>
      <c r="AE48">
        <v>1</v>
      </c>
    </row>
    <row r="49" spans="2:31" x14ac:dyDescent="0.3">
      <c r="B49" t="s">
        <v>60</v>
      </c>
      <c r="C49">
        <v>149</v>
      </c>
      <c r="D49" t="s">
        <v>13</v>
      </c>
      <c r="E49">
        <v>48</v>
      </c>
      <c r="F49">
        <v>1</v>
      </c>
      <c r="G49">
        <v>240</v>
      </c>
      <c r="H49">
        <v>4.5</v>
      </c>
      <c r="I49">
        <v>48</v>
      </c>
      <c r="J49">
        <v>0</v>
      </c>
      <c r="L49" t="s">
        <v>60</v>
      </c>
      <c r="M49">
        <v>179</v>
      </c>
      <c r="N49" t="s">
        <v>13</v>
      </c>
      <c r="O49">
        <v>48</v>
      </c>
      <c r="P49">
        <v>1</v>
      </c>
      <c r="Q49">
        <f t="shared" si="0"/>
        <v>260</v>
      </c>
      <c r="R49">
        <v>4.5</v>
      </c>
      <c r="S49">
        <v>48</v>
      </c>
      <c r="W49" t="s">
        <v>60</v>
      </c>
      <c r="X49">
        <v>149</v>
      </c>
      <c r="Y49" t="s">
        <v>13</v>
      </c>
      <c r="Z49">
        <v>48</v>
      </c>
      <c r="AA49">
        <v>1</v>
      </c>
      <c r="AB49">
        <v>240</v>
      </c>
      <c r="AC49">
        <v>4.5</v>
      </c>
      <c r="AD49">
        <v>48</v>
      </c>
      <c r="AE49">
        <v>0</v>
      </c>
    </row>
    <row r="50" spans="2:31" x14ac:dyDescent="0.3">
      <c r="B50" t="s">
        <v>61</v>
      </c>
      <c r="C50">
        <v>159</v>
      </c>
      <c r="D50" t="s">
        <v>13</v>
      </c>
      <c r="E50">
        <v>49</v>
      </c>
      <c r="F50">
        <v>1</v>
      </c>
      <c r="G50">
        <v>250</v>
      </c>
      <c r="H50">
        <v>4.5</v>
      </c>
      <c r="I50">
        <v>49</v>
      </c>
      <c r="J50">
        <v>0</v>
      </c>
      <c r="L50" t="s">
        <v>61</v>
      </c>
      <c r="M50">
        <v>189</v>
      </c>
      <c r="N50" t="s">
        <v>13</v>
      </c>
      <c r="O50">
        <v>49</v>
      </c>
      <c r="P50">
        <v>1</v>
      </c>
      <c r="Q50">
        <f t="shared" si="0"/>
        <v>270</v>
      </c>
      <c r="R50">
        <v>4.5</v>
      </c>
      <c r="S50">
        <v>49</v>
      </c>
      <c r="W50" t="s">
        <v>61</v>
      </c>
      <c r="X50">
        <v>159</v>
      </c>
      <c r="Y50" t="s">
        <v>13</v>
      </c>
      <c r="Z50">
        <v>50</v>
      </c>
      <c r="AA50">
        <v>1</v>
      </c>
      <c r="AB50">
        <v>170</v>
      </c>
      <c r="AC50">
        <v>4.5</v>
      </c>
      <c r="AD50">
        <v>50</v>
      </c>
      <c r="AE50">
        <v>1</v>
      </c>
    </row>
    <row r="51" spans="2:31" x14ac:dyDescent="0.3">
      <c r="B51" t="s">
        <v>62</v>
      </c>
      <c r="C51">
        <v>159</v>
      </c>
      <c r="D51" t="s">
        <v>13</v>
      </c>
      <c r="E51">
        <v>50</v>
      </c>
      <c r="F51">
        <v>1</v>
      </c>
      <c r="G51">
        <v>250</v>
      </c>
      <c r="H51">
        <v>4.5</v>
      </c>
      <c r="I51">
        <v>50</v>
      </c>
      <c r="J51">
        <v>0</v>
      </c>
      <c r="L51" t="s">
        <v>62</v>
      </c>
      <c r="M51">
        <v>189</v>
      </c>
      <c r="N51" t="s">
        <v>13</v>
      </c>
      <c r="O51">
        <v>50</v>
      </c>
      <c r="P51">
        <v>1</v>
      </c>
      <c r="Q51">
        <f t="shared" si="0"/>
        <v>270</v>
      </c>
      <c r="R51">
        <v>4.5</v>
      </c>
      <c r="S51">
        <v>50</v>
      </c>
      <c r="W51" t="s">
        <v>62</v>
      </c>
      <c r="X51">
        <v>159</v>
      </c>
      <c r="Y51" t="s">
        <v>13</v>
      </c>
      <c r="Z51">
        <v>49</v>
      </c>
      <c r="AA51">
        <v>1</v>
      </c>
      <c r="AB51">
        <v>250</v>
      </c>
      <c r="AC51">
        <v>4.5</v>
      </c>
      <c r="AD51">
        <v>49</v>
      </c>
      <c r="AE51">
        <v>0</v>
      </c>
    </row>
    <row r="52" spans="2:31" x14ac:dyDescent="0.3">
      <c r="B52" t="s">
        <v>63</v>
      </c>
      <c r="C52">
        <v>169</v>
      </c>
      <c r="D52" t="s">
        <v>13</v>
      </c>
      <c r="E52">
        <v>51</v>
      </c>
      <c r="F52">
        <v>1</v>
      </c>
      <c r="G52">
        <v>260</v>
      </c>
      <c r="H52">
        <v>4.5</v>
      </c>
      <c r="I52">
        <v>51</v>
      </c>
      <c r="J52">
        <v>0</v>
      </c>
      <c r="L52" t="s">
        <v>63</v>
      </c>
      <c r="M52">
        <v>199</v>
      </c>
      <c r="N52" t="s">
        <v>13</v>
      </c>
      <c r="O52">
        <v>51</v>
      </c>
      <c r="P52">
        <v>1</v>
      </c>
      <c r="Q52">
        <f t="shared" si="0"/>
        <v>280</v>
      </c>
      <c r="R52">
        <v>4.5</v>
      </c>
      <c r="S52">
        <v>51</v>
      </c>
      <c r="W52" t="s">
        <v>63</v>
      </c>
      <c r="X52">
        <v>169</v>
      </c>
      <c r="Y52" t="s">
        <v>13</v>
      </c>
      <c r="Z52">
        <v>52</v>
      </c>
      <c r="AA52">
        <v>1</v>
      </c>
      <c r="AB52">
        <v>180</v>
      </c>
      <c r="AC52">
        <v>4.5</v>
      </c>
      <c r="AD52">
        <v>52</v>
      </c>
      <c r="AE52">
        <v>1</v>
      </c>
    </row>
    <row r="53" spans="2:31" x14ac:dyDescent="0.3">
      <c r="B53" t="s">
        <v>64</v>
      </c>
      <c r="C53">
        <v>169</v>
      </c>
      <c r="D53" t="s">
        <v>13</v>
      </c>
      <c r="E53">
        <v>52</v>
      </c>
      <c r="F53">
        <v>1</v>
      </c>
      <c r="G53">
        <v>260</v>
      </c>
      <c r="H53">
        <v>4.5</v>
      </c>
      <c r="I53">
        <v>52</v>
      </c>
      <c r="J53">
        <v>0</v>
      </c>
      <c r="L53" t="s">
        <v>64</v>
      </c>
      <c r="M53">
        <v>199</v>
      </c>
      <c r="N53" t="s">
        <v>13</v>
      </c>
      <c r="O53">
        <v>52</v>
      </c>
      <c r="P53">
        <v>1</v>
      </c>
      <c r="Q53">
        <f t="shared" si="0"/>
        <v>280</v>
      </c>
      <c r="R53">
        <v>4.5</v>
      </c>
      <c r="S53">
        <v>52</v>
      </c>
      <c r="W53" t="s">
        <v>64</v>
      </c>
      <c r="X53">
        <v>169</v>
      </c>
      <c r="Y53" t="s">
        <v>13</v>
      </c>
      <c r="Z53">
        <v>51</v>
      </c>
      <c r="AA53">
        <v>1</v>
      </c>
      <c r="AB53">
        <v>260</v>
      </c>
      <c r="AC53">
        <v>4.5</v>
      </c>
      <c r="AD53">
        <v>51</v>
      </c>
      <c r="AE53">
        <v>0</v>
      </c>
    </row>
    <row r="54" spans="2:31" x14ac:dyDescent="0.3">
      <c r="B54" t="s">
        <v>65</v>
      </c>
      <c r="C54">
        <v>179</v>
      </c>
      <c r="D54" t="s">
        <v>13</v>
      </c>
      <c r="E54">
        <v>53</v>
      </c>
      <c r="F54">
        <v>1</v>
      </c>
      <c r="G54">
        <v>270</v>
      </c>
      <c r="H54">
        <v>4.5</v>
      </c>
      <c r="I54">
        <v>53</v>
      </c>
      <c r="J54">
        <v>0</v>
      </c>
      <c r="L54" t="s">
        <v>65</v>
      </c>
      <c r="M54">
        <v>209</v>
      </c>
      <c r="N54" t="s">
        <v>13</v>
      </c>
      <c r="O54">
        <v>53</v>
      </c>
      <c r="P54">
        <v>1</v>
      </c>
      <c r="Q54">
        <f t="shared" si="0"/>
        <v>290</v>
      </c>
      <c r="R54">
        <v>4.5</v>
      </c>
      <c r="S54">
        <v>53</v>
      </c>
      <c r="W54" t="s">
        <v>65</v>
      </c>
      <c r="X54">
        <v>179</v>
      </c>
      <c r="Y54" t="s">
        <v>13</v>
      </c>
      <c r="Z54">
        <v>53</v>
      </c>
      <c r="AA54">
        <v>1</v>
      </c>
      <c r="AB54">
        <v>190</v>
      </c>
      <c r="AC54">
        <v>4.5</v>
      </c>
      <c r="AD54">
        <v>53</v>
      </c>
      <c r="AE54">
        <v>1</v>
      </c>
    </row>
    <row r="55" spans="2:31" x14ac:dyDescent="0.3">
      <c r="B55" t="s">
        <v>66</v>
      </c>
      <c r="C55">
        <v>179</v>
      </c>
      <c r="D55" t="s">
        <v>13</v>
      </c>
      <c r="E55">
        <v>54</v>
      </c>
      <c r="F55">
        <v>1</v>
      </c>
      <c r="G55">
        <v>270</v>
      </c>
      <c r="H55">
        <v>4.5</v>
      </c>
      <c r="I55">
        <v>54</v>
      </c>
      <c r="J55">
        <v>0</v>
      </c>
      <c r="L55" t="s">
        <v>66</v>
      </c>
      <c r="M55">
        <v>209</v>
      </c>
      <c r="N55" t="s">
        <v>13</v>
      </c>
      <c r="O55">
        <v>54</v>
      </c>
      <c r="P55">
        <v>1</v>
      </c>
      <c r="Q55">
        <f t="shared" si="0"/>
        <v>290</v>
      </c>
      <c r="R55">
        <v>4.5</v>
      </c>
      <c r="S55">
        <v>54</v>
      </c>
      <c r="W55" t="s">
        <v>66</v>
      </c>
      <c r="X55">
        <v>179</v>
      </c>
      <c r="Y55" t="s">
        <v>13</v>
      </c>
      <c r="Z55">
        <v>54</v>
      </c>
      <c r="AA55">
        <v>1</v>
      </c>
      <c r="AB55">
        <v>270</v>
      </c>
      <c r="AC55">
        <v>4.5</v>
      </c>
      <c r="AD55">
        <v>54</v>
      </c>
      <c r="AE55">
        <v>0</v>
      </c>
    </row>
    <row r="56" spans="2:31" x14ac:dyDescent="0.3">
      <c r="B56" t="s">
        <v>67</v>
      </c>
      <c r="C56">
        <v>189</v>
      </c>
      <c r="D56" t="s">
        <v>13</v>
      </c>
      <c r="E56">
        <v>55</v>
      </c>
      <c r="F56">
        <v>1</v>
      </c>
      <c r="G56">
        <v>280</v>
      </c>
      <c r="H56">
        <v>4.5</v>
      </c>
      <c r="I56">
        <v>55</v>
      </c>
      <c r="J56">
        <v>0</v>
      </c>
      <c r="L56" t="s">
        <v>67</v>
      </c>
      <c r="M56">
        <v>219</v>
      </c>
      <c r="N56" t="s">
        <v>13</v>
      </c>
      <c r="O56">
        <v>55</v>
      </c>
      <c r="P56">
        <v>1</v>
      </c>
      <c r="Q56">
        <f t="shared" si="0"/>
        <v>300</v>
      </c>
      <c r="R56">
        <v>4.5</v>
      </c>
      <c r="S56">
        <v>55</v>
      </c>
      <c r="W56" t="s">
        <v>67</v>
      </c>
      <c r="X56">
        <v>189</v>
      </c>
      <c r="Y56" t="s">
        <v>13</v>
      </c>
      <c r="Z56">
        <v>55</v>
      </c>
      <c r="AA56">
        <v>1</v>
      </c>
      <c r="AB56">
        <v>280</v>
      </c>
      <c r="AC56">
        <v>4.5</v>
      </c>
      <c r="AD56">
        <v>55</v>
      </c>
      <c r="AE56">
        <v>0</v>
      </c>
    </row>
    <row r="57" spans="2:31" x14ac:dyDescent="0.3">
      <c r="B57" t="s">
        <v>68</v>
      </c>
      <c r="C57">
        <v>189</v>
      </c>
      <c r="D57" t="s">
        <v>13</v>
      </c>
      <c r="E57">
        <v>56</v>
      </c>
      <c r="F57">
        <v>1</v>
      </c>
      <c r="G57">
        <v>280</v>
      </c>
      <c r="H57">
        <v>4.5</v>
      </c>
      <c r="I57">
        <v>56</v>
      </c>
      <c r="J57">
        <v>0</v>
      </c>
      <c r="L57" t="s">
        <v>68</v>
      </c>
      <c r="M57">
        <v>219</v>
      </c>
      <c r="N57" t="s">
        <v>13</v>
      </c>
      <c r="O57">
        <v>56</v>
      </c>
      <c r="P57">
        <v>1</v>
      </c>
      <c r="Q57">
        <f t="shared" si="0"/>
        <v>300</v>
      </c>
      <c r="R57">
        <v>4.5</v>
      </c>
      <c r="S57">
        <v>56</v>
      </c>
      <c r="W57" t="s">
        <v>68</v>
      </c>
      <c r="X57">
        <v>189</v>
      </c>
      <c r="Y57" t="s">
        <v>13</v>
      </c>
      <c r="Z57">
        <v>56</v>
      </c>
      <c r="AA57">
        <v>1</v>
      </c>
      <c r="AB57">
        <v>280</v>
      </c>
      <c r="AC57">
        <v>4.5</v>
      </c>
      <c r="AD57">
        <v>56</v>
      </c>
      <c r="AE57">
        <v>0</v>
      </c>
    </row>
    <row r="58" spans="2:31" x14ac:dyDescent="0.3">
      <c r="B58" t="s">
        <v>69</v>
      </c>
      <c r="C58">
        <v>199</v>
      </c>
      <c r="D58" t="s">
        <v>13</v>
      </c>
      <c r="E58">
        <v>57</v>
      </c>
      <c r="F58">
        <v>1</v>
      </c>
      <c r="G58">
        <v>290</v>
      </c>
      <c r="H58">
        <v>4.5</v>
      </c>
      <c r="I58">
        <v>57</v>
      </c>
      <c r="J58">
        <v>0</v>
      </c>
      <c r="L58" t="s">
        <v>69</v>
      </c>
      <c r="M58">
        <v>229</v>
      </c>
      <c r="N58" t="s">
        <v>13</v>
      </c>
      <c r="O58">
        <v>57</v>
      </c>
      <c r="P58">
        <v>1</v>
      </c>
      <c r="Q58">
        <f t="shared" si="0"/>
        <v>310</v>
      </c>
      <c r="R58">
        <v>4.5</v>
      </c>
      <c r="S58">
        <v>57</v>
      </c>
      <c r="W58" t="s">
        <v>69</v>
      </c>
      <c r="X58">
        <v>199</v>
      </c>
      <c r="Y58" t="s">
        <v>13</v>
      </c>
      <c r="Z58">
        <v>57</v>
      </c>
      <c r="AA58">
        <v>1</v>
      </c>
      <c r="AB58">
        <v>290</v>
      </c>
      <c r="AC58">
        <v>4.5</v>
      </c>
      <c r="AD58">
        <v>57</v>
      </c>
      <c r="AE58">
        <v>0</v>
      </c>
    </row>
    <row r="59" spans="2:31" x14ac:dyDescent="0.3">
      <c r="B59" t="s">
        <v>70</v>
      </c>
      <c r="C59">
        <v>199</v>
      </c>
      <c r="D59" t="s">
        <v>13</v>
      </c>
      <c r="E59">
        <v>58</v>
      </c>
      <c r="F59">
        <v>1</v>
      </c>
      <c r="G59">
        <v>290</v>
      </c>
      <c r="H59">
        <v>4.5</v>
      </c>
      <c r="I59">
        <v>58</v>
      </c>
      <c r="J59">
        <v>0</v>
      </c>
      <c r="L59" t="s">
        <v>70</v>
      </c>
      <c r="M59">
        <v>229</v>
      </c>
      <c r="N59" t="s">
        <v>13</v>
      </c>
      <c r="O59">
        <v>58</v>
      </c>
      <c r="P59">
        <v>1</v>
      </c>
      <c r="Q59">
        <f t="shared" si="0"/>
        <v>310</v>
      </c>
      <c r="R59">
        <v>4.5</v>
      </c>
      <c r="S59">
        <v>58</v>
      </c>
      <c r="W59" t="s">
        <v>70</v>
      </c>
      <c r="X59">
        <v>199</v>
      </c>
      <c r="Y59" t="s">
        <v>13</v>
      </c>
      <c r="Z59">
        <v>58</v>
      </c>
      <c r="AA59">
        <v>1</v>
      </c>
      <c r="AB59">
        <v>290</v>
      </c>
      <c r="AC59">
        <v>4.5</v>
      </c>
      <c r="AD59">
        <v>58</v>
      </c>
      <c r="AE59">
        <v>0</v>
      </c>
    </row>
    <row r="60" spans="2:31" x14ac:dyDescent="0.3">
      <c r="B60" t="s">
        <v>71</v>
      </c>
      <c r="C60">
        <v>209</v>
      </c>
      <c r="D60" t="s">
        <v>13</v>
      </c>
      <c r="E60">
        <v>59</v>
      </c>
      <c r="F60">
        <v>1</v>
      </c>
      <c r="G60">
        <v>300</v>
      </c>
      <c r="H60">
        <v>4.5</v>
      </c>
      <c r="I60">
        <v>59</v>
      </c>
      <c r="J60">
        <v>0</v>
      </c>
      <c r="L60" t="s">
        <v>71</v>
      </c>
      <c r="M60">
        <v>239</v>
      </c>
      <c r="N60" t="s">
        <v>13</v>
      </c>
      <c r="O60">
        <v>59</v>
      </c>
      <c r="P60">
        <v>1</v>
      </c>
      <c r="Q60">
        <f t="shared" si="0"/>
        <v>320</v>
      </c>
      <c r="R60">
        <v>4.5</v>
      </c>
      <c r="S60">
        <v>59</v>
      </c>
      <c r="W60" t="s">
        <v>71</v>
      </c>
      <c r="X60">
        <v>209</v>
      </c>
      <c r="Y60" t="s">
        <v>13</v>
      </c>
      <c r="Z60">
        <v>60</v>
      </c>
      <c r="AA60">
        <v>1</v>
      </c>
      <c r="AB60">
        <v>220</v>
      </c>
      <c r="AC60">
        <v>4.5</v>
      </c>
      <c r="AD60">
        <v>60</v>
      </c>
      <c r="AE60">
        <v>1</v>
      </c>
    </row>
    <row r="61" spans="2:31" x14ac:dyDescent="0.3">
      <c r="B61" t="s">
        <v>72</v>
      </c>
      <c r="C61">
        <v>209</v>
      </c>
      <c r="D61" t="s">
        <v>13</v>
      </c>
      <c r="E61">
        <v>60</v>
      </c>
      <c r="F61">
        <v>1</v>
      </c>
      <c r="G61">
        <v>300</v>
      </c>
      <c r="H61">
        <v>4.5</v>
      </c>
      <c r="I61">
        <v>60</v>
      </c>
      <c r="J61">
        <v>0</v>
      </c>
      <c r="L61" t="s">
        <v>72</v>
      </c>
      <c r="M61">
        <v>239</v>
      </c>
      <c r="N61" t="s">
        <v>13</v>
      </c>
      <c r="O61">
        <v>60</v>
      </c>
      <c r="P61">
        <v>1</v>
      </c>
      <c r="Q61">
        <f t="shared" si="0"/>
        <v>320</v>
      </c>
      <c r="R61">
        <v>4.5</v>
      </c>
      <c r="S61">
        <v>60</v>
      </c>
      <c r="W61" t="s">
        <v>72</v>
      </c>
      <c r="X61">
        <v>209</v>
      </c>
      <c r="Y61" t="s">
        <v>13</v>
      </c>
      <c r="Z61">
        <v>59</v>
      </c>
      <c r="AA61">
        <v>1</v>
      </c>
      <c r="AB61">
        <v>300</v>
      </c>
      <c r="AC61">
        <v>4.5</v>
      </c>
      <c r="AD61">
        <v>59</v>
      </c>
      <c r="AE61">
        <v>0</v>
      </c>
    </row>
    <row r="62" spans="2:31" x14ac:dyDescent="0.3">
      <c r="B62" t="s">
        <v>73</v>
      </c>
      <c r="C62">
        <v>219</v>
      </c>
      <c r="D62" t="s">
        <v>13</v>
      </c>
      <c r="E62">
        <v>61</v>
      </c>
      <c r="F62">
        <v>1</v>
      </c>
      <c r="G62">
        <v>310</v>
      </c>
      <c r="H62">
        <v>4.5</v>
      </c>
      <c r="I62">
        <v>61</v>
      </c>
      <c r="J62">
        <v>0</v>
      </c>
      <c r="L62" t="s">
        <v>73</v>
      </c>
      <c r="M62">
        <v>249</v>
      </c>
      <c r="N62" t="s">
        <v>13</v>
      </c>
      <c r="O62">
        <v>61</v>
      </c>
      <c r="P62">
        <v>1</v>
      </c>
      <c r="Q62">
        <f t="shared" si="0"/>
        <v>330</v>
      </c>
      <c r="R62">
        <v>4.5</v>
      </c>
      <c r="S62">
        <v>61</v>
      </c>
      <c r="W62" t="s">
        <v>73</v>
      </c>
      <c r="X62">
        <v>219</v>
      </c>
      <c r="Y62" t="s">
        <v>13</v>
      </c>
      <c r="Z62">
        <v>61</v>
      </c>
      <c r="AA62">
        <v>1</v>
      </c>
      <c r="AB62">
        <v>230</v>
      </c>
      <c r="AC62">
        <v>4.5</v>
      </c>
      <c r="AD62">
        <v>61</v>
      </c>
      <c r="AE62">
        <v>1</v>
      </c>
    </row>
    <row r="63" spans="2:31" x14ac:dyDescent="0.3">
      <c r="B63" t="s">
        <v>74</v>
      </c>
      <c r="C63">
        <v>219</v>
      </c>
      <c r="D63" t="s">
        <v>13</v>
      </c>
      <c r="E63">
        <v>62</v>
      </c>
      <c r="F63">
        <v>1</v>
      </c>
      <c r="G63">
        <v>310</v>
      </c>
      <c r="H63">
        <v>4.5</v>
      </c>
      <c r="I63">
        <v>62</v>
      </c>
      <c r="J63">
        <v>0</v>
      </c>
      <c r="L63" t="s">
        <v>74</v>
      </c>
      <c r="M63">
        <v>249</v>
      </c>
      <c r="N63" t="s">
        <v>13</v>
      </c>
      <c r="O63">
        <v>62</v>
      </c>
      <c r="P63">
        <v>1</v>
      </c>
      <c r="Q63">
        <f t="shared" si="0"/>
        <v>330</v>
      </c>
      <c r="R63">
        <v>4.5</v>
      </c>
      <c r="S63">
        <v>62</v>
      </c>
      <c r="W63" t="s">
        <v>74</v>
      </c>
      <c r="X63">
        <v>219</v>
      </c>
      <c r="Y63" t="s">
        <v>13</v>
      </c>
      <c r="Z63">
        <v>62</v>
      </c>
      <c r="AA63">
        <v>1</v>
      </c>
      <c r="AB63">
        <v>310</v>
      </c>
      <c r="AC63">
        <v>4.5</v>
      </c>
      <c r="AD63">
        <v>62</v>
      </c>
      <c r="AE63">
        <v>0</v>
      </c>
    </row>
    <row r="64" spans="2:31" x14ac:dyDescent="0.3">
      <c r="B64" t="s">
        <v>75</v>
      </c>
      <c r="C64">
        <v>229</v>
      </c>
      <c r="D64" t="s">
        <v>13</v>
      </c>
      <c r="E64">
        <v>63</v>
      </c>
      <c r="F64">
        <v>1</v>
      </c>
      <c r="G64">
        <v>320</v>
      </c>
      <c r="H64">
        <v>4.5</v>
      </c>
      <c r="I64">
        <v>63</v>
      </c>
      <c r="J64">
        <v>0</v>
      </c>
      <c r="L64" t="s">
        <v>75</v>
      </c>
      <c r="M64">
        <v>259</v>
      </c>
      <c r="N64" t="s">
        <v>13</v>
      </c>
      <c r="O64">
        <v>63</v>
      </c>
      <c r="P64">
        <v>1</v>
      </c>
      <c r="Q64">
        <f t="shared" si="0"/>
        <v>340</v>
      </c>
      <c r="R64">
        <v>4.5</v>
      </c>
      <c r="S64">
        <v>63</v>
      </c>
      <c r="W64" t="s">
        <v>75</v>
      </c>
      <c r="X64">
        <v>229</v>
      </c>
      <c r="Y64" t="s">
        <v>13</v>
      </c>
      <c r="Z64">
        <v>63</v>
      </c>
      <c r="AA64">
        <v>1</v>
      </c>
      <c r="AB64">
        <v>320</v>
      </c>
      <c r="AC64">
        <v>4.5</v>
      </c>
      <c r="AD64">
        <v>63</v>
      </c>
      <c r="AE64">
        <v>0</v>
      </c>
    </row>
    <row r="65" spans="2:31" x14ac:dyDescent="0.3">
      <c r="B65" t="s">
        <v>76</v>
      </c>
      <c r="C65">
        <v>229</v>
      </c>
      <c r="D65" t="s">
        <v>13</v>
      </c>
      <c r="E65">
        <v>64</v>
      </c>
      <c r="F65">
        <v>1</v>
      </c>
      <c r="G65">
        <v>320</v>
      </c>
      <c r="H65">
        <v>4.5</v>
      </c>
      <c r="I65">
        <v>64</v>
      </c>
      <c r="J65">
        <v>0</v>
      </c>
      <c r="L65" t="s">
        <v>76</v>
      </c>
      <c r="M65">
        <f>Q65-91</f>
        <v>249</v>
      </c>
      <c r="N65" t="s">
        <v>13</v>
      </c>
      <c r="O65">
        <v>64</v>
      </c>
      <c r="P65">
        <v>1</v>
      </c>
      <c r="Q65">
        <f t="shared" si="0"/>
        <v>340</v>
      </c>
      <c r="R65">
        <v>4.5</v>
      </c>
      <c r="S65">
        <v>64</v>
      </c>
      <c r="W65" t="s">
        <v>76</v>
      </c>
      <c r="X65">
        <v>229</v>
      </c>
      <c r="Y65" t="s">
        <v>13</v>
      </c>
      <c r="Z65">
        <v>64</v>
      </c>
      <c r="AA65">
        <v>1</v>
      </c>
      <c r="AB65">
        <v>320</v>
      </c>
      <c r="AC65">
        <v>4.5</v>
      </c>
      <c r="AD65">
        <v>64</v>
      </c>
      <c r="AE65">
        <v>0</v>
      </c>
    </row>
    <row r="66" spans="2:31" x14ac:dyDescent="0.3">
      <c r="B66" t="s">
        <v>77</v>
      </c>
      <c r="C66">
        <v>239</v>
      </c>
      <c r="D66" t="s">
        <v>13</v>
      </c>
      <c r="E66">
        <v>66</v>
      </c>
      <c r="F66">
        <v>1</v>
      </c>
      <c r="G66">
        <v>250</v>
      </c>
      <c r="H66">
        <v>4.5</v>
      </c>
      <c r="I66">
        <v>66</v>
      </c>
      <c r="J66">
        <v>1</v>
      </c>
      <c r="L66" t="s">
        <v>77</v>
      </c>
      <c r="M66">
        <f t="shared" ref="M66:M69" si="1">Q66-91</f>
        <v>179</v>
      </c>
      <c r="N66" t="s">
        <v>13</v>
      </c>
      <c r="O66">
        <v>66</v>
      </c>
      <c r="P66">
        <v>1</v>
      </c>
      <c r="Q66">
        <f t="shared" si="0"/>
        <v>270</v>
      </c>
      <c r="R66">
        <v>4.5</v>
      </c>
      <c r="S66">
        <v>66</v>
      </c>
      <c r="W66" t="s">
        <v>77</v>
      </c>
      <c r="X66">
        <v>239</v>
      </c>
      <c r="Y66" t="s">
        <v>13</v>
      </c>
      <c r="Z66">
        <v>65</v>
      </c>
      <c r="AA66">
        <v>1</v>
      </c>
      <c r="AB66">
        <v>330</v>
      </c>
      <c r="AC66">
        <v>4.5</v>
      </c>
      <c r="AD66">
        <v>65</v>
      </c>
      <c r="AE66">
        <v>0</v>
      </c>
    </row>
    <row r="67" spans="2:31" x14ac:dyDescent="0.3">
      <c r="B67" t="s">
        <v>78</v>
      </c>
      <c r="C67">
        <v>239</v>
      </c>
      <c r="D67" t="s">
        <v>13</v>
      </c>
      <c r="E67">
        <v>65</v>
      </c>
      <c r="F67">
        <v>1</v>
      </c>
      <c r="G67">
        <v>330</v>
      </c>
      <c r="H67">
        <v>4.5</v>
      </c>
      <c r="I67">
        <v>65</v>
      </c>
      <c r="J67">
        <v>0</v>
      </c>
      <c r="L67" t="s">
        <v>78</v>
      </c>
      <c r="M67">
        <f t="shared" si="1"/>
        <v>259</v>
      </c>
      <c r="N67" t="s">
        <v>13</v>
      </c>
      <c r="O67">
        <v>65</v>
      </c>
      <c r="P67">
        <v>1</v>
      </c>
      <c r="Q67">
        <f t="shared" ref="Q67:Q69" si="2">G67+20</f>
        <v>350</v>
      </c>
      <c r="R67">
        <v>4.5</v>
      </c>
      <c r="S67">
        <v>65</v>
      </c>
      <c r="W67" t="s">
        <v>78</v>
      </c>
      <c r="X67">
        <v>239</v>
      </c>
      <c r="Y67" t="s">
        <v>13</v>
      </c>
      <c r="Z67">
        <v>66</v>
      </c>
      <c r="AA67">
        <v>1</v>
      </c>
      <c r="AB67">
        <v>330</v>
      </c>
      <c r="AC67">
        <v>4.5</v>
      </c>
      <c r="AD67">
        <v>66</v>
      </c>
      <c r="AE67">
        <v>0</v>
      </c>
    </row>
    <row r="68" spans="2:31" x14ac:dyDescent="0.3">
      <c r="B68" t="s">
        <v>79</v>
      </c>
      <c r="C68">
        <v>249</v>
      </c>
      <c r="D68" t="s">
        <v>13</v>
      </c>
      <c r="E68">
        <v>67</v>
      </c>
      <c r="F68">
        <v>1</v>
      </c>
      <c r="G68">
        <v>340</v>
      </c>
      <c r="H68">
        <v>4.5</v>
      </c>
      <c r="I68">
        <v>67</v>
      </c>
      <c r="J68">
        <v>0</v>
      </c>
      <c r="L68" t="s">
        <v>79</v>
      </c>
      <c r="M68">
        <f t="shared" si="1"/>
        <v>269</v>
      </c>
      <c r="N68" t="s">
        <v>13</v>
      </c>
      <c r="O68">
        <v>67</v>
      </c>
      <c r="P68">
        <v>1</v>
      </c>
      <c r="Q68">
        <f t="shared" si="2"/>
        <v>360</v>
      </c>
      <c r="R68">
        <v>4.5</v>
      </c>
      <c r="S68">
        <v>67</v>
      </c>
      <c r="W68" t="s">
        <v>79</v>
      </c>
      <c r="X68">
        <v>249</v>
      </c>
      <c r="Y68" t="s">
        <v>13</v>
      </c>
      <c r="Z68">
        <v>67</v>
      </c>
      <c r="AA68">
        <v>1</v>
      </c>
      <c r="AB68">
        <v>340</v>
      </c>
      <c r="AC68">
        <v>4.5</v>
      </c>
      <c r="AD68">
        <v>67</v>
      </c>
      <c r="AE68">
        <v>0</v>
      </c>
    </row>
    <row r="69" spans="2:31" x14ac:dyDescent="0.3">
      <c r="B69" t="s">
        <v>80</v>
      </c>
      <c r="C69">
        <v>249</v>
      </c>
      <c r="D69" t="s">
        <v>13</v>
      </c>
      <c r="E69">
        <v>68</v>
      </c>
      <c r="F69">
        <v>1</v>
      </c>
      <c r="G69">
        <v>340</v>
      </c>
      <c r="H69">
        <v>4.5</v>
      </c>
      <c r="I69">
        <v>68</v>
      </c>
      <c r="J69">
        <v>0</v>
      </c>
      <c r="L69" t="s">
        <v>80</v>
      </c>
      <c r="M69">
        <f t="shared" si="1"/>
        <v>269</v>
      </c>
      <c r="N69" t="s">
        <v>13</v>
      </c>
      <c r="O69">
        <v>68</v>
      </c>
      <c r="P69">
        <v>1</v>
      </c>
      <c r="Q69">
        <f t="shared" si="2"/>
        <v>360</v>
      </c>
      <c r="R69">
        <v>4.5</v>
      </c>
      <c r="S69">
        <v>68</v>
      </c>
      <c r="W69" t="s">
        <v>80</v>
      </c>
      <c r="X69">
        <v>249</v>
      </c>
      <c r="Y69" t="s">
        <v>13</v>
      </c>
      <c r="Z69">
        <v>68</v>
      </c>
      <c r="AA69">
        <v>1</v>
      </c>
      <c r="AB69">
        <v>340</v>
      </c>
      <c r="AC69">
        <v>4.5</v>
      </c>
      <c r="AD69">
        <v>68</v>
      </c>
      <c r="AE69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54"/>
    </sheetView>
  </sheetViews>
  <sheetFormatPr baseColWidth="10" defaultRowHeight="14.4" x14ac:dyDescent="0.3"/>
  <sheetData/>
  <sortState ref="A2:G54">
    <sortCondition ref="C2:C54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10%</vt:lpstr>
      <vt:lpstr>20%</vt:lpstr>
      <vt:lpstr>Source Flexswim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2017-02-10T12:49:28Z</dcterms:created>
  <dcterms:modified xsi:type="dcterms:W3CDTF">2017-03-24T15:19:12Z</dcterms:modified>
</cp:coreProperties>
</file>