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Kenri\Documents\GitHub\COP4331C-ContactManager\"/>
    </mc:Choice>
  </mc:AlternateContent>
  <xr:revisionPtr revIDLastSave="0" documentId="13_ncr:1_{1BF2005B-895A-425A-B243-DF68647C5C89}"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_xlnm.Print_Area" localSheetId="0">ProjectSchedule!$1:$32</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11" l="1"/>
  <c r="B13" i="12"/>
  <c r="H32" i="11" l="1"/>
  <c r="H31" i="11"/>
  <c r="H30" i="11"/>
  <c r="H29" i="11"/>
  <c r="H28" i="11"/>
  <c r="H27" i="11"/>
  <c r="H26" i="11"/>
  <c r="H25" i="11"/>
  <c r="H24" i="11"/>
  <c r="H23" i="11"/>
  <c r="H22" i="11"/>
  <c r="H21" i="11"/>
  <c r="H20" i="11"/>
  <c r="H19" i="11"/>
  <c r="H18" i="11"/>
  <c r="H17" i="11"/>
  <c r="H16" i="11"/>
  <c r="H15" i="11"/>
  <c r="H13" i="11"/>
  <c r="H11" i="11"/>
  <c r="H10" i="11"/>
  <c r="H9"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Z6" i="11"/>
  <c r="AA6" i="11" l="1"/>
  <c r="AB6" i="11" l="1"/>
  <c r="AC6" i="11" l="1"/>
  <c r="AD6" i="11" l="1"/>
  <c r="AE6" i="11" l="1"/>
  <c r="AF6" i="11" l="1"/>
  <c r="AG6" i="11" l="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<sst xmlns="http://schemas.openxmlformats.org/spreadsheetml/2006/main" count="66" uniqueCount="55">
  <si>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</si>
  <si>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</si>
  <si>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</si>
  <si>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</si>
  <si>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</si>
  <si>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</si>
  <si>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</si>
  <si>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</si>
  <si>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</si>
  <si>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</si>
  <si>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</si>
  <si>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</si>
  <si>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</si>
  <si>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</si>
  <si>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</si>
  <si>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</si>
  <si>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</si>
  <si>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</si>
  <si>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</si>
  <si>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</si>
  <si>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</si>
  <si>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</si>
  <si>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</si>
  <si>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Database</t>
  </si>
  <si>
    <t>Backend/API</t>
  </si>
  <si>
    <t>Frontend</t>
  </si>
  <si>
    <t>Gantt Chart</t>
  </si>
  <si>
    <t>Jessi</t>
  </si>
  <si>
    <t>UML</t>
  </si>
  <si>
    <t>Final Powerpoint</t>
  </si>
  <si>
    <t>TA Check-In</t>
  </si>
  <si>
    <t>Create API 'user'</t>
  </si>
  <si>
    <t>Setup Tables</t>
  </si>
  <si>
    <t>Add temp data</t>
  </si>
  <si>
    <t>Complete</t>
  </si>
  <si>
    <t>Rayyan</t>
  </si>
  <si>
    <t xml:space="preserve">Attain Domain </t>
  </si>
  <si>
    <t>Login and Registration</t>
  </si>
  <si>
    <t>Contact Editing</t>
  </si>
  <si>
    <t>ContactCircuit</t>
  </si>
  <si>
    <t>COP4331 Small Project</t>
  </si>
  <si>
    <t>Professor Leinecker</t>
  </si>
  <si>
    <t>Project Deadline</t>
  </si>
  <si>
    <t>Swaggerhub Documentation</t>
  </si>
  <si>
    <t>Lighthouse Page Report</t>
  </si>
  <si>
    <t>Final Presentation</t>
  </si>
  <si>
    <t>Testing</t>
  </si>
  <si>
    <t>Framework</t>
  </si>
  <si>
    <t>Implement Design</t>
  </si>
  <si>
    <t>Goal Deadline</t>
  </si>
  <si>
    <t>Not Complete</t>
  </si>
  <si>
    <t>Presentation Date</t>
  </si>
  <si>
    <t>Unknown??</t>
  </si>
  <si>
    <t>Fabian</t>
  </si>
  <si>
    <t>Floyd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</si>
</sst>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00"/>
        <bgColor indexed="64"/>
      </patternFill>
    </fill>
    <fill>
      <patternFill patternType="solid">
        <fgColor theme="5"/>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9" fillId="0" borderId="0" xfId="0" applyFont="1" applyAlignment="1">
      <alignment vertical="center"/>
    </xf>
    <xf numFmtId="0" fontId="11" fillId="0" borderId="0" xfId="0" applyFont="1"/>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2" fillId="7" borderId="0" xfId="0" applyNumberFormat="1" applyFont="1" applyFill="1" applyAlignment="1">
      <alignment horizontal="center" vertical="center"/>
    </xf>
    <xf numFmtId="167" fontId="12" fillId="7" borderId="8" xfId="0" applyNumberFormat="1" applyFont="1" applyFill="1" applyBorder="1" applyAlignment="1">
      <alignment horizontal="center" vertical="center"/>
    </xf>
    <xf numFmtId="167" fontId="12" fillId="7" borderId="9" xfId="0" applyNumberFormat="1" applyFont="1" applyFill="1" applyBorder="1" applyAlignment="1">
      <alignment horizontal="center" vertical="center"/>
    </xf>
    <xf numFmtId="0" fontId="15" fillId="12"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Border="1" applyAlignment="1">
      <alignment horizontal="left" vertical="center" indent="1"/>
    </xf>
    <xf numFmtId="0" fontId="0" fillId="0" borderId="2" xfId="0" applyBorder="1" applyAlignment="1">
      <alignment horizontal="center" vertical="center"/>
    </xf>
    <xf numFmtId="9" fontId="5" fillId="0" borderId="2" xfId="2" applyFont="1" applyFill="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0" fillId="3" borderId="2" xfId="0" applyFill="1" applyBorder="1" applyAlignment="1">
      <alignment horizontal="left" vertical="center" indent="2"/>
    </xf>
    <xf numFmtId="0" fontId="0" fillId="3" borderId="2" xfId="0"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ill="1" applyBorder="1" applyAlignment="1">
      <alignment horizontal="center" vertical="center"/>
    </xf>
    <xf numFmtId="164" fontId="5" fillId="3"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0" fontId="0" fillId="4" borderId="2" xfId="0" applyFill="1" applyBorder="1" applyAlignment="1">
      <alignment horizontal="left" vertical="center" indent="2"/>
    </xf>
    <xf numFmtId="0" fontId="0" fillId="4" borderId="2" xfId="0"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0" fontId="0" fillId="11" borderId="2" xfId="0" applyFill="1" applyBorder="1" applyAlignment="1">
      <alignment horizontal="left" vertical="center" indent="2"/>
    </xf>
    <xf numFmtId="0" fontId="0" fillId="11" borderId="2" xfId="0"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0" fontId="0" fillId="10" borderId="2" xfId="0" applyFill="1" applyBorder="1" applyAlignment="1">
      <alignment horizontal="left" vertical="center" indent="2"/>
    </xf>
    <xf numFmtId="0" fontId="0" fillId="10" borderId="2" xfId="0"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0" fillId="14" borderId="11" xfId="0" applyFill="1" applyBorder="1" applyAlignment="1">
      <alignment vertical="center"/>
    </xf>
    <xf numFmtId="0" fontId="0" fillId="15" borderId="11" xfId="0" applyFill="1" applyBorder="1" applyAlignment="1">
      <alignment vertical="center"/>
    </xf>
    <xf numFmtId="0" fontId="0" fillId="9" borderId="11" xfId="0" applyFill="1" applyBorder="1" applyAlignment="1">
      <alignment vertical="center"/>
    </xf>
    <xf numFmtId="0" fontId="29" fillId="0" borderId="0" xfId="1" applyFont="1" applyAlignment="1" applyProtection="1">
      <alignment horizontal="left" vertical="center"/>
    </xf>
    <xf numFmtId="166" fontId="0" fillId="7" borderId="6"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7" xfId="0" applyNumberForma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4" fontId="0" fillId="3" borderId="2" xfId="0" applyNumberFormat="1" applyFill="1" applyBorder="1" applyAlignment="1">
      <alignment horizontal="center" vertical="center"/>
    </xf>
    <xf numFmtId="164" fontId="0" fillId="0" borderId="2"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E36"/>
  <sheetViews>
    <sheetView showGridLines="0" tabSelected="1" showRuler="0" zoomScale="70" zoomScaleNormal="70" zoomScalePageLayoutView="70" workbookViewId="0">
      <pane ySplit="6" topLeftCell="A17" activePane="bottomLeft" state="frozen"/>
      <selection pane="bottomLeft" activeCell="AC19" sqref="AC19"/>
    </sheetView>
  </sheetViews>
  <sheetFormatPr defaultRowHeight="14.5" x14ac:dyDescent="0.35"/>
  <cols>
    <col min="1" max="1" width="2.81640625" customWidth="1"/>
    <col min="2" max="2" width="29.08984375" customWidth="1"/>
    <col min="3" max="3" width="9.1796875" customWidth="1"/>
    <col min="4" max="4" width="10.81640625" customWidth="1"/>
    <col min="5" max="5" width="10.453125" style="5" customWidth="1"/>
    <col min="6" max="6" width="10.453125" customWidth="1"/>
    <col min="7" max="7" width="2.81640625" customWidth="1"/>
    <col min="8" max="8" width="6.1796875" hidden="1" customWidth="1"/>
    <col min="9" max="57" width="2.54296875" customWidth="1"/>
    <col min="62" max="63" width="10.1796875"/>
  </cols>
  <sheetData>
    <row r="1" spans="1:57" ht="28.5" x14ac:dyDescent="0.65">
      <c r="B1" s="16" t="s">
        <v>39</v>
      </c>
      <c r="C1" s="1"/>
      <c r="D1" s="2"/>
      <c r="E1" s="4"/>
      <c r="F1" s="78"/>
      <c r="H1" s="2"/>
      <c r="I1" s="8"/>
      <c r="J1" s="86"/>
      <c r="K1" s="86"/>
      <c r="L1" s="86"/>
      <c r="M1" s="86"/>
      <c r="N1" s="86"/>
      <c r="O1" s="86"/>
      <c r="P1" s="86"/>
      <c r="Q1" s="86"/>
      <c r="R1" s="86"/>
      <c r="S1" s="86"/>
      <c r="T1" s="86"/>
      <c r="U1" s="86"/>
      <c r="V1" s="86"/>
      <c r="W1" s="86"/>
      <c r="X1" s="86"/>
      <c r="Y1" s="86"/>
      <c r="Z1" s="86"/>
      <c r="AA1" s="86"/>
    </row>
    <row r="2" spans="1:57" ht="19.5" customHeight="1" x14ac:dyDescent="0.45">
      <c r="B2" s="9" t="s">
        <v>40</v>
      </c>
      <c r="D2" s="6" t="s">
        <v>0</v>
      </c>
      <c r="E2" s="90">
        <v>45663</v>
      </c>
      <c r="F2" s="91"/>
    </row>
    <row r="3" spans="1:57" ht="19.5" customHeight="1" x14ac:dyDescent="0.45">
      <c r="B3" s="9" t="s">
        <v>41</v>
      </c>
      <c r="D3" s="6" t="s">
        <v>21</v>
      </c>
      <c r="E3" s="90">
        <f ca="1">TODAY()</f>
        <v>45684</v>
      </c>
      <c r="F3" s="91"/>
    </row>
    <row r="4" spans="1:57" ht="19.5" customHeight="1" x14ac:dyDescent="0.35">
      <c r="D4" s="6" t="s">
        <v>7</v>
      </c>
      <c r="E4" s="7">
        <v>1</v>
      </c>
      <c r="I4" s="87">
        <f>I5</f>
        <v>45663</v>
      </c>
      <c r="J4" s="88"/>
      <c r="K4" s="88"/>
      <c r="L4" s="88"/>
      <c r="M4" s="88"/>
      <c r="N4" s="88"/>
      <c r="O4" s="89"/>
      <c r="P4" s="87">
        <f>P5</f>
        <v>45670</v>
      </c>
      <c r="Q4" s="88"/>
      <c r="R4" s="88"/>
      <c r="S4" s="88"/>
      <c r="T4" s="88"/>
      <c r="U4" s="88"/>
      <c r="V4" s="89"/>
      <c r="W4" s="87">
        <f>W5</f>
        <v>45677</v>
      </c>
      <c r="X4" s="88"/>
      <c r="Y4" s="88"/>
      <c r="Z4" s="88"/>
      <c r="AA4" s="88"/>
      <c r="AB4" s="88"/>
      <c r="AC4" s="89"/>
      <c r="AD4" s="87">
        <f>AD5</f>
        <v>45684</v>
      </c>
      <c r="AE4" s="88"/>
      <c r="AF4" s="88"/>
      <c r="AG4" s="88"/>
      <c r="AH4" s="88"/>
      <c r="AI4" s="88"/>
      <c r="AJ4" s="89"/>
      <c r="AK4" s="87">
        <f>AK5</f>
        <v>45691</v>
      </c>
      <c r="AL4" s="88"/>
      <c r="AM4" s="88"/>
      <c r="AN4" s="88"/>
      <c r="AO4" s="88"/>
      <c r="AP4" s="88"/>
      <c r="AQ4" s="89"/>
      <c r="AR4" s="87">
        <f>AR5</f>
        <v>45698</v>
      </c>
      <c r="AS4" s="88"/>
      <c r="AT4" s="88"/>
      <c r="AU4" s="88"/>
      <c r="AV4" s="88"/>
      <c r="AW4" s="88"/>
      <c r="AX4" s="89"/>
      <c r="AY4" s="87">
        <f>AY5</f>
        <v>45705</v>
      </c>
      <c r="AZ4" s="88"/>
      <c r="BA4" s="88"/>
      <c r="BB4" s="88"/>
      <c r="BC4" s="88"/>
      <c r="BD4" s="88"/>
      <c r="BE4" s="89"/>
    </row>
    <row r="5" spans="1:57" x14ac:dyDescent="0.35">
      <c r="A5" s="6"/>
      <c r="G5" s="6"/>
      <c r="I5" s="13">
        <f>E2-WEEKDAY(E2,1)+2+7*(E4-1)</f>
        <v>45663</v>
      </c>
      <c r="J5" s="12">
        <f>I5+1</f>
        <v>45664</v>
      </c>
      <c r="K5" s="12">
        <f t="shared" ref="K5:AX5" si="0">J5+1</f>
        <v>45665</v>
      </c>
      <c r="L5" s="12">
        <f t="shared" si="0"/>
        <v>45666</v>
      </c>
      <c r="M5" s="12">
        <f t="shared" si="0"/>
        <v>45667</v>
      </c>
      <c r="N5" s="12">
        <f t="shared" si="0"/>
        <v>45668</v>
      </c>
      <c r="O5" s="14">
        <f t="shared" si="0"/>
        <v>45669</v>
      </c>
      <c r="P5" s="13">
        <f>O5+1</f>
        <v>45670</v>
      </c>
      <c r="Q5" s="12">
        <f>P5+1</f>
        <v>45671</v>
      </c>
      <c r="R5" s="12">
        <f t="shared" si="0"/>
        <v>45672</v>
      </c>
      <c r="S5" s="12">
        <f t="shared" si="0"/>
        <v>45673</v>
      </c>
      <c r="T5" s="12">
        <f t="shared" si="0"/>
        <v>45674</v>
      </c>
      <c r="U5" s="12">
        <f t="shared" si="0"/>
        <v>45675</v>
      </c>
      <c r="V5" s="14">
        <f t="shared" si="0"/>
        <v>45676</v>
      </c>
      <c r="W5" s="13">
        <f>V5+1</f>
        <v>45677</v>
      </c>
      <c r="X5" s="12">
        <f>W5+1</f>
        <v>45678</v>
      </c>
      <c r="Y5" s="12">
        <f t="shared" si="0"/>
        <v>45679</v>
      </c>
      <c r="Z5" s="12">
        <f t="shared" si="0"/>
        <v>45680</v>
      </c>
      <c r="AA5" s="12">
        <f t="shared" si="0"/>
        <v>45681</v>
      </c>
      <c r="AB5" s="12">
        <f t="shared" si="0"/>
        <v>45682</v>
      </c>
      <c r="AC5" s="14">
        <f t="shared" si="0"/>
        <v>45683</v>
      </c>
      <c r="AD5" s="13">
        <f>AC5+1</f>
        <v>45684</v>
      </c>
      <c r="AE5" s="12">
        <f>AD5+1</f>
        <v>45685</v>
      </c>
      <c r="AF5" s="12">
        <f t="shared" si="0"/>
        <v>45686</v>
      </c>
      <c r="AG5" s="12">
        <f t="shared" si="0"/>
        <v>45687</v>
      </c>
      <c r="AH5" s="12">
        <f t="shared" si="0"/>
        <v>45688</v>
      </c>
      <c r="AI5" s="12">
        <f t="shared" si="0"/>
        <v>45689</v>
      </c>
      <c r="AJ5" s="14">
        <f t="shared" si="0"/>
        <v>45690</v>
      </c>
      <c r="AK5" s="13">
        <f>AJ5+1</f>
        <v>45691</v>
      </c>
      <c r="AL5" s="12">
        <f>AK5+1</f>
        <v>45692</v>
      </c>
      <c r="AM5" s="12">
        <f t="shared" si="0"/>
        <v>45693</v>
      </c>
      <c r="AN5" s="12">
        <f t="shared" si="0"/>
        <v>45694</v>
      </c>
      <c r="AO5" s="12">
        <f t="shared" si="0"/>
        <v>45695</v>
      </c>
      <c r="AP5" s="12">
        <f t="shared" si="0"/>
        <v>45696</v>
      </c>
      <c r="AQ5" s="14">
        <f t="shared" si="0"/>
        <v>45697</v>
      </c>
      <c r="AR5" s="13">
        <f>AQ5+1</f>
        <v>45698</v>
      </c>
      <c r="AS5" s="12">
        <f>AR5+1</f>
        <v>45699</v>
      </c>
      <c r="AT5" s="12">
        <f t="shared" si="0"/>
        <v>45700</v>
      </c>
      <c r="AU5" s="12">
        <f t="shared" si="0"/>
        <v>45701</v>
      </c>
      <c r="AV5" s="12">
        <f t="shared" si="0"/>
        <v>45702</v>
      </c>
      <c r="AW5" s="12">
        <f t="shared" si="0"/>
        <v>45703</v>
      </c>
      <c r="AX5" s="14">
        <f t="shared" si="0"/>
        <v>45704</v>
      </c>
      <c r="AY5" s="13">
        <f>AX5+1</f>
        <v>45705</v>
      </c>
      <c r="AZ5" s="12">
        <f>AY5+1</f>
        <v>45706</v>
      </c>
      <c r="BA5" s="12">
        <f t="shared" ref="BA5:BE5" si="1">AZ5+1</f>
        <v>45707</v>
      </c>
      <c r="BB5" s="12">
        <f t="shared" si="1"/>
        <v>45708</v>
      </c>
      <c r="BC5" s="12">
        <f t="shared" si="1"/>
        <v>45709</v>
      </c>
      <c r="BD5" s="12">
        <f t="shared" si="1"/>
        <v>45710</v>
      </c>
      <c r="BE5" s="14">
        <f t="shared" si="1"/>
        <v>45711</v>
      </c>
    </row>
    <row r="6" spans="1:57" ht="29.25" customHeight="1" thickBot="1" x14ac:dyDescent="0.4">
      <c r="A6" s="19"/>
      <c r="B6" s="10" t="s">
        <v>8</v>
      </c>
      <c r="C6" s="11" t="s">
        <v>2</v>
      </c>
      <c r="D6" s="11" t="s">
        <v>1</v>
      </c>
      <c r="E6" s="11" t="s">
        <v>4</v>
      </c>
      <c r="F6" s="11" t="s">
        <v>5</v>
      </c>
      <c r="G6" s="11"/>
      <c r="H6" s="11" t="s">
        <v>6</v>
      </c>
      <c r="I6" s="15" t="str">
        <f t="shared" ref="I6" si="2">LEFT(TEXT(I5,"ddd"),1)</f>
        <v>M</v>
      </c>
      <c r="J6" s="15" t="str">
        <f t="shared" ref="J6:AR6" si="3">LEFT(TEXT(J5,"ddd"),1)</f>
        <v>T</v>
      </c>
      <c r="K6" s="15" t="str">
        <f t="shared" si="3"/>
        <v>W</v>
      </c>
      <c r="L6" s="15" t="str">
        <f t="shared" si="3"/>
        <v>T</v>
      </c>
      <c r="M6" s="15" t="str">
        <f t="shared" si="3"/>
        <v>F</v>
      </c>
      <c r="N6" s="15" t="str">
        <f t="shared" si="3"/>
        <v>S</v>
      </c>
      <c r="O6" s="15" t="str">
        <f t="shared" si="3"/>
        <v>S</v>
      </c>
      <c r="P6" s="15" t="str">
        <f t="shared" si="3"/>
        <v>M</v>
      </c>
      <c r="Q6" s="15" t="str">
        <f t="shared" si="3"/>
        <v>T</v>
      </c>
      <c r="R6" s="15" t="str">
        <f t="shared" si="3"/>
        <v>W</v>
      </c>
      <c r="S6" s="15" t="str">
        <f t="shared" si="3"/>
        <v>T</v>
      </c>
      <c r="T6" s="15" t="str">
        <f t="shared" si="3"/>
        <v>F</v>
      </c>
      <c r="U6" s="15" t="str">
        <f t="shared" si="3"/>
        <v>S</v>
      </c>
      <c r="V6" s="15" t="str">
        <f t="shared" si="3"/>
        <v>S</v>
      </c>
      <c r="W6" s="15" t="str">
        <f t="shared" si="3"/>
        <v>M</v>
      </c>
      <c r="X6" s="15" t="str">
        <f t="shared" si="3"/>
        <v>T</v>
      </c>
      <c r="Y6" s="15" t="str">
        <f t="shared" si="3"/>
        <v>W</v>
      </c>
      <c r="Z6" s="15" t="str">
        <f t="shared" si="3"/>
        <v>T</v>
      </c>
      <c r="AA6" s="15" t="str">
        <f t="shared" si="3"/>
        <v>F</v>
      </c>
      <c r="AB6" s="15" t="str">
        <f t="shared" si="3"/>
        <v>S</v>
      </c>
      <c r="AC6" s="15" t="str">
        <f t="shared" si="3"/>
        <v>S</v>
      </c>
      <c r="AD6" s="15" t="str">
        <f t="shared" si="3"/>
        <v>M</v>
      </c>
      <c r="AE6" s="15" t="str">
        <f t="shared" si="3"/>
        <v>T</v>
      </c>
      <c r="AF6" s="15" t="str">
        <f t="shared" si="3"/>
        <v>W</v>
      </c>
      <c r="AG6" s="15" t="str">
        <f t="shared" si="3"/>
        <v>T</v>
      </c>
      <c r="AH6" s="15" t="str">
        <f t="shared" si="3"/>
        <v>F</v>
      </c>
      <c r="AI6" s="15" t="str">
        <f t="shared" si="3"/>
        <v>S</v>
      </c>
      <c r="AJ6" s="15" t="str">
        <f t="shared" si="3"/>
        <v>S</v>
      </c>
      <c r="AK6" s="15" t="str">
        <f t="shared" si="3"/>
        <v>M</v>
      </c>
      <c r="AL6" s="15" t="str">
        <f t="shared" si="3"/>
        <v>T</v>
      </c>
      <c r="AM6" s="15" t="str">
        <f t="shared" si="3"/>
        <v>W</v>
      </c>
      <c r="AN6" s="15" t="str">
        <f t="shared" si="3"/>
        <v>T</v>
      </c>
      <c r="AO6" s="15" t="str">
        <f t="shared" si="3"/>
        <v>F</v>
      </c>
      <c r="AP6" s="15" t="str">
        <f t="shared" si="3"/>
        <v>S</v>
      </c>
      <c r="AQ6" s="15" t="str">
        <f t="shared" si="3"/>
        <v>S</v>
      </c>
      <c r="AR6" s="15" t="str">
        <f t="shared" si="3"/>
        <v>M</v>
      </c>
      <c r="AS6" s="15" t="str">
        <f t="shared" ref="AS6:BE6" si="4">LEFT(TEXT(AS5,"ddd"),1)</f>
        <v>T</v>
      </c>
      <c r="AT6" s="15" t="str">
        <f t="shared" si="4"/>
        <v>W</v>
      </c>
      <c r="AU6" s="15" t="str">
        <f t="shared" si="4"/>
        <v>T</v>
      </c>
      <c r="AV6" s="15" t="str">
        <f t="shared" si="4"/>
        <v>F</v>
      </c>
      <c r="AW6" s="15" t="str">
        <f t="shared" si="4"/>
        <v>S</v>
      </c>
      <c r="AX6" s="15" t="str">
        <f t="shared" si="4"/>
        <v>S</v>
      </c>
      <c r="AY6" s="15" t="str">
        <f t="shared" si="4"/>
        <v>M</v>
      </c>
      <c r="AZ6" s="15" t="str">
        <f t="shared" si="4"/>
        <v>T</v>
      </c>
      <c r="BA6" s="15" t="str">
        <f t="shared" si="4"/>
        <v>W</v>
      </c>
      <c r="BB6" s="15" t="str">
        <f t="shared" si="4"/>
        <v>T</v>
      </c>
      <c r="BC6" s="15" t="str">
        <f t="shared" si="4"/>
        <v>F</v>
      </c>
      <c r="BD6" s="15" t="str">
        <f t="shared" si="4"/>
        <v>S</v>
      </c>
      <c r="BE6" s="15" t="str">
        <f t="shared" si="4"/>
        <v>S</v>
      </c>
    </row>
    <row r="7" spans="1:57" s="3" customFormat="1" ht="21.5" thickBot="1" x14ac:dyDescent="0.4">
      <c r="A7" s="19"/>
      <c r="B7" s="20" t="s">
        <v>42</v>
      </c>
      <c r="C7" s="21"/>
      <c r="D7" s="22"/>
      <c r="E7" s="93">
        <v>45704</v>
      </c>
      <c r="F7" s="93"/>
      <c r="G7" s="23"/>
      <c r="H7" s="23" t="str">
        <f t="shared" ref="H7:H32" si="5">IF(OR(ISBLANK(task_start),ISBLANK(task_end)),"",task_end-task_start+1)</f>
        <v/>
      </c>
      <c r="I7" s="64"/>
      <c r="J7" s="64"/>
      <c r="K7" s="64"/>
      <c r="L7" s="64"/>
      <c r="M7" s="64"/>
      <c r="N7" s="64"/>
      <c r="O7" s="64"/>
      <c r="P7" s="64"/>
      <c r="Q7" s="64"/>
      <c r="R7" s="64"/>
      <c r="S7" s="64"/>
      <c r="T7" s="64"/>
      <c r="U7" s="64"/>
      <c r="V7" s="64"/>
      <c r="W7" s="64"/>
      <c r="X7" s="64"/>
      <c r="Y7" s="64"/>
      <c r="Z7" s="64"/>
      <c r="AA7" s="64"/>
      <c r="AB7" s="64"/>
      <c r="AC7" s="64"/>
      <c r="AD7" s="64"/>
      <c r="AE7" s="64"/>
      <c r="AF7" s="64"/>
      <c r="AG7" s="64"/>
      <c r="AH7" s="64"/>
      <c r="AI7" s="64"/>
      <c r="AJ7" s="64"/>
      <c r="AK7" s="64"/>
      <c r="AL7" s="64"/>
      <c r="AM7" s="64"/>
      <c r="AN7" s="64"/>
      <c r="AO7" s="64"/>
      <c r="AP7" s="64"/>
      <c r="AQ7" s="85"/>
      <c r="AR7" s="64"/>
      <c r="AS7" s="64"/>
      <c r="AT7" s="64"/>
      <c r="AU7" s="64"/>
      <c r="AV7" s="64"/>
      <c r="AW7" s="64"/>
      <c r="AX7" s="84"/>
      <c r="AY7" s="64"/>
      <c r="AZ7" s="64"/>
      <c r="BA7" s="64"/>
      <c r="BB7" s="64"/>
      <c r="BC7" s="64"/>
      <c r="BD7" s="64"/>
      <c r="BE7" s="64"/>
    </row>
    <row r="8" spans="1:57" s="3" customFormat="1" ht="21.5" thickBot="1" x14ac:dyDescent="0.4">
      <c r="A8" s="19"/>
      <c r="B8" s="20" t="s">
        <v>49</v>
      </c>
      <c r="C8" s="21"/>
      <c r="D8" s="22"/>
      <c r="E8" s="93">
        <v>45697</v>
      </c>
      <c r="F8" s="93"/>
      <c r="G8" s="23"/>
      <c r="H8" s="23"/>
      <c r="I8" s="64"/>
      <c r="J8" s="64"/>
      <c r="K8" s="64"/>
      <c r="L8" s="64"/>
      <c r="M8" s="64"/>
      <c r="N8" s="64"/>
      <c r="O8" s="64"/>
      <c r="P8" s="64"/>
      <c r="Q8" s="64"/>
      <c r="R8" s="64"/>
      <c r="S8" s="64"/>
      <c r="T8" s="64"/>
      <c r="U8" s="64"/>
      <c r="V8" s="64"/>
      <c r="W8" s="64"/>
      <c r="X8" s="64"/>
      <c r="Y8" s="64"/>
      <c r="Z8" s="64"/>
      <c r="AA8" s="64"/>
      <c r="AB8" s="64"/>
      <c r="AC8" s="64"/>
      <c r="AD8" s="64"/>
      <c r="AE8" s="64"/>
      <c r="AF8" s="64"/>
      <c r="AG8" s="64"/>
      <c r="AH8" s="64"/>
      <c r="AI8" s="64"/>
      <c r="AJ8" s="64"/>
      <c r="AK8" s="64"/>
      <c r="AL8" s="64"/>
      <c r="AM8" s="64"/>
      <c r="AN8" s="64"/>
      <c r="AO8" s="64"/>
      <c r="AP8" s="64"/>
      <c r="AQ8" s="85"/>
      <c r="AR8" s="64"/>
      <c r="AS8" s="64"/>
      <c r="AT8" s="64"/>
      <c r="AU8" s="64"/>
      <c r="AV8" s="64"/>
      <c r="AW8" s="64"/>
      <c r="AX8" s="84"/>
      <c r="AY8" s="64"/>
      <c r="AZ8" s="64"/>
      <c r="BA8" s="64"/>
      <c r="BB8" s="64"/>
      <c r="BC8" s="64"/>
      <c r="BD8" s="64"/>
      <c r="BE8" s="64"/>
    </row>
    <row r="9" spans="1:57" s="3" customFormat="1" ht="21.5" thickBot="1" x14ac:dyDescent="0.4">
      <c r="A9" s="19"/>
      <c r="B9" s="24" t="s">
        <v>45</v>
      </c>
      <c r="C9" s="25"/>
      <c r="D9" s="26"/>
      <c r="E9" s="27"/>
      <c r="F9" s="28"/>
      <c r="G9" s="23"/>
      <c r="H9" s="23" t="str">
        <f t="shared" si="5"/>
        <v/>
      </c>
      <c r="I9" s="64"/>
      <c r="J9" s="64"/>
      <c r="K9" s="64"/>
      <c r="L9" s="64"/>
      <c r="M9" s="64"/>
      <c r="N9" s="64"/>
      <c r="O9" s="64"/>
      <c r="P9" s="64"/>
      <c r="Q9" s="64"/>
      <c r="R9" s="64"/>
      <c r="S9" s="64"/>
      <c r="T9" s="64"/>
      <c r="U9" s="64"/>
      <c r="V9" s="64"/>
      <c r="W9" s="64"/>
      <c r="X9" s="64"/>
      <c r="Y9" s="64"/>
      <c r="Z9" s="64"/>
      <c r="AA9" s="64"/>
      <c r="AB9" s="64"/>
      <c r="AC9" s="64"/>
      <c r="AD9" s="64"/>
      <c r="AE9" s="64"/>
      <c r="AF9" s="64"/>
      <c r="AG9" s="64"/>
      <c r="AH9" s="64"/>
      <c r="AI9" s="64"/>
      <c r="AJ9" s="64"/>
      <c r="AK9" s="64"/>
      <c r="AL9" s="64"/>
      <c r="AM9" s="64"/>
      <c r="AN9" s="64"/>
      <c r="AO9" s="64"/>
      <c r="AP9" s="64"/>
      <c r="AQ9" s="85"/>
      <c r="AR9" s="64"/>
      <c r="AS9" s="64"/>
      <c r="AT9" s="64"/>
      <c r="AU9" s="64"/>
      <c r="AV9" s="64"/>
      <c r="AW9" s="64"/>
      <c r="AX9" s="84"/>
      <c r="AY9" s="64"/>
      <c r="AZ9" s="64"/>
      <c r="BA9" s="64"/>
      <c r="BB9" s="64"/>
      <c r="BC9" s="64"/>
      <c r="BD9" s="64"/>
      <c r="BE9" s="64"/>
    </row>
    <row r="10" spans="1:57" s="3" customFormat="1" ht="21.5" thickBot="1" x14ac:dyDescent="0.4">
      <c r="A10" s="19"/>
      <c r="B10" s="29" t="s">
        <v>26</v>
      </c>
      <c r="C10" s="30" t="s">
        <v>27</v>
      </c>
      <c r="D10" s="31">
        <v>0.1</v>
      </c>
      <c r="E10" s="32">
        <v>45663</v>
      </c>
      <c r="F10" s="33">
        <v>45695</v>
      </c>
      <c r="G10" s="23"/>
      <c r="H10" s="23">
        <f t="shared" si="5"/>
        <v>33</v>
      </c>
      <c r="I10" s="64"/>
      <c r="J10" s="64"/>
      <c r="K10" s="64"/>
      <c r="L10" s="64"/>
      <c r="M10" s="64"/>
      <c r="N10" s="64"/>
      <c r="O10" s="64"/>
      <c r="P10" s="64"/>
      <c r="Q10" s="64"/>
      <c r="R10" s="64"/>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85"/>
      <c r="AR10" s="64"/>
      <c r="AS10" s="64"/>
      <c r="AT10" s="64"/>
      <c r="AU10" s="64"/>
      <c r="AV10" s="64"/>
      <c r="AW10" s="64"/>
      <c r="AX10" s="84"/>
      <c r="AY10" s="64"/>
      <c r="AZ10" s="64"/>
      <c r="BA10" s="64"/>
      <c r="BB10" s="64"/>
      <c r="BC10" s="64"/>
      <c r="BD10" s="64"/>
      <c r="BE10" s="64"/>
    </row>
    <row r="11" spans="1:57" s="3" customFormat="1" ht="21.5" thickBot="1" x14ac:dyDescent="0.4">
      <c r="A11" s="19"/>
      <c r="B11" s="29" t="s">
        <v>28</v>
      </c>
      <c r="C11" s="30"/>
      <c r="D11" s="31">
        <v>0</v>
      </c>
      <c r="E11" s="32">
        <v>45677</v>
      </c>
      <c r="F11" s="33">
        <v>45684</v>
      </c>
      <c r="G11" s="23"/>
      <c r="H11" s="23">
        <f t="shared" si="5"/>
        <v>8</v>
      </c>
      <c r="I11" s="64"/>
      <c r="J11" s="64"/>
      <c r="K11" s="64"/>
      <c r="L11" s="64"/>
      <c r="M11" s="64"/>
      <c r="N11" s="64"/>
      <c r="O11" s="64"/>
      <c r="P11" s="64"/>
      <c r="Q11" s="64"/>
      <c r="R11" s="64"/>
      <c r="S11" s="64"/>
      <c r="T11" s="64"/>
      <c r="U11" s="65"/>
      <c r="V11" s="65"/>
      <c r="W11" s="64"/>
      <c r="X11" s="64"/>
      <c r="Y11" s="64"/>
      <c r="Z11" s="64"/>
      <c r="AA11" s="64"/>
      <c r="AB11" s="64"/>
      <c r="AC11" s="64"/>
      <c r="AD11" s="64"/>
      <c r="AE11" s="64"/>
      <c r="AF11" s="64"/>
      <c r="AG11" s="64"/>
      <c r="AH11" s="64"/>
      <c r="AI11" s="64"/>
      <c r="AJ11" s="64"/>
      <c r="AK11" s="64"/>
      <c r="AL11" s="64"/>
      <c r="AM11" s="64"/>
      <c r="AN11" s="64"/>
      <c r="AO11" s="64"/>
      <c r="AP11" s="64"/>
      <c r="AQ11" s="85"/>
      <c r="AR11" s="64"/>
      <c r="AS11" s="64"/>
      <c r="AT11" s="64"/>
      <c r="AU11" s="64"/>
      <c r="AV11" s="64"/>
      <c r="AW11" s="64"/>
      <c r="AX11" s="84"/>
      <c r="AY11" s="64"/>
      <c r="AZ11" s="64"/>
      <c r="BA11" s="64"/>
      <c r="BB11" s="64"/>
      <c r="BC11" s="64"/>
      <c r="BD11" s="64"/>
      <c r="BE11" s="64"/>
    </row>
    <row r="12" spans="1:57" s="3" customFormat="1" ht="21.5" thickBot="1" x14ac:dyDescent="0.4">
      <c r="A12" s="19"/>
      <c r="B12" s="29" t="s">
        <v>44</v>
      </c>
      <c r="C12" s="30"/>
      <c r="D12" s="31">
        <v>0</v>
      </c>
      <c r="E12" s="32">
        <v>45677</v>
      </c>
      <c r="F12" s="33">
        <v>45684</v>
      </c>
      <c r="G12" s="23"/>
      <c r="H12" s="23"/>
      <c r="I12" s="64"/>
      <c r="J12" s="64"/>
      <c r="K12" s="64"/>
      <c r="L12" s="64"/>
      <c r="M12" s="64"/>
      <c r="N12" s="64"/>
      <c r="O12" s="64"/>
      <c r="P12" s="64"/>
      <c r="Q12" s="64"/>
      <c r="R12" s="64"/>
      <c r="S12" s="64"/>
      <c r="T12" s="64"/>
      <c r="U12" s="65"/>
      <c r="V12" s="65"/>
      <c r="W12" s="64"/>
      <c r="X12" s="64"/>
      <c r="Y12" s="64"/>
      <c r="Z12" s="64"/>
      <c r="AA12" s="64"/>
      <c r="AB12" s="64"/>
      <c r="AC12" s="64"/>
      <c r="AD12" s="64"/>
      <c r="AE12" s="64"/>
      <c r="AF12" s="64"/>
      <c r="AG12" s="64"/>
      <c r="AH12" s="64"/>
      <c r="AI12" s="64"/>
      <c r="AJ12" s="64"/>
      <c r="AK12" s="64"/>
      <c r="AL12" s="64"/>
      <c r="AM12" s="64"/>
      <c r="AN12" s="64"/>
      <c r="AO12" s="64"/>
      <c r="AP12" s="64"/>
      <c r="AQ12" s="85"/>
      <c r="AR12" s="64"/>
      <c r="AS12" s="64"/>
      <c r="AT12" s="64"/>
      <c r="AU12" s="64"/>
      <c r="AV12" s="64"/>
      <c r="AW12" s="64"/>
      <c r="AX12" s="84"/>
      <c r="AY12" s="64"/>
      <c r="AZ12" s="64"/>
      <c r="BA12" s="64"/>
      <c r="BB12" s="64"/>
      <c r="BC12" s="64"/>
      <c r="BD12" s="64"/>
      <c r="BE12" s="64"/>
    </row>
    <row r="13" spans="1:57" s="3" customFormat="1" ht="21.5" thickBot="1" x14ac:dyDescent="0.4">
      <c r="A13" s="19"/>
      <c r="B13" s="29" t="s">
        <v>29</v>
      </c>
      <c r="C13" s="30" t="s">
        <v>53</v>
      </c>
      <c r="D13" s="31">
        <v>0</v>
      </c>
      <c r="E13" s="32">
        <v>45684</v>
      </c>
      <c r="F13" s="33">
        <v>45695</v>
      </c>
      <c r="G13" s="23"/>
      <c r="H13" s="23">
        <f t="shared" si="5"/>
        <v>12</v>
      </c>
      <c r="I13" s="64"/>
      <c r="J13" s="64"/>
      <c r="K13" s="64"/>
      <c r="L13" s="64"/>
      <c r="M13" s="64"/>
      <c r="N13" s="64"/>
      <c r="O13" s="64"/>
      <c r="P13" s="64"/>
      <c r="Q13" s="64"/>
      <c r="R13" s="64"/>
      <c r="S13" s="64"/>
      <c r="T13" s="64"/>
      <c r="U13" s="64"/>
      <c r="V13" s="64"/>
      <c r="W13" s="64"/>
      <c r="X13" s="64"/>
      <c r="Y13" s="64"/>
      <c r="Z13" s="64"/>
      <c r="AA13" s="64"/>
      <c r="AB13" s="64"/>
      <c r="AC13" s="64"/>
      <c r="AD13" s="64"/>
      <c r="AE13" s="64"/>
      <c r="AF13" s="64"/>
      <c r="AG13" s="64"/>
      <c r="AH13" s="64"/>
      <c r="AI13" s="64"/>
      <c r="AJ13" s="64"/>
      <c r="AK13" s="64"/>
      <c r="AL13" s="64"/>
      <c r="AM13" s="64"/>
      <c r="AN13" s="64"/>
      <c r="AO13" s="64"/>
      <c r="AP13" s="64"/>
      <c r="AQ13" s="85"/>
      <c r="AR13" s="64"/>
      <c r="AS13" s="64"/>
      <c r="AT13" s="64"/>
      <c r="AU13" s="64"/>
      <c r="AV13" s="64"/>
      <c r="AW13" s="64"/>
      <c r="AX13" s="84"/>
      <c r="AY13" s="64"/>
      <c r="AZ13" s="64"/>
      <c r="BA13" s="64"/>
      <c r="BB13" s="64"/>
      <c r="BC13" s="64"/>
      <c r="BD13" s="64"/>
      <c r="BE13" s="64"/>
    </row>
    <row r="14" spans="1:57" s="3" customFormat="1" ht="21.5" thickBot="1" x14ac:dyDescent="0.4">
      <c r="A14" s="19"/>
      <c r="B14" s="29" t="s">
        <v>51</v>
      </c>
      <c r="C14" s="30"/>
      <c r="D14" s="31"/>
      <c r="E14" s="92" t="s">
        <v>52</v>
      </c>
      <c r="F14" s="92"/>
      <c r="G14" s="23"/>
      <c r="H14" s="23"/>
      <c r="I14" s="64"/>
      <c r="J14" s="64"/>
      <c r="K14" s="64"/>
      <c r="L14" s="64"/>
      <c r="M14" s="64"/>
      <c r="N14" s="64"/>
      <c r="O14" s="64"/>
      <c r="P14" s="64"/>
      <c r="Q14" s="64"/>
      <c r="R14" s="64"/>
      <c r="S14" s="64"/>
      <c r="T14" s="64"/>
      <c r="U14" s="64"/>
      <c r="V14" s="64"/>
      <c r="W14" s="64"/>
      <c r="X14" s="64"/>
      <c r="Y14" s="64"/>
      <c r="Z14" s="64"/>
      <c r="AA14" s="64"/>
      <c r="AB14" s="64"/>
      <c r="AC14" s="64"/>
      <c r="AD14" s="64"/>
      <c r="AE14" s="64"/>
      <c r="AF14" s="64"/>
      <c r="AG14" s="64"/>
      <c r="AH14" s="64"/>
      <c r="AI14" s="64"/>
      <c r="AJ14" s="64"/>
      <c r="AK14" s="64"/>
      <c r="AL14" s="64"/>
      <c r="AM14" s="64"/>
      <c r="AN14" s="64"/>
      <c r="AO14" s="64"/>
      <c r="AP14" s="64"/>
      <c r="AQ14" s="85"/>
      <c r="AR14" s="64"/>
      <c r="AS14" s="64"/>
      <c r="AT14" s="64"/>
      <c r="AU14" s="64"/>
      <c r="AV14" s="64"/>
      <c r="AW14" s="64"/>
      <c r="AX14" s="84"/>
      <c r="AY14" s="64"/>
      <c r="AZ14" s="64"/>
      <c r="BA14" s="64"/>
      <c r="BB14" s="64"/>
      <c r="BC14" s="64"/>
      <c r="BD14" s="64"/>
      <c r="BE14" s="64"/>
    </row>
    <row r="15" spans="1:57" s="3" customFormat="1" ht="21.5" thickBot="1" x14ac:dyDescent="0.4">
      <c r="A15" s="19"/>
      <c r="B15" s="34" t="s">
        <v>23</v>
      </c>
      <c r="C15" s="35"/>
      <c r="D15" s="36"/>
      <c r="E15" s="37"/>
      <c r="F15" s="38"/>
      <c r="G15" s="23"/>
      <c r="H15" s="23" t="str">
        <f t="shared" si="5"/>
        <v/>
      </c>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85"/>
      <c r="AR15" s="64"/>
      <c r="AS15" s="64"/>
      <c r="AT15" s="64"/>
      <c r="AU15" s="64"/>
      <c r="AV15" s="64"/>
      <c r="AW15" s="64"/>
      <c r="AX15" s="84"/>
      <c r="AY15" s="64"/>
      <c r="AZ15" s="64"/>
      <c r="BA15" s="64"/>
      <c r="BB15" s="64"/>
      <c r="BC15" s="64"/>
      <c r="BD15" s="64"/>
      <c r="BE15" s="64"/>
    </row>
    <row r="16" spans="1:57" s="3" customFormat="1" ht="21.5" thickBot="1" x14ac:dyDescent="0.4">
      <c r="A16" s="19"/>
      <c r="B16" s="39" t="s">
        <v>32</v>
      </c>
      <c r="C16" s="40" t="s">
        <v>27</v>
      </c>
      <c r="D16" s="41">
        <v>1</v>
      </c>
      <c r="E16" s="32">
        <v>45665</v>
      </c>
      <c r="F16" s="33">
        <v>45669</v>
      </c>
      <c r="G16" s="23"/>
      <c r="H16" s="23">
        <f t="shared" si="5"/>
        <v>5</v>
      </c>
      <c r="I16" s="64"/>
      <c r="J16" s="64"/>
      <c r="K16" s="64"/>
      <c r="L16" s="64"/>
      <c r="M16" s="64"/>
      <c r="N16" s="64"/>
      <c r="O16" s="64"/>
      <c r="P16" s="64"/>
      <c r="Q16" s="64"/>
      <c r="R16" s="64"/>
      <c r="S16" s="64"/>
      <c r="T16" s="64"/>
      <c r="U16" s="64"/>
      <c r="V16" s="64"/>
      <c r="W16" s="64"/>
      <c r="X16" s="64"/>
      <c r="Y16" s="64"/>
      <c r="Z16" s="64"/>
      <c r="AA16" s="64"/>
      <c r="AB16" s="64"/>
      <c r="AC16" s="64"/>
      <c r="AD16" s="64"/>
      <c r="AE16" s="64"/>
      <c r="AF16" s="64"/>
      <c r="AG16" s="64"/>
      <c r="AH16" s="64"/>
      <c r="AI16" s="64"/>
      <c r="AJ16" s="64"/>
      <c r="AK16" s="64"/>
      <c r="AL16" s="64"/>
      <c r="AM16" s="64"/>
      <c r="AN16" s="64"/>
      <c r="AO16" s="64"/>
      <c r="AP16" s="64"/>
      <c r="AQ16" s="85"/>
      <c r="AR16" s="64"/>
      <c r="AS16" s="64"/>
      <c r="AT16" s="64"/>
      <c r="AU16" s="64"/>
      <c r="AV16" s="64"/>
      <c r="AW16" s="64"/>
      <c r="AX16" s="84"/>
      <c r="AY16" s="64"/>
      <c r="AZ16" s="64"/>
      <c r="BA16" s="64"/>
      <c r="BB16" s="64"/>
      <c r="BC16" s="64"/>
      <c r="BD16" s="64"/>
      <c r="BE16" s="64"/>
    </row>
    <row r="17" spans="1:57" s="3" customFormat="1" ht="21.5" thickBot="1" x14ac:dyDescent="0.4">
      <c r="A17" s="19"/>
      <c r="B17" s="39" t="s">
        <v>33</v>
      </c>
      <c r="C17" s="40" t="s">
        <v>27</v>
      </c>
      <c r="D17" s="41">
        <v>1</v>
      </c>
      <c r="E17" s="32">
        <v>45665</v>
      </c>
      <c r="F17" s="33">
        <v>45669</v>
      </c>
      <c r="G17" s="23"/>
      <c r="H17" s="23">
        <f t="shared" si="5"/>
        <v>5</v>
      </c>
      <c r="I17" s="64"/>
      <c r="J17" s="64"/>
      <c r="K17" s="64"/>
      <c r="L17" s="64"/>
      <c r="M17" s="64"/>
      <c r="N17" s="64"/>
      <c r="O17" s="64"/>
      <c r="P17" s="64"/>
      <c r="Q17" s="64"/>
      <c r="R17" s="64"/>
      <c r="S17" s="64"/>
      <c r="T17" s="64"/>
      <c r="U17" s="65"/>
      <c r="V17" s="65"/>
      <c r="W17" s="64"/>
      <c r="X17" s="64"/>
      <c r="Y17" s="64"/>
      <c r="Z17" s="64"/>
      <c r="AA17" s="64"/>
      <c r="AB17" s="64"/>
      <c r="AC17" s="64"/>
      <c r="AD17" s="64"/>
      <c r="AE17" s="64"/>
      <c r="AF17" s="64"/>
      <c r="AG17" s="64"/>
      <c r="AH17" s="64"/>
      <c r="AI17" s="64"/>
      <c r="AJ17" s="64"/>
      <c r="AK17" s="64"/>
      <c r="AL17" s="64"/>
      <c r="AM17" s="64"/>
      <c r="AN17" s="64"/>
      <c r="AO17" s="64"/>
      <c r="AP17" s="64"/>
      <c r="AQ17" s="85"/>
      <c r="AR17" s="64"/>
      <c r="AS17" s="64"/>
      <c r="AT17" s="64"/>
      <c r="AU17" s="64"/>
      <c r="AV17" s="64"/>
      <c r="AW17" s="64"/>
      <c r="AX17" s="84"/>
      <c r="AY17" s="64"/>
      <c r="AZ17" s="64"/>
      <c r="BA17" s="64"/>
      <c r="BB17" s="64"/>
      <c r="BC17" s="64"/>
      <c r="BD17" s="64"/>
      <c r="BE17" s="64"/>
    </row>
    <row r="18" spans="1:57" s="3" customFormat="1" ht="21.5" thickBot="1" x14ac:dyDescent="0.4">
      <c r="A18" s="19"/>
      <c r="B18" s="39" t="s">
        <v>31</v>
      </c>
      <c r="C18" s="40" t="s">
        <v>27</v>
      </c>
      <c r="D18" s="41">
        <v>1</v>
      </c>
      <c r="E18" s="32">
        <v>45667</v>
      </c>
      <c r="F18" s="33">
        <v>45671</v>
      </c>
      <c r="G18" s="23"/>
      <c r="H18" s="23">
        <f t="shared" si="5"/>
        <v>5</v>
      </c>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85"/>
      <c r="AR18" s="64"/>
      <c r="AS18" s="64"/>
      <c r="AT18" s="64"/>
      <c r="AU18" s="64"/>
      <c r="AV18" s="64"/>
      <c r="AW18" s="64"/>
      <c r="AX18" s="84"/>
      <c r="AY18" s="64"/>
      <c r="AZ18" s="64"/>
      <c r="BA18" s="64"/>
      <c r="BB18" s="64"/>
      <c r="BC18" s="64"/>
      <c r="BD18" s="64"/>
      <c r="BE18" s="64"/>
    </row>
    <row r="19" spans="1:57" s="3" customFormat="1" ht="21.5" thickBot="1" x14ac:dyDescent="0.4">
      <c r="A19" s="19"/>
      <c r="B19" s="39" t="s">
        <v>30</v>
      </c>
      <c r="C19" s="40" t="s">
        <v>27</v>
      </c>
      <c r="D19" s="41" t="s">
        <v>34</v>
      </c>
      <c r="E19" s="92">
        <v>45671</v>
      </c>
      <c r="F19" s="92"/>
      <c r="G19" s="23"/>
      <c r="H19" s="23" t="str">
        <f t="shared" si="5"/>
        <v/>
      </c>
      <c r="I19" s="64"/>
      <c r="J19" s="64"/>
      <c r="K19" s="64"/>
      <c r="L19" s="64"/>
      <c r="M19" s="64"/>
      <c r="N19" s="64"/>
      <c r="O19" s="64"/>
      <c r="P19" s="64"/>
      <c r="Q19" s="83"/>
      <c r="R19" s="64"/>
      <c r="S19" s="64"/>
      <c r="T19" s="64"/>
      <c r="U19" s="64"/>
      <c r="V19" s="64"/>
      <c r="W19" s="64"/>
      <c r="X19" s="64"/>
      <c r="Y19" s="65"/>
      <c r="Z19" s="64"/>
      <c r="AA19" s="64"/>
      <c r="AB19" s="64"/>
      <c r="AC19" s="64"/>
      <c r="AD19" s="64"/>
      <c r="AE19" s="64"/>
      <c r="AF19" s="64"/>
      <c r="AG19" s="64"/>
      <c r="AH19" s="64"/>
      <c r="AI19" s="64"/>
      <c r="AJ19" s="64"/>
      <c r="AK19" s="64"/>
      <c r="AL19" s="64"/>
      <c r="AM19" s="64"/>
      <c r="AN19" s="64"/>
      <c r="AO19" s="64"/>
      <c r="AP19" s="64"/>
      <c r="AQ19" s="85"/>
      <c r="AR19" s="64"/>
      <c r="AS19" s="64"/>
      <c r="AT19" s="64"/>
      <c r="AU19" s="64"/>
      <c r="AV19" s="64"/>
      <c r="AW19" s="64"/>
      <c r="AX19" s="84"/>
      <c r="AY19" s="64"/>
      <c r="AZ19" s="64"/>
      <c r="BA19" s="64"/>
      <c r="BB19" s="64"/>
      <c r="BC19" s="64"/>
      <c r="BD19" s="64"/>
      <c r="BE19" s="64"/>
    </row>
    <row r="20" spans="1:57" s="3" customFormat="1" ht="21.5" thickBot="1" x14ac:dyDescent="0.4">
      <c r="A20" s="19"/>
      <c r="B20" s="42" t="s">
        <v>24</v>
      </c>
      <c r="C20" s="43"/>
      <c r="D20" s="44"/>
      <c r="E20" s="45"/>
      <c r="F20" s="46"/>
      <c r="G20" s="23"/>
      <c r="H20" s="23" t="str">
        <f t="shared" si="5"/>
        <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85"/>
      <c r="AR20" s="64"/>
      <c r="AS20" s="64"/>
      <c r="AT20" s="64"/>
      <c r="AU20" s="64"/>
      <c r="AV20" s="64"/>
      <c r="AW20" s="64"/>
      <c r="AX20" s="84"/>
      <c r="AY20" s="64"/>
      <c r="AZ20" s="64"/>
      <c r="BA20" s="64"/>
      <c r="BB20" s="64"/>
      <c r="BC20" s="64"/>
      <c r="BD20" s="64"/>
      <c r="BE20" s="64"/>
    </row>
    <row r="21" spans="1:57" s="3" customFormat="1" ht="21.5" thickBot="1" x14ac:dyDescent="0.4">
      <c r="A21" s="19"/>
      <c r="B21" s="47" t="s">
        <v>37</v>
      </c>
      <c r="C21" s="48" t="s">
        <v>35</v>
      </c>
      <c r="D21" s="49">
        <v>0</v>
      </c>
      <c r="E21" s="32">
        <v>45667</v>
      </c>
      <c r="F21" s="33">
        <v>45677</v>
      </c>
      <c r="G21" s="23"/>
      <c r="H21" s="23">
        <f t="shared" si="5"/>
        <v>11</v>
      </c>
      <c r="I21" s="64"/>
      <c r="J21" s="64"/>
      <c r="K21" s="64"/>
      <c r="L21" s="64"/>
      <c r="M21" s="64"/>
      <c r="N21" s="64"/>
      <c r="O21" s="64"/>
      <c r="P21" s="64"/>
      <c r="Q21" s="64"/>
      <c r="R21" s="64"/>
      <c r="S21" s="64"/>
      <c r="T21" s="64"/>
      <c r="U21" s="64"/>
      <c r="V21" s="64"/>
      <c r="W21" s="64"/>
      <c r="X21" s="64"/>
      <c r="Y21" s="64"/>
      <c r="Z21" s="64"/>
      <c r="AA21" s="64"/>
      <c r="AB21" s="64"/>
      <c r="AC21" s="64"/>
      <c r="AD21" s="64"/>
      <c r="AE21" s="64"/>
      <c r="AF21" s="64"/>
      <c r="AG21" s="64"/>
      <c r="AH21" s="64"/>
      <c r="AI21" s="64"/>
      <c r="AJ21" s="64"/>
      <c r="AK21" s="64"/>
      <c r="AL21" s="64"/>
      <c r="AM21" s="64"/>
      <c r="AN21" s="64"/>
      <c r="AO21" s="64"/>
      <c r="AP21" s="64"/>
      <c r="AQ21" s="85"/>
      <c r="AR21" s="64"/>
      <c r="AS21" s="64"/>
      <c r="AT21" s="64"/>
      <c r="AU21" s="64"/>
      <c r="AV21" s="64"/>
      <c r="AW21" s="64"/>
      <c r="AX21" s="84"/>
      <c r="AY21" s="64"/>
      <c r="AZ21" s="64"/>
      <c r="BA21" s="64"/>
      <c r="BB21" s="64"/>
      <c r="BC21" s="64"/>
      <c r="BD21" s="64"/>
      <c r="BE21" s="64"/>
    </row>
    <row r="22" spans="1:57" s="3" customFormat="1" ht="21.5" thickBot="1" x14ac:dyDescent="0.4">
      <c r="A22" s="19"/>
      <c r="B22" s="47" t="s">
        <v>38</v>
      </c>
      <c r="C22" s="48" t="s">
        <v>54</v>
      </c>
      <c r="D22" s="49">
        <v>0</v>
      </c>
      <c r="E22" s="32">
        <v>45667</v>
      </c>
      <c r="F22" s="33">
        <v>45677</v>
      </c>
      <c r="G22" s="23"/>
      <c r="H22" s="23">
        <f t="shared" si="5"/>
        <v>11</v>
      </c>
      <c r="I22" s="64"/>
      <c r="J22" s="64"/>
      <c r="K22" s="64"/>
      <c r="L22" s="64"/>
      <c r="M22" s="64"/>
      <c r="N22" s="64"/>
      <c r="O22" s="64"/>
      <c r="P22" s="64"/>
      <c r="Q22" s="64"/>
      <c r="R22" s="64"/>
      <c r="S22" s="64"/>
      <c r="T22" s="64"/>
      <c r="U22" s="64"/>
      <c r="V22" s="64"/>
      <c r="W22" s="64"/>
      <c r="X22" s="64"/>
      <c r="Y22" s="64"/>
      <c r="Z22" s="64"/>
      <c r="AA22" s="64"/>
      <c r="AB22" s="64"/>
      <c r="AC22" s="64"/>
      <c r="AD22" s="64"/>
      <c r="AE22" s="64"/>
      <c r="AF22" s="64"/>
      <c r="AG22" s="64"/>
      <c r="AH22" s="64"/>
      <c r="AI22" s="64"/>
      <c r="AJ22" s="64"/>
      <c r="AK22" s="64"/>
      <c r="AL22" s="64"/>
      <c r="AM22" s="64"/>
      <c r="AN22" s="64"/>
      <c r="AO22" s="64"/>
      <c r="AP22" s="64"/>
      <c r="AQ22" s="85"/>
      <c r="AR22" s="64"/>
      <c r="AS22" s="64"/>
      <c r="AT22" s="64"/>
      <c r="AU22" s="64"/>
      <c r="AV22" s="64"/>
      <c r="AW22" s="64"/>
      <c r="AX22" s="84"/>
      <c r="AY22" s="64"/>
      <c r="AZ22" s="64"/>
      <c r="BA22" s="64"/>
      <c r="BB22" s="64"/>
      <c r="BC22" s="64"/>
      <c r="BD22" s="64"/>
      <c r="BE22" s="64"/>
    </row>
    <row r="23" spans="1:57" s="3" customFormat="1" ht="21.5" thickBot="1" x14ac:dyDescent="0.4">
      <c r="A23" s="19"/>
      <c r="B23" s="47" t="s">
        <v>43</v>
      </c>
      <c r="C23" s="48" t="s">
        <v>35</v>
      </c>
      <c r="D23" s="49">
        <v>0</v>
      </c>
      <c r="E23" s="32">
        <v>45677</v>
      </c>
      <c r="F23" s="33">
        <v>45684</v>
      </c>
      <c r="G23" s="23"/>
      <c r="H23" s="23">
        <f t="shared" si="5"/>
        <v>8</v>
      </c>
      <c r="I23" s="64"/>
      <c r="J23" s="64"/>
      <c r="K23" s="64"/>
      <c r="L23" s="64"/>
      <c r="M23" s="64"/>
      <c r="N23" s="64"/>
      <c r="O23" s="64"/>
      <c r="P23" s="64"/>
      <c r="Q23" s="64"/>
      <c r="R23" s="64"/>
      <c r="S23" s="64"/>
      <c r="T23" s="64"/>
      <c r="U23" s="64"/>
      <c r="V23" s="64"/>
      <c r="W23" s="64"/>
      <c r="X23" s="64"/>
      <c r="Y23" s="64"/>
      <c r="Z23" s="64"/>
      <c r="AA23" s="64"/>
      <c r="AB23" s="64"/>
      <c r="AC23" s="64"/>
      <c r="AD23" s="64"/>
      <c r="AE23" s="64"/>
      <c r="AF23" s="64"/>
      <c r="AG23" s="64"/>
      <c r="AH23" s="64"/>
      <c r="AI23" s="64"/>
      <c r="AJ23" s="64"/>
      <c r="AK23" s="64"/>
      <c r="AL23" s="64"/>
      <c r="AM23" s="64"/>
      <c r="AN23" s="64"/>
      <c r="AO23" s="64"/>
      <c r="AP23" s="64"/>
      <c r="AQ23" s="85"/>
      <c r="AR23" s="64"/>
      <c r="AS23" s="64"/>
      <c r="AT23" s="64"/>
      <c r="AU23" s="64"/>
      <c r="AV23" s="64"/>
      <c r="AW23" s="64"/>
      <c r="AX23" s="84"/>
      <c r="AY23" s="64"/>
      <c r="AZ23" s="64"/>
      <c r="BA23" s="64"/>
      <c r="BB23" s="64"/>
      <c r="BC23" s="64"/>
      <c r="BD23" s="64"/>
      <c r="BE23" s="64"/>
    </row>
    <row r="24" spans="1:57" s="3" customFormat="1" ht="21.5" thickBot="1" x14ac:dyDescent="0.4">
      <c r="A24" s="19"/>
      <c r="B24" s="47" t="s">
        <v>46</v>
      </c>
      <c r="C24" s="48"/>
      <c r="D24" s="49">
        <v>0</v>
      </c>
      <c r="E24" s="32">
        <v>45667</v>
      </c>
      <c r="F24" s="33">
        <v>45678</v>
      </c>
      <c r="G24" s="23"/>
      <c r="H24" s="23">
        <f t="shared" si="5"/>
        <v>12</v>
      </c>
      <c r="I24" s="64"/>
      <c r="J24" s="64"/>
      <c r="K24" s="64"/>
      <c r="L24" s="64"/>
      <c r="M24" s="64"/>
      <c r="N24" s="64"/>
      <c r="O24" s="64"/>
      <c r="P24" s="64"/>
      <c r="Q24" s="64"/>
      <c r="R24" s="64"/>
      <c r="S24" s="64"/>
      <c r="T24" s="64"/>
      <c r="U24" s="64"/>
      <c r="V24" s="64"/>
      <c r="W24" s="64"/>
      <c r="X24" s="64"/>
      <c r="Y24" s="64"/>
      <c r="Z24" s="64"/>
      <c r="AA24" s="64"/>
      <c r="AB24" s="64"/>
      <c r="AC24" s="64"/>
      <c r="AD24" s="64"/>
      <c r="AE24" s="64"/>
      <c r="AF24" s="64"/>
      <c r="AG24" s="64"/>
      <c r="AH24" s="64"/>
      <c r="AI24" s="64"/>
      <c r="AJ24" s="64"/>
      <c r="AK24" s="64"/>
      <c r="AL24" s="64"/>
      <c r="AM24" s="64"/>
      <c r="AN24" s="64"/>
      <c r="AO24" s="64"/>
      <c r="AP24" s="64"/>
      <c r="AQ24" s="85"/>
      <c r="AR24" s="64"/>
      <c r="AS24" s="64"/>
      <c r="AT24" s="64"/>
      <c r="AU24" s="64"/>
      <c r="AV24" s="64"/>
      <c r="AW24" s="64"/>
      <c r="AX24" s="84"/>
      <c r="AY24" s="64"/>
      <c r="AZ24" s="64"/>
      <c r="BA24" s="64"/>
      <c r="BB24" s="64"/>
      <c r="BC24" s="64"/>
      <c r="BD24" s="64"/>
      <c r="BE24" s="64"/>
    </row>
    <row r="25" spans="1:57" s="3" customFormat="1" ht="21.5" thickBot="1" x14ac:dyDescent="0.4">
      <c r="A25" s="19"/>
      <c r="B25" s="47" t="s">
        <v>30</v>
      </c>
      <c r="C25" s="48" t="s">
        <v>54</v>
      </c>
      <c r="D25" s="49" t="s">
        <v>34</v>
      </c>
      <c r="E25" s="92">
        <v>45678</v>
      </c>
      <c r="F25" s="92"/>
      <c r="G25" s="23"/>
      <c r="H25" s="23" t="str">
        <f t="shared" si="5"/>
        <v/>
      </c>
      <c r="I25" s="64"/>
      <c r="J25" s="64"/>
      <c r="K25" s="64"/>
      <c r="L25" s="64"/>
      <c r="M25" s="64"/>
      <c r="N25" s="64"/>
      <c r="O25" s="64"/>
      <c r="P25" s="64"/>
      <c r="Q25" s="64"/>
      <c r="R25" s="64"/>
      <c r="S25" s="64"/>
      <c r="T25" s="64"/>
      <c r="U25" s="64"/>
      <c r="V25" s="64"/>
      <c r="W25" s="64"/>
      <c r="X25" s="83"/>
      <c r="Y25" s="64"/>
      <c r="Z25" s="64"/>
      <c r="AA25" s="64"/>
      <c r="AB25" s="64"/>
      <c r="AC25" s="64"/>
      <c r="AD25" s="64"/>
      <c r="AE25" s="64"/>
      <c r="AF25" s="64"/>
      <c r="AG25" s="64"/>
      <c r="AH25" s="64"/>
      <c r="AI25" s="64"/>
      <c r="AJ25" s="64"/>
      <c r="AK25" s="64"/>
      <c r="AL25" s="64"/>
      <c r="AM25" s="64"/>
      <c r="AN25" s="64"/>
      <c r="AO25" s="64"/>
      <c r="AP25" s="64"/>
      <c r="AQ25" s="85"/>
      <c r="AR25" s="64"/>
      <c r="AS25" s="64"/>
      <c r="AT25" s="64"/>
      <c r="AU25" s="64"/>
      <c r="AV25" s="64"/>
      <c r="AW25" s="64"/>
      <c r="AX25" s="84"/>
      <c r="AY25" s="64"/>
      <c r="AZ25" s="64"/>
      <c r="BA25" s="64"/>
      <c r="BB25" s="64"/>
      <c r="BC25" s="64"/>
      <c r="BD25" s="64"/>
      <c r="BE25" s="64"/>
    </row>
    <row r="26" spans="1:57" s="3" customFormat="1" ht="21.5" thickBot="1" x14ac:dyDescent="0.4">
      <c r="A26" s="19"/>
      <c r="B26" s="50" t="s">
        <v>25</v>
      </c>
      <c r="C26" s="51"/>
      <c r="D26" s="52"/>
      <c r="E26" s="53"/>
      <c r="F26" s="54"/>
      <c r="G26" s="23"/>
      <c r="H26" s="23" t="str">
        <f t="shared" si="5"/>
        <v/>
      </c>
      <c r="I26" s="64"/>
      <c r="J26" s="64"/>
      <c r="K26" s="64"/>
      <c r="L26" s="64"/>
      <c r="M26" s="64"/>
      <c r="N26" s="64"/>
      <c r="O26" s="64"/>
      <c r="P26" s="64"/>
      <c r="Q26" s="64"/>
      <c r="R26" s="64"/>
      <c r="S26" s="64"/>
      <c r="T26" s="64"/>
      <c r="U26" s="64"/>
      <c r="V26" s="64"/>
      <c r="W26" s="64"/>
      <c r="X26" s="64"/>
      <c r="Y26" s="64"/>
      <c r="Z26" s="64"/>
      <c r="AA26" s="64"/>
      <c r="AB26" s="64"/>
      <c r="AC26" s="64"/>
      <c r="AD26" s="64"/>
      <c r="AE26" s="64"/>
      <c r="AF26" s="64"/>
      <c r="AG26" s="64"/>
      <c r="AH26" s="64"/>
      <c r="AI26" s="64"/>
      <c r="AJ26" s="64"/>
      <c r="AK26" s="64"/>
      <c r="AL26" s="64"/>
      <c r="AM26" s="64"/>
      <c r="AN26" s="64"/>
      <c r="AO26" s="64"/>
      <c r="AP26" s="64"/>
      <c r="AQ26" s="85"/>
      <c r="AR26" s="64"/>
      <c r="AS26" s="64"/>
      <c r="AT26" s="64"/>
      <c r="AU26" s="64"/>
      <c r="AV26" s="64"/>
      <c r="AW26" s="64"/>
      <c r="AX26" s="84"/>
      <c r="AY26" s="64"/>
      <c r="AZ26" s="64"/>
      <c r="BA26" s="64"/>
      <c r="BB26" s="64"/>
      <c r="BC26" s="64"/>
      <c r="BD26" s="64"/>
      <c r="BE26" s="64"/>
    </row>
    <row r="27" spans="1:57" s="3" customFormat="1" ht="21.5" thickBot="1" x14ac:dyDescent="0.4">
      <c r="A27" s="19"/>
      <c r="B27" s="55" t="s">
        <v>36</v>
      </c>
      <c r="C27" s="56"/>
      <c r="D27" s="57">
        <v>1</v>
      </c>
      <c r="E27" s="32">
        <v>45665</v>
      </c>
      <c r="F27" s="33">
        <v>45669</v>
      </c>
      <c r="G27" s="23"/>
      <c r="H27" s="23">
        <f t="shared" si="5"/>
        <v>5</v>
      </c>
      <c r="I27" s="64"/>
      <c r="J27" s="64"/>
      <c r="K27" s="64"/>
      <c r="L27" s="64"/>
      <c r="M27" s="64"/>
      <c r="N27" s="64"/>
      <c r="O27" s="64"/>
      <c r="P27" s="64"/>
      <c r="Q27" s="64"/>
      <c r="R27" s="64"/>
      <c r="S27" s="64"/>
      <c r="T27" s="64"/>
      <c r="U27" s="64"/>
      <c r="V27" s="64"/>
      <c r="W27" s="64"/>
      <c r="X27" s="64"/>
      <c r="Y27" s="64"/>
      <c r="Z27" s="64"/>
      <c r="AA27" s="64"/>
      <c r="AB27" s="64"/>
      <c r="AC27" s="64"/>
      <c r="AD27" s="64"/>
      <c r="AE27" s="64"/>
      <c r="AF27" s="64"/>
      <c r="AG27" s="64"/>
      <c r="AH27" s="64"/>
      <c r="AI27" s="64"/>
      <c r="AJ27" s="64"/>
      <c r="AK27" s="64"/>
      <c r="AL27" s="64"/>
      <c r="AM27" s="64"/>
      <c r="AN27" s="64"/>
      <c r="AO27" s="64"/>
      <c r="AP27" s="64"/>
      <c r="AQ27" s="85"/>
      <c r="AR27" s="64"/>
      <c r="AS27" s="64"/>
      <c r="AT27" s="64"/>
      <c r="AU27" s="64"/>
      <c r="AV27" s="64"/>
      <c r="AW27" s="64"/>
      <c r="AX27" s="84"/>
      <c r="AY27" s="64"/>
      <c r="AZ27" s="64"/>
      <c r="BA27" s="64"/>
      <c r="BB27" s="64"/>
      <c r="BC27" s="64"/>
      <c r="BD27" s="64"/>
      <c r="BE27" s="64"/>
    </row>
    <row r="28" spans="1:57" s="3" customFormat="1" ht="21.5" thickBot="1" x14ac:dyDescent="0.4">
      <c r="A28" s="19"/>
      <c r="B28" s="55" t="s">
        <v>47</v>
      </c>
      <c r="C28" s="56" t="s">
        <v>53</v>
      </c>
      <c r="D28" s="57">
        <v>0</v>
      </c>
      <c r="E28" s="32">
        <v>45672</v>
      </c>
      <c r="F28" s="33">
        <v>45684</v>
      </c>
      <c r="G28" s="23"/>
      <c r="H28" s="23">
        <f t="shared" si="5"/>
        <v>13</v>
      </c>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4"/>
      <c r="AP28" s="64"/>
      <c r="AQ28" s="85"/>
      <c r="AR28" s="64"/>
      <c r="AS28" s="64"/>
      <c r="AT28" s="64"/>
      <c r="AU28" s="64"/>
      <c r="AV28" s="64"/>
      <c r="AW28" s="64"/>
      <c r="AX28" s="84"/>
      <c r="AY28" s="64"/>
      <c r="AZ28" s="64"/>
      <c r="BA28" s="64"/>
      <c r="BB28" s="64"/>
      <c r="BC28" s="64"/>
      <c r="BD28" s="64"/>
      <c r="BE28" s="64"/>
    </row>
    <row r="29" spans="1:57" s="3" customFormat="1" ht="21.5" thickBot="1" x14ac:dyDescent="0.4">
      <c r="A29" s="19"/>
      <c r="B29" s="55" t="s">
        <v>48</v>
      </c>
      <c r="C29" s="56"/>
      <c r="D29" s="57">
        <v>0</v>
      </c>
      <c r="E29" s="32">
        <v>45677</v>
      </c>
      <c r="F29" s="33">
        <v>45684</v>
      </c>
      <c r="G29" s="23"/>
      <c r="H29" s="23">
        <f t="shared" si="5"/>
        <v>8</v>
      </c>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4"/>
      <c r="AP29" s="64"/>
      <c r="AQ29" s="85"/>
      <c r="AR29" s="64"/>
      <c r="AS29" s="64"/>
      <c r="AT29" s="64"/>
      <c r="AU29" s="64"/>
      <c r="AV29" s="64"/>
      <c r="AW29" s="64"/>
      <c r="AX29" s="84"/>
      <c r="AY29" s="64"/>
      <c r="AZ29" s="64"/>
      <c r="BA29" s="64"/>
      <c r="BB29" s="64"/>
      <c r="BC29" s="64"/>
      <c r="BD29" s="64"/>
      <c r="BE29" s="64"/>
    </row>
    <row r="30" spans="1:57" s="3" customFormat="1" ht="21.5" thickBot="1" x14ac:dyDescent="0.4">
      <c r="A30" s="19"/>
      <c r="B30" s="55" t="s">
        <v>46</v>
      </c>
      <c r="C30" s="56"/>
      <c r="D30" s="57">
        <v>0</v>
      </c>
      <c r="E30" s="32">
        <v>45682</v>
      </c>
      <c r="F30" s="33">
        <v>45695</v>
      </c>
      <c r="G30" s="23"/>
      <c r="H30" s="23">
        <f t="shared" si="5"/>
        <v>14</v>
      </c>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4"/>
      <c r="AP30" s="64"/>
      <c r="AQ30" s="85"/>
      <c r="AR30" s="64"/>
      <c r="AS30" s="64"/>
      <c r="AT30" s="64"/>
      <c r="AU30" s="64"/>
      <c r="AV30" s="64"/>
      <c r="AW30" s="64"/>
      <c r="AX30" s="84"/>
      <c r="AY30" s="64"/>
      <c r="AZ30" s="64"/>
      <c r="BA30" s="64"/>
      <c r="BB30" s="64"/>
      <c r="BC30" s="64"/>
      <c r="BD30" s="64"/>
      <c r="BE30" s="64"/>
    </row>
    <row r="31" spans="1:57" s="3" customFormat="1" ht="21.5" thickBot="1" x14ac:dyDescent="0.4">
      <c r="A31" s="19"/>
      <c r="B31" s="55" t="s">
        <v>30</v>
      </c>
      <c r="C31" s="56"/>
      <c r="D31" s="57" t="s">
        <v>50</v>
      </c>
      <c r="E31" s="92">
        <v>45685</v>
      </c>
      <c r="F31" s="92"/>
      <c r="G31" s="23"/>
      <c r="H31" s="23" t="str">
        <f t="shared" si="5"/>
        <v/>
      </c>
      <c r="I31" s="64"/>
      <c r="J31" s="64"/>
      <c r="K31" s="64"/>
      <c r="L31" s="64"/>
      <c r="M31" s="64"/>
      <c r="N31" s="64"/>
      <c r="O31" s="64"/>
      <c r="P31" s="64"/>
      <c r="Q31" s="64"/>
      <c r="R31" s="64"/>
      <c r="S31" s="64"/>
      <c r="T31" s="64"/>
      <c r="U31" s="64"/>
      <c r="V31" s="64"/>
      <c r="W31" s="64"/>
      <c r="X31" s="64"/>
      <c r="Y31" s="64"/>
      <c r="Z31" s="64"/>
      <c r="AA31" s="64"/>
      <c r="AB31" s="64"/>
      <c r="AC31" s="64"/>
      <c r="AD31" s="64"/>
      <c r="AE31" s="83"/>
      <c r="AF31" s="64"/>
      <c r="AG31" s="64"/>
      <c r="AH31" s="64"/>
      <c r="AI31" s="64"/>
      <c r="AJ31" s="64"/>
      <c r="AK31" s="64"/>
      <c r="AL31" s="64"/>
      <c r="AM31" s="64"/>
      <c r="AN31" s="64"/>
      <c r="AO31" s="64"/>
      <c r="AP31" s="64"/>
      <c r="AQ31" s="85"/>
      <c r="AR31" s="64"/>
      <c r="AS31" s="64"/>
      <c r="AT31" s="64"/>
      <c r="AU31" s="64"/>
      <c r="AV31" s="64"/>
      <c r="AW31" s="64"/>
      <c r="AX31" s="84"/>
      <c r="AY31" s="64"/>
      <c r="AZ31" s="64"/>
      <c r="BA31" s="64"/>
      <c r="BB31" s="64"/>
      <c r="BC31" s="64"/>
      <c r="BD31" s="64"/>
      <c r="BE31" s="64"/>
    </row>
    <row r="32" spans="1:57" s="3" customFormat="1" ht="21.5" thickBot="1" x14ac:dyDescent="0.4">
      <c r="A32" s="19"/>
      <c r="B32" s="58"/>
      <c r="C32" s="59"/>
      <c r="D32" s="60"/>
      <c r="E32" s="61"/>
      <c r="F32" s="62"/>
      <c r="G32" s="63"/>
      <c r="H32" s="63" t="str">
        <f t="shared" si="5"/>
        <v/>
      </c>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row>
    <row r="33" spans="1:7" x14ac:dyDescent="0.35">
      <c r="A33" s="6"/>
      <c r="G33" s="6"/>
    </row>
    <row r="34" spans="1:7" x14ac:dyDescent="0.35">
      <c r="B34" s="17"/>
      <c r="C34" s="17"/>
      <c r="F34" s="77">
        <v>43113</v>
      </c>
    </row>
    <row r="35" spans="1:7" x14ac:dyDescent="0.35">
      <c r="B35" s="81"/>
      <c r="C35" s="18"/>
    </row>
    <row r="36" spans="1:7" x14ac:dyDescent="0.35">
      <c r="B36" s="80"/>
    </row>
  </sheetData>
  <mergeCells count="16">
    <mergeCell ref="E19:F19"/>
    <mergeCell ref="E25:F25"/>
    <mergeCell ref="E7:F7"/>
    <mergeCell ref="E31:F31"/>
    <mergeCell ref="E8:F8"/>
    <mergeCell ref="E14:F14"/>
    <mergeCell ref="J1:AA1"/>
    <mergeCell ref="AK4:AQ4"/>
    <mergeCell ref="AR4:AX4"/>
    <mergeCell ref="AY4:BE4"/>
    <mergeCell ref="E2:F2"/>
    <mergeCell ref="I4:O4"/>
    <mergeCell ref="P4:V4"/>
    <mergeCell ref="W4:AC4"/>
    <mergeCell ref="AD4:AJ4"/>
    <mergeCell ref="E3:F3"/>
  </mergeCells>
  <conditionalFormatting sqref="D7:D32">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E32">
    <cfRule type="expression" dxfId="2" priority="27">
      <formula>AND(today&gt;=I$5,today&lt;I$5+1)</formula>
    </cfRule>
  </conditionalFormatting>
  <conditionalFormatting sqref="I7:BE32">
    <cfRule type="expression" dxfId="1" priority="25">
      <formula>AND(task_start&lt;=I$5,ROUNDDOWN((task_end-task_start+1)*task_progress,0)+task_start-1&gt;=I$5)</formula>
    </cfRule>
    <cfRule type="expression" dxfId="0" priority="26" stopIfTrue="1">
      <formula>AND(task_end&gt;=I$5,task_start&lt;I$5+1)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ageMargins left="0.35" right="0.35" top="0.35" bottom="0.5" header="0.3" footer="0.3"/>
  <pageSetup scale="62" fitToHeight="0" orientation="landscape" r:id="rId1"/>
  <headerFooter scaleWithDoc="0"/>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ColWidth="9.1796875" defaultRowHeight="13" x14ac:dyDescent="0.3"/>
  <cols>
    <col min="1" max="1" width="2.81640625" style="2" customWidth="1"/>
    <col min="2" max="2" width="87.1796875" style="67" customWidth="1"/>
    <col min="3" max="16384" width="9.1796875" style="2"/>
  </cols>
  <sheetData>
    <row r="1" spans="2:3" ht="46.5" customHeight="1" x14ac:dyDescent="0.3"/>
    <row r="2" spans="2:3" s="69" customFormat="1" ht="15.5" x14ac:dyDescent="0.35">
      <c r="B2" s="68" t="s">
        <v>11</v>
      </c>
      <c r="C2" s="68"/>
    </row>
    <row r="3" spans="2:3" s="71" customFormat="1" ht="13.5" customHeight="1" x14ac:dyDescent="0.35">
      <c r="B3" s="70" t="s">
        <v>16</v>
      </c>
      <c r="C3" s="70"/>
    </row>
    <row r="4" spans="2:3" x14ac:dyDescent="0.3">
      <c r="B4" s="79" t="s">
        <v>22</v>
      </c>
    </row>
    <row r="6" spans="2:3" s="72" customFormat="1" ht="26" x14ac:dyDescent="0.6">
      <c r="B6" s="74" t="s">
        <v>10</v>
      </c>
    </row>
    <row r="7" spans="2:3" ht="58" x14ac:dyDescent="0.3">
      <c r="B7" s="75" t="s">
        <v>19</v>
      </c>
    </row>
    <row r="8" spans="2:3" ht="14.5" x14ac:dyDescent="0.3">
      <c r="B8" s="73"/>
    </row>
    <row r="9" spans="2:3" s="72" customFormat="1" ht="26" x14ac:dyDescent="0.6">
      <c r="B9" s="74" t="s">
        <v>12</v>
      </c>
    </row>
    <row r="10" spans="2:3" ht="58" x14ac:dyDescent="0.3">
      <c r="B10" s="75" t="s">
        <v>20</v>
      </c>
    </row>
    <row r="11" spans="2:3" ht="14" x14ac:dyDescent="0.3">
      <c r="B11" s="76" t="s">
        <v>18</v>
      </c>
    </row>
    <row r="12" spans="2:3" ht="14.5" x14ac:dyDescent="0.3">
      <c r="B12" s="73"/>
    </row>
    <row r="13" spans="2:3" ht="14" x14ac:dyDescent="0.3">
      <c r="B13" s="82" t="str">
        <f>HYPERLINK("https://vertex42.link/HowToMakeAGanttChart","► Watch How This Gantt Chart Was Created")</f>
        <v>► Watch How This Gantt Chart Was Created</v>
      </c>
    </row>
    <row r="14" spans="2:3" ht="14.5" x14ac:dyDescent="0.3">
      <c r="B14" s="73"/>
    </row>
    <row r="15" spans="2:3" s="72" customFormat="1" ht="26" x14ac:dyDescent="0.6">
      <c r="B15" s="74" t="s">
        <v>9</v>
      </c>
    </row>
    <row r="16" spans="2:3" ht="29" x14ac:dyDescent="0.3">
      <c r="B16" s="75" t="s">
        <v>17</v>
      </c>
    </row>
    <row r="17" spans="2:2" ht="14" x14ac:dyDescent="0.3">
      <c r="B17" s="76" t="s">
        <v>3</v>
      </c>
    </row>
    <row r="18" spans="2:2" ht="14.5" x14ac:dyDescent="0.3">
      <c r="B18" s="73"/>
    </row>
    <row r="19" spans="2:2" s="72" customFormat="1" ht="26" x14ac:dyDescent="0.6">
      <c r="B19" s="74" t="s">
        <v>13</v>
      </c>
    </row>
    <row r="20" spans="2:2" ht="58" x14ac:dyDescent="0.3">
      <c r="B20" s="75" t="s">
        <v>14</v>
      </c>
    </row>
    <row r="21" spans="2:2" ht="14.5" x14ac:dyDescent="0.3">
      <c r="B21" s="73"/>
    </row>
    <row r="22" spans="2:2" ht="72.5" x14ac:dyDescent="0.3">
      <c r="B22" s="75" t="s">
        <v>15</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Floyd Zheng</cp:lastModifiedBy>
  <cp:lastPrinted>2019-04-24T14:39:40Z</cp:lastPrinted>
  <dcterms:created xsi:type="dcterms:W3CDTF">2017-01-09T18:01:51Z</dcterms:created>
  <dcterms:modified xsi:type="dcterms:W3CDTF">2025-01-27T16:47:39Z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