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219442\OneDrive - Halliburton\Desktop\MSDA\2023\SPRING 2023\MBA 6211 Managerial Decision Making\Week 6 Decision Under Uncertainty\"/>
    </mc:Choice>
  </mc:AlternateContent>
  <xr:revisionPtr revIDLastSave="0" documentId="13_ncr:1_{E254100A-6CEE-48A3-87DA-CE3CE7E17C5B}" xr6:coauthVersionLast="47" xr6:coauthVersionMax="47" xr10:uidLastSave="{00000000-0000-0000-0000-000000000000}"/>
  <bookViews>
    <workbookView xWindow="-110" yWindow="-110" windowWidth="19420" windowHeight="10420" xr2:uid="{D5A8040E-5C2C-4176-9E09-943F28247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8" i="1" l="1"/>
  <c r="E148" i="1"/>
  <c r="F136" i="1"/>
  <c r="F137" i="1" s="1"/>
  <c r="E136" i="1"/>
  <c r="E149" i="1" l="1"/>
  <c r="F149" i="1"/>
  <c r="E150" i="1"/>
  <c r="F150" i="1"/>
  <c r="F138" i="1"/>
  <c r="E137" i="1"/>
  <c r="E138" i="1" l="1"/>
  <c r="E140" i="1" s="1"/>
  <c r="E139" i="1"/>
  <c r="F151" i="1"/>
  <c r="F152" i="1" s="1"/>
  <c r="E151" i="1"/>
  <c r="E152" i="1" s="1"/>
  <c r="F139" i="1"/>
  <c r="F140" i="1" s="1"/>
</calcChain>
</file>

<file path=xl/sharedStrings.xml><?xml version="1.0" encoding="utf-8"?>
<sst xmlns="http://schemas.openxmlformats.org/spreadsheetml/2006/main" count="157" uniqueCount="39">
  <si>
    <t>Case Study 2 Team 6</t>
  </si>
  <si>
    <t>Avg Age (Hours)</t>
  </si>
  <si>
    <t>Airframe Cost ($)</t>
  </si>
  <si>
    <t>Engine Cost ($)</t>
  </si>
  <si>
    <t>1. Airframe Maintenance Cost Per Aircraft Fleet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</si>
  <si>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</si>
  <si>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</si>
  <si>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</si>
  <si>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</si>
  <si>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</si>
  <si>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</si>
  <si>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</si>
  <si>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</si>
  <si>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</si>
  <si>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</si>
  <si>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</si>
  <si>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</si>
  <si>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</si>
  <si>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</si>
  <si>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</si>
  <si>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</si>
  <si>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</si>
  <si>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</si>
  <si>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</si>
  <si>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</si>
  <si>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</si>
  <si>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</si>
  <si>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</si>
  <si>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</si>
  <si>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1. Engine Maintenance Cost Per Aircraft Fleet</t>
  </si>
  <si>
    <t>Gas Price</t>
  </si>
  <si>
    <t>Airlines</t>
  </si>
  <si>
    <t>Year</t>
  </si>
  <si>
    <t>Avergae age (hours)</t>
  </si>
  <si>
    <t>Airframe Maintenance Cost For Both Airlines</t>
  </si>
  <si>
    <t>Northern Airlines</t>
  </si>
  <si>
    <t>Southeast Airlines</t>
  </si>
  <si>
    <t>Adding one more dependent variable</t>
  </si>
  <si>
    <t>Adding 10 more Data Points Using 3-P 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</si>
</sst>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0" fontId="3" fillId="2" borderId="0" xfId="0" applyFont="1" applyFill="1"/>
    <xf numFmtId="3" fontId="0" fillId="0" borderId="0" xfId="0" applyNumberFormat="1"/>
    <xf numFmtId="44" fontId="0" fillId="0" borderId="0" xfId="1" applyFont="1"/>
    <xf numFmtId="0" fontId="2" fillId="2" borderId="1" xfId="0" applyFont="1" applyFill="1" applyBorder="1"/>
    <xf numFmtId="0" fontId="2" fillId="2" borderId="2" xfId="0" applyFont="1" applyFill="1" applyBorder="1"/>
    <xf numFmtId="3" fontId="0" fillId="3" borderId="1" xfId="0" applyNumberFormat="1" applyFill="1" applyBorder="1"/>
    <xf numFmtId="44" fontId="0" fillId="3" borderId="2" xfId="1" applyFont="1" applyFill="1" applyBorder="1"/>
    <xf numFmtId="3" fontId="0" fillId="0" borderId="1" xfId="0" applyNumberFormat="1" applyBorder="1"/>
    <xf numFmtId="44" fontId="0" fillId="0" borderId="2" xfId="1" applyFont="1" applyBorder="1"/>
    <xf numFmtId="0" fontId="6" fillId="0" borderId="3" xfId="0" applyFont="1" applyBorder="1" applyAlignment="1">
      <alignment horizontal="centerContinuous"/>
    </xf>
    <xf numFmtId="0" fontId="7" fillId="4" borderId="0" xfId="0" applyFont="1" applyFill="1"/>
    <xf numFmtId="0" fontId="0" fillId="0" borderId="4" xfId="0" applyBorder="1"/>
    <xf numFmtId="0" fontId="6" fillId="0" borderId="3" xfId="0" applyFont="1" applyBorder="1" applyAlignment="1">
      <alignment horizontal="center"/>
    </xf>
    <xf numFmtId="0" fontId="2" fillId="2" borderId="5" xfId="0" applyFont="1" applyFill="1" applyBorder="1"/>
    <xf numFmtId="44" fontId="0" fillId="3" borderId="5" xfId="1" applyFont="1" applyFill="1" applyBorder="1"/>
    <xf numFmtId="44" fontId="0" fillId="0" borderId="5" xfId="1" applyFont="1" applyBorder="1"/>
    <xf numFmtId="0" fontId="0" fillId="4" borderId="0" xfId="0" applyFill="1"/>
    <xf numFmtId="0" fontId="2" fillId="2" borderId="0" xfId="0" applyFont="1" applyFill="1"/>
    <xf numFmtId="8" fontId="0" fillId="0" borderId="0" xfId="0" applyNumberFormat="1"/>
    <xf numFmtId="0" fontId="0" fillId="0" borderId="0" xfId="0" applyAlignment="1">
      <alignment horizontal="center"/>
    </xf>
    <xf numFmtId="0" fontId="0" fillId="5" borderId="0" xfId="0" applyFill="1"/>
    <xf numFmtId="0" fontId="0" fillId="4" borderId="4" xfId="0" applyFill="1" applyBorder="1"/>
    <xf numFmtId="0" fontId="8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64" fontId="0" fillId="0" borderId="0" xfId="2" applyNumberFormat="1" applyFont="1"/>
    <xf numFmtId="0" fontId="0" fillId="0" borderId="0" xfId="0" applyAlignment="1">
      <alignment horizontal="center" vertical="center" wrapText="1"/>
    </xf>
    <xf numFmtId="44" fontId="0" fillId="0" borderId="0" xfId="0" applyNumberFormat="1"/>
    <xf numFmtId="0" fontId="4" fillId="4" borderId="0" xfId="0" applyFont="1" applyFill="1"/>
    <xf numFmtId="0" fontId="0" fillId="4" borderId="0" xfId="0" applyFill="1" applyAlignment="1">
      <alignment horizontal="center"/>
    </xf>
  </cellXfs>
  <cellStyles count="3">
    <cellStyle name="Comma" xfId="2" builtinId="3"/>
    <cellStyle name="Currency" xfId="1" builtinId="4"/>
    <cellStyle name="Normal" xfId="0" builtinId="0"/>
  </cellStyles>
  <dxfs count="4">
    <dxf>
      <font>
        <b val="0"/>
      </font>
    </dxf>
    <dxf>
      <font>
        <b val="0"/>
      </font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Maintenance</a:t>
            </a:r>
            <a:r>
              <a:rPr lang="en-US" baseline="0"/>
              <a:t> Cost Vs Hours Flown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Sheet1!$C$7</c:f>
              <c:strCache>
                <c:ptCount val="1"/>
                <c:pt idx="0">
                  <c:v>Airframe Cost ($)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Sheet1!$B$8:$B$21</c:f>
              <c:numCache>
                <c:formatCode>#,##0</c:formatCode>
                <c:ptCount val="14"/>
                <c:pt idx="0">
                  <c:v>5107</c:v>
                </c:pt>
                <c:pt idx="1">
                  <c:v>5773</c:v>
                </c:pt>
                <c:pt idx="2">
                  <c:v>6512</c:v>
                </c:pt>
                <c:pt idx="3">
                  <c:v>7150</c:v>
                </c:pt>
                <c:pt idx="4">
                  <c:v>7360</c:v>
                </c:pt>
                <c:pt idx="5">
                  <c:v>8145</c:v>
                </c:pt>
                <c:pt idx="6">
                  <c:v>8259</c:v>
                </c:pt>
                <c:pt idx="7">
                  <c:v>8404</c:v>
                </c:pt>
                <c:pt idx="8">
                  <c:v>9364</c:v>
                </c:pt>
                <c:pt idx="9">
                  <c:v>11077</c:v>
                </c:pt>
                <c:pt idx="10">
                  <c:v>11717</c:v>
                </c:pt>
                <c:pt idx="11">
                  <c:v>13275</c:v>
                </c:pt>
                <c:pt idx="12">
                  <c:v>15215</c:v>
                </c:pt>
                <c:pt idx="13">
                  <c:v>18390</c:v>
                </c:pt>
              </c:numCache>
            </c:numRef>
          </c:xVal>
          <c:yVal>
            <c:numRef>
              <c:f>Sheet1!$C$8:$C$21</c:f>
              <c:numCache>
                <c:formatCode>_("$"* #,##0.00_);_("$"* \(#,##0.00\);_("$"* "-"??_);_(@_)</c:formatCode>
                <c:ptCount val="14"/>
                <c:pt idx="0">
                  <c:v>13.29</c:v>
                </c:pt>
                <c:pt idx="1">
                  <c:v>31.78</c:v>
                </c:pt>
                <c:pt idx="2">
                  <c:v>51.8</c:v>
                </c:pt>
                <c:pt idx="3">
                  <c:v>25.34</c:v>
                </c:pt>
                <c:pt idx="4">
                  <c:v>32.18</c:v>
                </c:pt>
                <c:pt idx="5">
                  <c:v>25.15</c:v>
                </c:pt>
                <c:pt idx="6">
                  <c:v>35.56</c:v>
                </c:pt>
                <c:pt idx="7">
                  <c:v>54.92</c:v>
                </c:pt>
                <c:pt idx="8">
                  <c:v>32.78</c:v>
                </c:pt>
                <c:pt idx="9">
                  <c:v>69.7</c:v>
                </c:pt>
                <c:pt idx="10">
                  <c:v>68.900000000000006</c:v>
                </c:pt>
                <c:pt idx="11">
                  <c:v>63.72</c:v>
                </c:pt>
                <c:pt idx="12">
                  <c:v>84.73</c:v>
                </c:pt>
                <c:pt idx="13">
                  <c:v>78.739999999999995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3B-4E3F-9E19-0B5990D9C9C6}"/>
            </c:ext>
          </c:extLst>
        </c:ser>
        <c:ser>
          <c:idx val="1"/>
          <c:order val="1"/>
          <c:tx>
            <c:strRef>
              <c:f>Sheet1!$D$7</c:f>
              <c:strCache>
                <c:ptCount val="1"/>
                <c:pt idx="0">
                  <c:v>Engine Cost ($)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Sheet1!$B$8:$B$21</c:f>
              <c:numCache>
                <c:formatCode>#,##0</c:formatCode>
                <c:ptCount val="14"/>
                <c:pt idx="0">
                  <c:v>5107</c:v>
                </c:pt>
                <c:pt idx="1">
                  <c:v>5773</c:v>
                </c:pt>
                <c:pt idx="2">
                  <c:v>6512</c:v>
                </c:pt>
                <c:pt idx="3">
                  <c:v>7150</c:v>
                </c:pt>
                <c:pt idx="4">
                  <c:v>7360</c:v>
                </c:pt>
                <c:pt idx="5">
                  <c:v>8145</c:v>
                </c:pt>
                <c:pt idx="6">
                  <c:v>8259</c:v>
                </c:pt>
                <c:pt idx="7">
                  <c:v>8404</c:v>
                </c:pt>
                <c:pt idx="8">
                  <c:v>9364</c:v>
                </c:pt>
                <c:pt idx="9">
                  <c:v>11077</c:v>
                </c:pt>
                <c:pt idx="10">
                  <c:v>11717</c:v>
                </c:pt>
                <c:pt idx="11">
                  <c:v>13275</c:v>
                </c:pt>
                <c:pt idx="12">
                  <c:v>15215</c:v>
                </c:pt>
                <c:pt idx="13">
                  <c:v>18390</c:v>
                </c:pt>
              </c:numCache>
            </c:numRef>
          </c:xVal>
          <c:yVal>
            <c:numRef>
              <c:f>Sheet1!$D$8:$D$21</c:f>
              <c:numCache>
                <c:formatCode>_("$"* #,##0.00_);_("$"* \(#,##0.00\);_("$"* "-"??_);_(@_)</c:formatCode>
                <c:ptCount val="14"/>
                <c:pt idx="0">
                  <c:v>18.86</c:v>
                </c:pt>
                <c:pt idx="1">
                  <c:v>22.1</c:v>
                </c:pt>
                <c:pt idx="2">
                  <c:v>43.49</c:v>
                </c:pt>
                <c:pt idx="3">
                  <c:v>19.690000000000001</c:v>
                </c:pt>
                <c:pt idx="4">
                  <c:v>40.43</c:v>
                </c:pt>
                <c:pt idx="5">
                  <c:v>31.55</c:v>
                </c:pt>
                <c:pt idx="6">
                  <c:v>38.07</c:v>
                </c:pt>
                <c:pt idx="7">
                  <c:v>38.58</c:v>
                </c:pt>
                <c:pt idx="8">
                  <c:v>32.58</c:v>
                </c:pt>
                <c:pt idx="9">
                  <c:v>51.48</c:v>
                </c:pt>
                <c:pt idx="10">
                  <c:v>58.72</c:v>
                </c:pt>
                <c:pt idx="11">
                  <c:v>45.47</c:v>
                </c:pt>
                <c:pt idx="12">
                  <c:v>50.26</c:v>
                </c:pt>
                <c:pt idx="13">
                  <c:v>79.599999999999994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3B-4E3F-9E19-0B5990D9C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627512"/>
        <c:axId val="861626528"/>
      </c:scatterChart>
      <c:valAx>
        <c:axId val="861627512"/>
        <c:scaling>
          <c:orientation val="minMax"/>
          <c:max val="19000"/>
          <c:min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Hours</a:t>
                </a:r>
                <a:r>
                  <a:rPr lang="en-US" baseline="0"/>
                  <a:t> Flown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626528"/>
        <c:crosses val="autoZero"/>
        <c:crossBetween val="midCat"/>
      </c:valAx>
      <c:valAx>
        <c:axId val="86162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baseline="0">
                    <a:effectLst/>
                  </a:rPr>
                  <a:t>Maintenance Cost ($)</a:t>
                </a:r>
                <a:endParaRPr lang="en-US" sz="500">
                  <a:effectLst/>
                </a:endParaRPr>
              </a:p>
            </c:rich>
          </c:tx>
          <c:layout>
            <c:manualLayout>
              <c:xMode val="edge"/>
              <c:yMode val="edge"/>
              <c:x val="2.0080324460096204E-2"/>
              <c:y val="0.214796255306796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627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image" Target="../media/image3.png"/><Relationship Id="rId2" Type="http://schemas.openxmlformats.org/officeDocument/2006/relationships/customXml" Target="../ink/ink1.xml"/><Relationship Id="rId1" Type="http://schemas.openxmlformats.org/officeDocument/2006/relationships/chart" Target="../charts/chart1.xml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596900</xdr:colOff>
      <xdr:row>6</xdr:row>
      <xdr:rowOff>12700</xdr:rowOff>
    </xdr:from>
    <xdr:to>
      <xdr:col>14</xdr:col>
      <xdr:colOff>603249</xdr:colOff>
      <xdr:row>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3747B3-7422-4A56-901F-E96F0F261C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406400</xdr:colOff>
      <xdr:row>22</xdr:row>
      <xdr:rowOff>120650</xdr:rowOff>
    </xdr:from>
    <xdr:ext cx="4235450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81C3FA4-174A-4964-BF0C-A51EA9FD8D8E}"/>
            </a:ext>
          </a:extLst>
        </xdr:cNvPr>
        <xdr:cNvSpPr txBox="1"/>
      </xdr:nvSpPr>
      <xdr:spPr>
        <a:xfrm>
          <a:off x="6955790" y="4227830"/>
          <a:ext cx="423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584200</xdr:colOff>
      <xdr:row>21</xdr:row>
      <xdr:rowOff>139700</xdr:rowOff>
    </xdr:from>
    <xdr:ext cx="6781800" cy="10033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1C4C678-9882-47AF-93DE-A8B7578F8E96}"/>
            </a:ext>
          </a:extLst>
        </xdr:cNvPr>
        <xdr:cNvSpPr txBox="1"/>
      </xdr:nvSpPr>
      <xdr:spPr>
        <a:xfrm>
          <a:off x="4636135" y="4060190"/>
          <a:ext cx="6781800" cy="100330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/>
            <a:t>The</a:t>
          </a:r>
          <a:r>
            <a:rPr lang="en-US" sz="1400" baseline="0"/>
            <a:t> maintenance Cost of Airframe and Engine of both aircraft fleets versus the hours flown shows that we have two increasing trends indicating that they might have a linear relationship with average age of the aircraft. We will next apply the regression analysis to find out whether they're correlated with the average age or not.</a:t>
          </a:r>
          <a:endParaRPr lang="en-US" sz="1400"/>
        </a:p>
      </xdr:txBody>
    </xdr:sp>
    <xdr:clientData/>
  </xdr:oneCellAnchor>
  <xdr:oneCellAnchor>
    <xdr:from>
      <xdr:col>6</xdr:col>
      <xdr:colOff>406400</xdr:colOff>
      <xdr:row>37</xdr:row>
      <xdr:rowOff>82550</xdr:rowOff>
    </xdr:from>
    <xdr:ext cx="5251450" cy="74982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BAD28EC-28C3-48C2-9C1F-9889769774D8}"/>
            </a:ext>
          </a:extLst>
        </xdr:cNvPr>
        <xdr:cNvSpPr txBox="1"/>
      </xdr:nvSpPr>
      <xdr:spPr>
        <a:xfrm>
          <a:off x="6231890" y="6961505"/>
          <a:ext cx="5251450" cy="749821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/>
            <a:t>R the correlation coefficient is at 85 % tells us that we have a strong linear relationship between the hours flown and the maintenance cost of the airframe</a:t>
          </a:r>
          <a:r>
            <a:rPr lang="en-US" sz="1400" baseline="0"/>
            <a:t> for both airlines.</a:t>
          </a:r>
          <a:endParaRPr lang="en-US" sz="1400"/>
        </a:p>
      </xdr:txBody>
    </xdr:sp>
    <xdr:clientData/>
  </xdr:oneCellAnchor>
  <xdr:twoCellAnchor editAs="oneCell">
    <xdr:from>
      <xdr:col>6</xdr:col>
      <xdr:colOff>25040</xdr:colOff>
      <xdr:row>36</xdr:row>
      <xdr:rowOff>87930</xdr:rowOff>
    </xdr:from>
    <xdr:to>
      <xdr:col>6</xdr:col>
      <xdr:colOff>666350</xdr:colOff>
      <xdr:row>37</xdr:row>
      <xdr:rowOff>135110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91C2B35B-19D9-4488-BB45-0D084EFCF5DE}"/>
                </a:ext>
              </a:extLst>
            </xdr14:cNvPr>
            <xdr14:cNvContentPartPr/>
          </xdr14:nvContentPartPr>
          <xdr14:nvPr macro=""/>
          <xdr14:xfrm>
            <a:off x="5943240" y="6901480"/>
            <a:ext cx="645120" cy="22752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98DB4FD9-0419-237E-8CE4-E467B25242BF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889240" y="6793840"/>
              <a:ext cx="752760" cy="44316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6</xdr:col>
      <xdr:colOff>565150</xdr:colOff>
      <xdr:row>57</xdr:row>
      <xdr:rowOff>1</xdr:rowOff>
    </xdr:from>
    <xdr:ext cx="4667250" cy="78105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849EDDF-8E5A-42DC-914D-5504652263FB}"/>
            </a:ext>
          </a:extLst>
        </xdr:cNvPr>
        <xdr:cNvSpPr txBox="1"/>
      </xdr:nvSpPr>
      <xdr:spPr>
        <a:xfrm>
          <a:off x="6392545" y="10601326"/>
          <a:ext cx="4667250" cy="7810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 the correlation coefficient is at 86 % tells us that we have a highly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correlated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relationship between the hours flown and the maintenance cost of the engine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aircraft for both airlines.</a:t>
          </a:r>
          <a:endParaRPr lang="en-US" sz="1400">
            <a:effectLst/>
          </a:endParaRPr>
        </a:p>
        <a:p>
          <a:endParaRPr lang="en-US" sz="1400"/>
        </a:p>
      </xdr:txBody>
    </xdr:sp>
    <xdr:clientData/>
  </xdr:oneCellAnchor>
  <xdr:twoCellAnchor editAs="oneCell">
    <xdr:from>
      <xdr:col>5</xdr:col>
      <xdr:colOff>583880</xdr:colOff>
      <xdr:row>57</xdr:row>
      <xdr:rowOff>68430</xdr:rowOff>
    </xdr:from>
    <xdr:to>
      <xdr:col>6</xdr:col>
      <xdr:colOff>631130</xdr:colOff>
      <xdr:row>58</xdr:row>
      <xdr:rowOff>18050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C134D8AE-24D3-4334-AF04-90413A0DCB04}"/>
                </a:ext>
              </a:extLst>
            </xdr14:cNvPr>
            <xdr14:cNvContentPartPr/>
          </xdr14:nvContentPartPr>
          <xdr14:nvPr macro=""/>
          <xdr14:xfrm>
            <a:off x="5892480" y="10838030"/>
            <a:ext cx="653040" cy="1299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13285EFE-E3FF-36C8-18EA-FA879958576A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5838480" y="10730390"/>
              <a:ext cx="760680" cy="3456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</xdr:col>
      <xdr:colOff>18415</xdr:colOff>
      <xdr:row>73</xdr:row>
      <xdr:rowOff>53340</xdr:rowOff>
    </xdr:from>
    <xdr:ext cx="10471150" cy="311367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25F8F46-EC11-44D3-B85B-39D2D945690C}"/>
            </a:ext>
          </a:extLst>
        </xdr:cNvPr>
        <xdr:cNvSpPr txBox="1"/>
      </xdr:nvSpPr>
      <xdr:spPr>
        <a:xfrm>
          <a:off x="632248" y="13547090"/>
          <a:ext cx="10471150" cy="311367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Peg Young's response is as follows :</a:t>
          </a:r>
        </a:p>
        <a:p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Stephen,</a:t>
          </a:r>
        </a:p>
        <a:p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Here we have presented the yearly data that illustrates the average age of fleet (e.g. in hours), airframe maintenance costs and Engine maintenance costs. </a:t>
          </a:r>
        </a:p>
        <a:p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After reviewing the information above we can see that the correlation linked to average age of fleet-in hours and another variable such as the Airframe Costs or Engine costs provides a positive correlation.</a:t>
          </a:r>
        </a:p>
        <a:p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 viewing the average fleet age(hours) and direct airframe maintenance we discover a 0.849 strong linear correlation.</a:t>
          </a:r>
        </a:p>
        <a:p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 viewing the average fleet age (hours) and direct engine maintenance costs we discover a 0.861 strong linear correlation.</a:t>
          </a:r>
        </a:p>
        <a:p>
          <a:endParaRPr lang="en-US" sz="1100"/>
        </a:p>
      </xdr:txBody>
    </xdr:sp>
    <xdr:clientData/>
  </xdr:oneCellAnchor>
  <xdr:twoCellAnchor>
    <xdr:from>
      <xdr:col>6</xdr:col>
      <xdr:colOff>42333</xdr:colOff>
      <xdr:row>117</xdr:row>
      <xdr:rowOff>21165</xdr:rowOff>
    </xdr:from>
    <xdr:to>
      <xdr:col>15</xdr:col>
      <xdr:colOff>289277</xdr:colOff>
      <xdr:row>124</xdr:row>
      <xdr:rowOff>126999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8C9D2DD-74E0-B875-CF25-2C29E308E8DE}"/>
            </a:ext>
          </a:extLst>
        </xdr:cNvPr>
        <xdr:cNvSpPr txBox="1"/>
      </xdr:nvSpPr>
      <xdr:spPr>
        <a:xfrm>
          <a:off x="5947833" y="21836943"/>
          <a:ext cx="6159500" cy="13899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We noticed that</a:t>
          </a:r>
          <a:r>
            <a:rPr lang="en-US" sz="1400" baseline="0"/>
            <a:t> </a:t>
          </a:r>
          <a:r>
            <a:rPr lang="en-US" sz="1400"/>
            <a:t>if we included an additional variable of average yearly gas prices that it presented a positive impact on the Average Age hours of the plane which increased the overall costs to maintain the B737-200 planes. We can</a:t>
          </a:r>
          <a:r>
            <a:rPr lang="en-US" sz="1400" baseline="0"/>
            <a:t> see</a:t>
          </a:r>
          <a:r>
            <a:rPr lang="en-US" sz="1400"/>
            <a:t> as well the coefficient of deterrmination R squar and the coefficient of correlation R both have improved compared to the previous model.</a:t>
          </a:r>
        </a:p>
      </xdr:txBody>
    </xdr:sp>
    <xdr:clientData/>
  </xdr:twoCellAnchor>
  <xdr:twoCellAnchor>
    <xdr:from>
      <xdr:col>0</xdr:col>
      <xdr:colOff>508000</xdr:colOff>
      <xdr:row>158</xdr:row>
      <xdr:rowOff>71968</xdr:rowOff>
    </xdr:from>
    <xdr:to>
      <xdr:col>6</xdr:col>
      <xdr:colOff>444500</xdr:colOff>
      <xdr:row>164</xdr:row>
      <xdr:rowOff>91723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9E79E6B-2DDE-4796-9428-7F07296D23DF}"/>
            </a:ext>
          </a:extLst>
        </xdr:cNvPr>
        <xdr:cNvSpPr txBox="1"/>
      </xdr:nvSpPr>
      <xdr:spPr>
        <a:xfrm>
          <a:off x="508000" y="29924024"/>
          <a:ext cx="5842000" cy="11345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Adding 10</a:t>
          </a:r>
          <a:r>
            <a:rPr lang="en-US" sz="1400" baseline="0"/>
            <a:t> data points using three period moving average applied on the airframe and engine costs. The regression analysis show slight improvment on R, R sqaur, F-significant and the P-values of both costs.</a:t>
          </a:r>
          <a:endParaRPr lang="en-US" sz="1400"/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2-28T05:28:21.37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20,'245'-9,"-22"0,-153 8,161 3,-175 4,83 20,-53-8,-65-13,-1 2,0 0,0 1,33 20,-24-13,106 60,-108-59,0 2,-2 1,0 0,-1 2,36 41,-52-54,17 17,-11-11,0 0,-1 0,19 29,-22-28,1-1,1 0,0-1,24 21,20 22,-44-41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2-28T05:28:21.41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0 109,'53'3,"0"3,92 21,-72-12,22 5,99 16,-166-33,165 12,-181-14,-1 0,1 1,-1 0,0 1,15 5,-14-3,0-2,0 1,1-2,15 2,7-3,-23-2,0 1,0 1,0 0,0 1,0 0,22 8,5 2,1-1,0-1,0-3,78 5,-32-9,-43-2,48 7,-2 2,-77-9,0 0,-1-2,1 1,0-2,16-3,-28 5,0 0,0 0,0 0,1 0,-1 0,0 0,0 0,0 0,1 0,-1 0,0 0,0 0,1 0,-1 0,0 0,0-1,0 1,0 0,1 0,-1 0,0 0,0 0,0-1,0 1,0 0,1 0,-1 0,0-1,0 1,0 0,0 0,0 0,0-1,0 1,0 0,-7-6,-20-4,21 8,-6-3,1-1,-1 0,-18-15,19 13,-1 1,0 0,-13-7,-20-1,0 1,-1 3,-73-9,101 16,0-1,-31-12,-8-2,-107-20,122 30,-1 1,-1 3,-60-1,4 1,-141-15,62 15,174 5,1 0,-1-1,0 0,0 0,1 0,-1 0,1-1,-9-4,13 6,0 0,0 0,0 0,-1-1,1 1,0 0,0 0,0-1,0 1,0 0,0 0,0 0,0-1,0 1,0 0,0-1,0 1,0 0,0 0,0-1,0 1,0 0,0 0,0 0,0-1,0 1,1 0,-1 0,0-1,0 1,0 0,0 0,1 0,-1-1,0 1,0 0,0 0,1 0,-1 0,0 0,0-1,0 1,1 0,-1 0,0 0,0 0,1 0,-1 0,1 0,12-5,34-5,0 3,73-3,99 10,-100 2,15-3,129 3,-237-1,0 1,-1 2,1 0,-1 2,0 0,-1 2,1 1,-2 1,1 1,-1 1,24 17,-41-25,0-1,0 0,0-1,0 1,1-1,-1 0,1 0,6 0,-489-5,271 4,148-4,-87-15,41 4,93 12,-1-1,1 0,0 0,0-1,1 0,-1-1,-14-9,8 5,-5-3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AC3FF-0D3F-435F-98A5-235E92350CDE}" name="Table1" displayName="Table1" ref="B7:D21" totalsRowShown="0" headerRowDxfId="3">
  <autoFilter ref="B7:D21" xr:uid="{66215A13-3023-40F4-A96D-875752BA4BDE}"/>
  <tableColumns count="3">
    <tableColumn id="1" xr3:uid="{006596CF-000B-4AD0-9594-C6D06A619FDE}" name="Avg Age (Hours)" dataDxfId="2"/>
    <tableColumn id="2" xr3:uid="{88BE3D68-D86B-422A-8A92-9A63B86A382A}" name="Airframe Cost ($)" dataDxfId="1" dataCellStyle="Currency"/>
    <tableColumn id="3" xr3:uid="{02DFD4EE-D9C8-4A0D-9E43-9C3677D8222A}" name="Engine Cost ($)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2B10-1E6A-4DA8-8515-E95D924341A8}">
  <dimension ref="B2:P167"/>
  <sheetViews>
    <sheetView tabSelected="1" topLeftCell="A149" zoomScale="90" zoomScaleNormal="90" workbookViewId="0">
      <selection activeCell="L154" sqref="L154"/>
    </sheetView>
  </sheetViews>
  <sheetFormatPr defaultRowHeight="14.5" x14ac:dyDescent="0.35"/>
  <cols>
    <col min="2" max="2" width="17" customWidth="1"/>
    <col min="3" max="3" width="17.08984375" customWidth="1"/>
    <col min="4" max="4" width="16.08984375" customWidth="1"/>
    <col min="5" max="5" width="17.08984375" customWidth="1"/>
    <col min="7" max="7" width="10.54296875" customWidth="1"/>
    <col min="12" max="12" width="13.36328125" customWidth="1"/>
  </cols>
  <sheetData>
    <row r="2" spans="2:12" ht="21" x14ac:dyDescent="0.5">
      <c r="C2" s="1"/>
      <c r="I2" s="2" t="s">
        <v>0</v>
      </c>
    </row>
    <row r="3" spans="2:12" ht="18.5" x14ac:dyDescent="0.45">
      <c r="L3" s="3">
        <v>44985</v>
      </c>
    </row>
    <row r="7" spans="2:12" ht="14.15" customHeight="1" x14ac:dyDescent="0.35">
      <c r="B7" s="4" t="s">
        <v>1</v>
      </c>
      <c r="C7" s="4" t="s">
        <v>2</v>
      </c>
      <c r="D7" s="4" t="s">
        <v>3</v>
      </c>
    </row>
    <row r="8" spans="2:12" x14ac:dyDescent="0.35">
      <c r="B8" s="5">
        <v>5107</v>
      </c>
      <c r="C8" s="6">
        <v>13.29</v>
      </c>
      <c r="D8" s="6">
        <v>18.86</v>
      </c>
    </row>
    <row r="9" spans="2:12" x14ac:dyDescent="0.35">
      <c r="B9" s="5">
        <v>5773</v>
      </c>
      <c r="C9" s="6">
        <v>31.78</v>
      </c>
      <c r="D9" s="6">
        <v>22.1</v>
      </c>
    </row>
    <row r="10" spans="2:12" x14ac:dyDescent="0.35">
      <c r="B10" s="5">
        <v>6512</v>
      </c>
      <c r="C10" s="6">
        <v>51.8</v>
      </c>
      <c r="D10" s="6">
        <v>43.49</v>
      </c>
    </row>
    <row r="11" spans="2:12" x14ac:dyDescent="0.35">
      <c r="B11" s="5">
        <v>7150</v>
      </c>
      <c r="C11" s="6">
        <v>25.34</v>
      </c>
      <c r="D11" s="6">
        <v>19.690000000000001</v>
      </c>
    </row>
    <row r="12" spans="2:12" x14ac:dyDescent="0.35">
      <c r="B12" s="5">
        <v>7360</v>
      </c>
      <c r="C12" s="6">
        <v>32.18</v>
      </c>
      <c r="D12" s="6">
        <v>40.43</v>
      </c>
    </row>
    <row r="13" spans="2:12" x14ac:dyDescent="0.35">
      <c r="B13" s="5">
        <v>8145</v>
      </c>
      <c r="C13" s="6">
        <v>25.15</v>
      </c>
      <c r="D13" s="6">
        <v>31.55</v>
      </c>
    </row>
    <row r="14" spans="2:12" x14ac:dyDescent="0.35">
      <c r="B14" s="5">
        <v>8259</v>
      </c>
      <c r="C14" s="6">
        <v>35.56</v>
      </c>
      <c r="D14" s="6">
        <v>38.07</v>
      </c>
    </row>
    <row r="15" spans="2:12" x14ac:dyDescent="0.35">
      <c r="B15" s="5">
        <v>8404</v>
      </c>
      <c r="C15" s="6">
        <v>54.92</v>
      </c>
      <c r="D15" s="6">
        <v>38.58</v>
      </c>
    </row>
    <row r="16" spans="2:12" x14ac:dyDescent="0.35">
      <c r="B16" s="5">
        <v>9364</v>
      </c>
      <c r="C16" s="6">
        <v>32.78</v>
      </c>
      <c r="D16" s="6">
        <v>32.58</v>
      </c>
    </row>
    <row r="17" spans="2:4" x14ac:dyDescent="0.35">
      <c r="B17" s="5">
        <v>11077</v>
      </c>
      <c r="C17" s="6">
        <v>69.7</v>
      </c>
      <c r="D17" s="6">
        <v>51.48</v>
      </c>
    </row>
    <row r="18" spans="2:4" x14ac:dyDescent="0.35">
      <c r="B18" s="5">
        <v>11717</v>
      </c>
      <c r="C18" s="6">
        <v>68.900000000000006</v>
      </c>
      <c r="D18" s="6">
        <v>58.72</v>
      </c>
    </row>
    <row r="19" spans="2:4" x14ac:dyDescent="0.35">
      <c r="B19" s="5">
        <v>13275</v>
      </c>
      <c r="C19" s="6">
        <v>63.72</v>
      </c>
      <c r="D19" s="6">
        <v>45.47</v>
      </c>
    </row>
    <row r="20" spans="2:4" x14ac:dyDescent="0.35">
      <c r="B20" s="5">
        <v>15215</v>
      </c>
      <c r="C20" s="6">
        <v>84.73</v>
      </c>
      <c r="D20" s="6">
        <v>50.26</v>
      </c>
    </row>
    <row r="21" spans="2:4" x14ac:dyDescent="0.35">
      <c r="B21" s="5">
        <v>18390</v>
      </c>
      <c r="C21" s="6">
        <v>78.739999999999995</v>
      </c>
      <c r="D21" s="6">
        <v>79.599999999999994</v>
      </c>
    </row>
    <row r="32" spans="2:4" ht="18.5" x14ac:dyDescent="0.45">
      <c r="B32" s="2" t="s">
        <v>4</v>
      </c>
    </row>
    <row r="34" spans="2:10" x14ac:dyDescent="0.35">
      <c r="B34" s="7" t="s">
        <v>1</v>
      </c>
      <c r="C34" s="8" t="s">
        <v>2</v>
      </c>
      <c r="E34" t="s">
        <v>5</v>
      </c>
    </row>
    <row r="35" spans="2:10" ht="15" thickBot="1" x14ac:dyDescent="0.4">
      <c r="B35" s="9">
        <v>5107</v>
      </c>
      <c r="C35" s="10">
        <v>13.29</v>
      </c>
    </row>
    <row r="36" spans="2:10" x14ac:dyDescent="0.35">
      <c r="B36" s="11">
        <v>5773</v>
      </c>
      <c r="C36" s="12">
        <v>31.78</v>
      </c>
      <c r="E36" s="13" t="s">
        <v>6</v>
      </c>
      <c r="F36" s="13"/>
    </row>
    <row r="37" spans="2:10" x14ac:dyDescent="0.35">
      <c r="B37" s="9">
        <v>6512</v>
      </c>
      <c r="C37" s="10">
        <v>51.8</v>
      </c>
      <c r="E37" s="14" t="s">
        <v>7</v>
      </c>
      <c r="F37" s="14">
        <v>0.84892959339185459</v>
      </c>
    </row>
    <row r="38" spans="2:10" x14ac:dyDescent="0.35">
      <c r="B38" s="11">
        <v>7150</v>
      </c>
      <c r="C38" s="12">
        <v>25.34</v>
      </c>
      <c r="E38" t="s">
        <v>8</v>
      </c>
      <c r="F38">
        <v>0.72068145453645949</v>
      </c>
    </row>
    <row r="39" spans="2:10" x14ac:dyDescent="0.35">
      <c r="B39" s="9">
        <v>7360</v>
      </c>
      <c r="C39" s="10">
        <v>32.18</v>
      </c>
      <c r="E39" t="s">
        <v>9</v>
      </c>
      <c r="F39">
        <v>0.69740490908116437</v>
      </c>
    </row>
    <row r="40" spans="2:10" x14ac:dyDescent="0.35">
      <c r="B40" s="11">
        <v>8145</v>
      </c>
      <c r="C40" s="12">
        <v>25.15</v>
      </c>
      <c r="E40" t="s">
        <v>10</v>
      </c>
      <c r="F40">
        <v>12.44189129779951</v>
      </c>
    </row>
    <row r="41" spans="2:10" ht="15" thickBot="1" x14ac:dyDescent="0.4">
      <c r="B41" s="9">
        <v>8259</v>
      </c>
      <c r="C41" s="10">
        <v>35.56</v>
      </c>
      <c r="E41" s="15" t="s">
        <v>11</v>
      </c>
      <c r="F41" s="15">
        <v>14</v>
      </c>
    </row>
    <row r="42" spans="2:10" x14ac:dyDescent="0.35">
      <c r="B42" s="11">
        <v>8404</v>
      </c>
      <c r="C42" s="12">
        <v>54.92</v>
      </c>
    </row>
    <row r="43" spans="2:10" ht="15" thickBot="1" x14ac:dyDescent="0.4">
      <c r="B43" s="9">
        <v>9364</v>
      </c>
      <c r="C43" s="10">
        <v>32.78</v>
      </c>
      <c r="E43" t="s">
        <v>12</v>
      </c>
    </row>
    <row r="44" spans="2:10" x14ac:dyDescent="0.35">
      <c r="B44" s="11">
        <v>11077</v>
      </c>
      <c r="C44" s="12">
        <v>69.7</v>
      </c>
      <c r="E44" s="16"/>
      <c r="F44" s="16" t="s">
        <v>13</v>
      </c>
      <c r="G44" s="16" t="s">
        <v>14</v>
      </c>
      <c r="H44" s="16" t="s">
        <v>15</v>
      </c>
      <c r="I44" s="16" t="s">
        <v>16</v>
      </c>
      <c r="J44" s="16" t="s">
        <v>17</v>
      </c>
    </row>
    <row r="45" spans="2:10" x14ac:dyDescent="0.35">
      <c r="B45" s="9">
        <v>11717</v>
      </c>
      <c r="C45" s="10">
        <v>68.900000000000006</v>
      </c>
      <c r="E45" t="s">
        <v>18</v>
      </c>
      <c r="F45">
        <v>1</v>
      </c>
      <c r="G45">
        <v>4792.891812633462</v>
      </c>
      <c r="H45">
        <v>4792.891812633462</v>
      </c>
      <c r="I45">
        <v>30.961701594448417</v>
      </c>
      <c r="J45">
        <v>1.229302794451512E-4</v>
      </c>
    </row>
    <row r="46" spans="2:10" x14ac:dyDescent="0.35">
      <c r="B46" s="11">
        <v>13275</v>
      </c>
      <c r="C46" s="12">
        <v>63.72</v>
      </c>
      <c r="E46" t="s">
        <v>19</v>
      </c>
      <c r="F46">
        <v>12</v>
      </c>
      <c r="G46">
        <v>1857.60790879511</v>
      </c>
      <c r="H46">
        <v>154.80065906625916</v>
      </c>
    </row>
    <row r="47" spans="2:10" ht="15" thickBot="1" x14ac:dyDescent="0.4">
      <c r="B47" s="9">
        <v>15215</v>
      </c>
      <c r="C47" s="10">
        <v>84.73</v>
      </c>
      <c r="E47" s="15" t="s">
        <v>20</v>
      </c>
      <c r="F47" s="15">
        <v>13</v>
      </c>
      <c r="G47" s="15">
        <v>6650.4997214285722</v>
      </c>
      <c r="H47" s="15"/>
      <c r="I47" s="15"/>
      <c r="J47" s="15"/>
    </row>
    <row r="48" spans="2:10" ht="15" thickBot="1" x14ac:dyDescent="0.4">
      <c r="B48" s="11">
        <v>18390</v>
      </c>
      <c r="C48" s="12">
        <v>78.739999999999995</v>
      </c>
    </row>
    <row r="49" spans="2:13" x14ac:dyDescent="0.35">
      <c r="E49" s="16"/>
      <c r="F49" s="16" t="s">
        <v>21</v>
      </c>
      <c r="G49" s="16" t="s">
        <v>10</v>
      </c>
      <c r="H49" s="16" t="s">
        <v>22</v>
      </c>
      <c r="I49" s="16" t="s">
        <v>23</v>
      </c>
      <c r="J49" s="16" t="s">
        <v>24</v>
      </c>
      <c r="K49" s="16" t="s">
        <v>25</v>
      </c>
      <c r="L49" s="16" t="s">
        <v>26</v>
      </c>
      <c r="M49" s="16" t="s">
        <v>27</v>
      </c>
    </row>
    <row r="50" spans="2:13" x14ac:dyDescent="0.35">
      <c r="E50" t="s">
        <v>28</v>
      </c>
      <c r="F50">
        <v>-0.99196364550374483</v>
      </c>
      <c r="G50">
        <v>9.3707130447641234</v>
      </c>
      <c r="H50">
        <v>-0.10585786169794235</v>
      </c>
      <c r="I50">
        <v>0.91744411865577569</v>
      </c>
      <c r="J50">
        <v>-21.408993450565873</v>
      </c>
      <c r="K50">
        <v>19.425066159558384</v>
      </c>
      <c r="L50">
        <v>-21.408993450565873</v>
      </c>
      <c r="M50">
        <v>19.425066159558384</v>
      </c>
    </row>
    <row r="51" spans="2:13" ht="15" thickBot="1" x14ac:dyDescent="0.4">
      <c r="E51" s="15" t="s">
        <v>1</v>
      </c>
      <c r="F51" s="15">
        <v>5.0275325679719225E-3</v>
      </c>
      <c r="G51" s="15">
        <v>9.0352980282121362E-4</v>
      </c>
      <c r="H51" s="15">
        <v>5.5643240015700375</v>
      </c>
      <c r="I51" s="15">
        <v>1.2293027944515131E-4</v>
      </c>
      <c r="J51" s="15">
        <v>3.0589102415983609E-3</v>
      </c>
      <c r="K51" s="15">
        <v>6.996154894345484E-3</v>
      </c>
      <c r="L51" s="15">
        <v>3.0589102415983609E-3</v>
      </c>
      <c r="M51" s="15">
        <v>6.996154894345484E-3</v>
      </c>
    </row>
    <row r="53" spans="2:13" ht="18.5" x14ac:dyDescent="0.45">
      <c r="B53" s="2" t="s">
        <v>29</v>
      </c>
    </row>
    <row r="55" spans="2:13" x14ac:dyDescent="0.35">
      <c r="B55" s="7" t="s">
        <v>1</v>
      </c>
      <c r="C55" s="17" t="s">
        <v>3</v>
      </c>
      <c r="E55" t="s">
        <v>5</v>
      </c>
    </row>
    <row r="56" spans="2:13" ht="15" thickBot="1" x14ac:dyDescent="0.4">
      <c r="B56" s="9">
        <v>5107</v>
      </c>
      <c r="C56" s="18">
        <v>18.86</v>
      </c>
    </row>
    <row r="57" spans="2:13" x14ac:dyDescent="0.35">
      <c r="B57" s="11">
        <v>5773</v>
      </c>
      <c r="C57" s="19">
        <v>22.1</v>
      </c>
      <c r="E57" s="13" t="s">
        <v>6</v>
      </c>
      <c r="F57" s="13"/>
    </row>
    <row r="58" spans="2:13" x14ac:dyDescent="0.35">
      <c r="B58" s="9">
        <v>6512</v>
      </c>
      <c r="C58" s="18">
        <v>43.49</v>
      </c>
      <c r="E58" s="20" t="s">
        <v>7</v>
      </c>
      <c r="F58" s="20">
        <v>0.86050571937684273</v>
      </c>
    </row>
    <row r="59" spans="2:13" x14ac:dyDescent="0.35">
      <c r="B59" s="11">
        <v>7150</v>
      </c>
      <c r="C59" s="19">
        <v>19.690000000000001</v>
      </c>
      <c r="E59" t="s">
        <v>8</v>
      </c>
      <c r="F59">
        <v>0.74047009308025757</v>
      </c>
    </row>
    <row r="60" spans="2:13" x14ac:dyDescent="0.35">
      <c r="B60" s="9">
        <v>7360</v>
      </c>
      <c r="C60" s="18">
        <v>40.43</v>
      </c>
      <c r="E60" t="s">
        <v>9</v>
      </c>
      <c r="F60">
        <v>0.71884260083694562</v>
      </c>
    </row>
    <row r="61" spans="2:13" x14ac:dyDescent="0.35">
      <c r="B61" s="11">
        <v>8145</v>
      </c>
      <c r="C61" s="19">
        <v>31.55</v>
      </c>
      <c r="E61" t="s">
        <v>10</v>
      </c>
      <c r="F61">
        <v>8.7022129499224157</v>
      </c>
    </row>
    <row r="62" spans="2:13" ht="15" thickBot="1" x14ac:dyDescent="0.4">
      <c r="B62" s="9">
        <v>8259</v>
      </c>
      <c r="C62" s="18">
        <v>38.07</v>
      </c>
      <c r="E62" s="15" t="s">
        <v>11</v>
      </c>
      <c r="F62" s="15">
        <v>14</v>
      </c>
    </row>
    <row r="63" spans="2:13" x14ac:dyDescent="0.35">
      <c r="B63" s="11">
        <v>8404</v>
      </c>
      <c r="C63" s="19">
        <v>38.58</v>
      </c>
    </row>
    <row r="64" spans="2:13" ht="15" thickBot="1" x14ac:dyDescent="0.4">
      <c r="B64" s="9">
        <v>9364</v>
      </c>
      <c r="C64" s="18">
        <v>32.58</v>
      </c>
      <c r="E64" t="s">
        <v>12</v>
      </c>
    </row>
    <row r="65" spans="2:13" x14ac:dyDescent="0.35">
      <c r="B65" s="11">
        <v>11077</v>
      </c>
      <c r="C65" s="19">
        <v>51.48</v>
      </c>
      <c r="E65" s="16"/>
      <c r="F65" s="16" t="s">
        <v>13</v>
      </c>
      <c r="G65" s="16" t="s">
        <v>14</v>
      </c>
      <c r="H65" s="16" t="s">
        <v>15</v>
      </c>
      <c r="I65" s="16" t="s">
        <v>16</v>
      </c>
      <c r="J65" s="16" t="s">
        <v>17</v>
      </c>
    </row>
    <row r="66" spans="2:13" x14ac:dyDescent="0.35">
      <c r="B66" s="9">
        <v>11717</v>
      </c>
      <c r="C66" s="18">
        <v>58.72</v>
      </c>
      <c r="E66" t="s">
        <v>18</v>
      </c>
      <c r="F66">
        <v>1</v>
      </c>
      <c r="G66">
        <v>2592.7507630047162</v>
      </c>
      <c r="H66">
        <v>2592.7507630047162</v>
      </c>
      <c r="I66">
        <v>34.237445781964944</v>
      </c>
      <c r="J66">
        <v>7.8224053898564365E-5</v>
      </c>
    </row>
    <row r="67" spans="2:13" x14ac:dyDescent="0.35">
      <c r="B67" s="11">
        <v>13275</v>
      </c>
      <c r="C67" s="19">
        <v>45.47</v>
      </c>
      <c r="E67" t="s">
        <v>19</v>
      </c>
      <c r="F67">
        <v>12</v>
      </c>
      <c r="G67">
        <v>908.74212270956866</v>
      </c>
      <c r="H67">
        <v>75.728510225797393</v>
      </c>
    </row>
    <row r="68" spans="2:13" ht="15" thickBot="1" x14ac:dyDescent="0.4">
      <c r="B68" s="9">
        <v>15215</v>
      </c>
      <c r="C68" s="18">
        <v>50.26</v>
      </c>
      <c r="E68" s="15" t="s">
        <v>20</v>
      </c>
      <c r="F68" s="15">
        <v>13</v>
      </c>
      <c r="G68" s="15">
        <v>3501.492885714285</v>
      </c>
      <c r="H68" s="15"/>
      <c r="I68" s="15"/>
      <c r="J68" s="15"/>
    </row>
    <row r="69" spans="2:13" ht="15" thickBot="1" x14ac:dyDescent="0.4">
      <c r="B69" s="11">
        <v>18390</v>
      </c>
      <c r="C69" s="19">
        <v>79.599999999999994</v>
      </c>
    </row>
    <row r="70" spans="2:13" x14ac:dyDescent="0.35">
      <c r="E70" s="16"/>
      <c r="F70" s="16" t="s">
        <v>21</v>
      </c>
      <c r="G70" s="16" t="s">
        <v>10</v>
      </c>
      <c r="H70" s="16" t="s">
        <v>22</v>
      </c>
      <c r="I70" s="16" t="s">
        <v>23</v>
      </c>
      <c r="J70" s="16" t="s">
        <v>24</v>
      </c>
      <c r="K70" s="16" t="s">
        <v>25</v>
      </c>
      <c r="L70" s="16" t="s">
        <v>26</v>
      </c>
      <c r="M70" s="16" t="s">
        <v>27</v>
      </c>
    </row>
    <row r="71" spans="2:13" x14ac:dyDescent="0.35">
      <c r="E71" t="s">
        <v>28</v>
      </c>
      <c r="F71">
        <v>4.9227915829432902</v>
      </c>
      <c r="G71">
        <v>6.5541434542653159</v>
      </c>
      <c r="H71">
        <v>0.75109609932929189</v>
      </c>
      <c r="I71">
        <v>0.46706941563878102</v>
      </c>
      <c r="J71">
        <v>-9.3574602626894663</v>
      </c>
      <c r="K71">
        <v>19.203043428576045</v>
      </c>
      <c r="L71">
        <v>-9.3574602626894663</v>
      </c>
      <c r="M71">
        <v>19.203043428576045</v>
      </c>
    </row>
    <row r="72" spans="2:13" ht="15" thickBot="1" x14ac:dyDescent="0.4">
      <c r="E72" s="15" t="s">
        <v>1</v>
      </c>
      <c r="F72" s="15">
        <v>3.6977407979402565E-3</v>
      </c>
      <c r="G72" s="15">
        <v>6.319544643620396E-4</v>
      </c>
      <c r="H72" s="15">
        <v>5.8512772778227617</v>
      </c>
      <c r="I72" s="15">
        <v>7.8224053898564365E-5</v>
      </c>
      <c r="J72" s="15">
        <v>2.3208303032227632E-3</v>
      </c>
      <c r="K72" s="15">
        <v>5.0746512926577499E-3</v>
      </c>
      <c r="L72" s="15">
        <v>2.3208303032227632E-3</v>
      </c>
      <c r="M72" s="15">
        <v>5.0746512926577499E-3</v>
      </c>
    </row>
    <row r="93" spans="2:7" ht="21" x14ac:dyDescent="0.5">
      <c r="B93" s="33" t="s">
        <v>37</v>
      </c>
      <c r="C93" s="20"/>
      <c r="D93" s="20"/>
    </row>
    <row r="95" spans="2:7" x14ac:dyDescent="0.35">
      <c r="B95" s="7" t="s">
        <v>1</v>
      </c>
      <c r="C95" s="8" t="s">
        <v>2</v>
      </c>
      <c r="D95" s="17" t="s">
        <v>3</v>
      </c>
      <c r="E95" s="21" t="s">
        <v>30</v>
      </c>
    </row>
    <row r="96" spans="2:7" x14ac:dyDescent="0.35">
      <c r="B96" s="9">
        <v>5107</v>
      </c>
      <c r="C96" s="10">
        <v>13.29</v>
      </c>
      <c r="D96" s="18">
        <v>18.86</v>
      </c>
      <c r="E96" s="22">
        <v>1.32</v>
      </c>
      <c r="G96" t="s">
        <v>5</v>
      </c>
    </row>
    <row r="97" spans="2:15" ht="15" thickBot="1" x14ac:dyDescent="0.4">
      <c r="B97" s="11">
        <v>5773</v>
      </c>
      <c r="C97" s="12">
        <v>31.78</v>
      </c>
      <c r="D97" s="19">
        <v>22.1</v>
      </c>
      <c r="E97" s="22">
        <v>1.79</v>
      </c>
    </row>
    <row r="98" spans="2:15" x14ac:dyDescent="0.35">
      <c r="B98" s="9">
        <v>6512</v>
      </c>
      <c r="C98" s="10">
        <v>51.8</v>
      </c>
      <c r="D98" s="18">
        <v>43.49</v>
      </c>
      <c r="E98" s="22">
        <v>1.32</v>
      </c>
      <c r="G98" s="13" t="s">
        <v>6</v>
      </c>
      <c r="H98" s="13"/>
    </row>
    <row r="99" spans="2:15" x14ac:dyDescent="0.35">
      <c r="B99" s="11">
        <v>7150</v>
      </c>
      <c r="C99" s="12">
        <v>25.34</v>
      </c>
      <c r="D99" s="19">
        <v>19.690000000000001</v>
      </c>
      <c r="E99" s="22">
        <v>2.2200000000000002</v>
      </c>
      <c r="G99" t="s">
        <v>7</v>
      </c>
      <c r="H99">
        <v>0.94090541589256704</v>
      </c>
    </row>
    <row r="100" spans="2:15" x14ac:dyDescent="0.35">
      <c r="B100" s="9">
        <v>7360</v>
      </c>
      <c r="C100" s="10">
        <v>32.18</v>
      </c>
      <c r="D100" s="18">
        <v>40.43</v>
      </c>
      <c r="E100" s="22">
        <v>1.46</v>
      </c>
      <c r="G100" t="s">
        <v>8</v>
      </c>
      <c r="H100">
        <v>0.88530300165596454</v>
      </c>
    </row>
    <row r="101" spans="2:15" x14ac:dyDescent="0.35">
      <c r="B101" s="11">
        <v>8145</v>
      </c>
      <c r="C101" s="12">
        <v>25.15</v>
      </c>
      <c r="D101" s="19">
        <v>31.55</v>
      </c>
      <c r="E101" s="22">
        <v>1.31</v>
      </c>
      <c r="G101" t="s">
        <v>9</v>
      </c>
      <c r="H101">
        <v>0.85089390215275384</v>
      </c>
    </row>
    <row r="102" spans="2:15" x14ac:dyDescent="0.35">
      <c r="B102" s="9">
        <v>8259</v>
      </c>
      <c r="C102" s="10">
        <v>35.56</v>
      </c>
      <c r="D102" s="18">
        <v>38.07</v>
      </c>
      <c r="E102" s="22">
        <v>2.81</v>
      </c>
      <c r="G102" t="s">
        <v>10</v>
      </c>
      <c r="H102">
        <v>1474.7552354632628</v>
      </c>
    </row>
    <row r="103" spans="2:15" ht="15" thickBot="1" x14ac:dyDescent="0.4">
      <c r="B103" s="11">
        <v>8404</v>
      </c>
      <c r="C103" s="12">
        <v>54.92</v>
      </c>
      <c r="D103" s="19">
        <v>38.58</v>
      </c>
      <c r="E103" s="22">
        <v>1.31</v>
      </c>
      <c r="G103" s="15" t="s">
        <v>11</v>
      </c>
      <c r="H103" s="15">
        <v>14</v>
      </c>
    </row>
    <row r="104" spans="2:15" x14ac:dyDescent="0.35">
      <c r="B104" s="9">
        <v>9364</v>
      </c>
      <c r="C104" s="10">
        <v>32.78</v>
      </c>
      <c r="D104" s="18">
        <v>32.58</v>
      </c>
      <c r="E104" s="22">
        <v>2.66</v>
      </c>
    </row>
    <row r="105" spans="2:15" ht="15" thickBot="1" x14ac:dyDescent="0.4">
      <c r="B105" s="11">
        <v>11077</v>
      </c>
      <c r="C105" s="12">
        <v>69.7</v>
      </c>
      <c r="D105" s="19">
        <v>51.48</v>
      </c>
      <c r="E105" s="22">
        <v>1.46</v>
      </c>
      <c r="G105" t="s">
        <v>12</v>
      </c>
    </row>
    <row r="106" spans="2:15" x14ac:dyDescent="0.35">
      <c r="B106" s="9">
        <v>11717</v>
      </c>
      <c r="C106" s="10">
        <v>68.900000000000006</v>
      </c>
      <c r="D106" s="18">
        <v>58.72</v>
      </c>
      <c r="E106" s="22">
        <v>1.79</v>
      </c>
      <c r="G106" s="16"/>
      <c r="H106" s="16" t="s">
        <v>13</v>
      </c>
      <c r="I106" s="16" t="s">
        <v>14</v>
      </c>
      <c r="J106" s="16" t="s">
        <v>15</v>
      </c>
      <c r="K106" s="16" t="s">
        <v>16</v>
      </c>
      <c r="L106" s="16" t="s">
        <v>17</v>
      </c>
    </row>
    <row r="107" spans="2:15" x14ac:dyDescent="0.35">
      <c r="B107" s="11">
        <v>13275</v>
      </c>
      <c r="C107" s="12">
        <v>63.72</v>
      </c>
      <c r="D107" s="19">
        <v>45.47</v>
      </c>
      <c r="E107" s="22">
        <v>2.2200000000000002</v>
      </c>
      <c r="G107" t="s">
        <v>18</v>
      </c>
      <c r="H107">
        <v>3</v>
      </c>
      <c r="I107">
        <v>167872584.81187981</v>
      </c>
      <c r="J107">
        <v>55957528.270626605</v>
      </c>
      <c r="K107">
        <v>25.728746594294314</v>
      </c>
      <c r="L107">
        <v>5.1100042695659144E-5</v>
      </c>
    </row>
    <row r="108" spans="2:15" x14ac:dyDescent="0.35">
      <c r="B108" s="9">
        <v>15215</v>
      </c>
      <c r="C108" s="10">
        <v>84.73</v>
      </c>
      <c r="D108" s="18">
        <v>50.26</v>
      </c>
      <c r="E108" s="22">
        <v>2.66</v>
      </c>
      <c r="G108" t="s">
        <v>19</v>
      </c>
      <c r="H108">
        <v>10</v>
      </c>
      <c r="I108">
        <v>21749030.045263037</v>
      </c>
      <c r="J108">
        <v>2174903.0045263036</v>
      </c>
    </row>
    <row r="109" spans="2:15" ht="15" thickBot="1" x14ac:dyDescent="0.4">
      <c r="B109" s="11">
        <v>18390</v>
      </c>
      <c r="C109" s="12">
        <v>78.739999999999995</v>
      </c>
      <c r="D109" s="19">
        <v>79.599999999999994</v>
      </c>
      <c r="E109" s="22">
        <v>2.81</v>
      </c>
      <c r="G109" s="15" t="s">
        <v>20</v>
      </c>
      <c r="H109" s="15">
        <v>13</v>
      </c>
      <c r="I109" s="15">
        <v>189621614.85714287</v>
      </c>
      <c r="J109" s="15"/>
      <c r="K109" s="15"/>
      <c r="L109" s="15"/>
    </row>
    <row r="110" spans="2:15" ht="15" thickBot="1" x14ac:dyDescent="0.4">
      <c r="B110" s="23"/>
      <c r="C110" s="23"/>
    </row>
    <row r="111" spans="2:15" x14ac:dyDescent="0.35">
      <c r="B111" s="23"/>
      <c r="C111" s="23"/>
      <c r="G111" s="16"/>
      <c r="H111" s="16" t="s">
        <v>21</v>
      </c>
      <c r="I111" s="16" t="s">
        <v>10</v>
      </c>
      <c r="J111" s="16" t="s">
        <v>22</v>
      </c>
      <c r="K111" s="16" t="s">
        <v>23</v>
      </c>
      <c r="L111" s="16" t="s">
        <v>24</v>
      </c>
      <c r="M111" s="16" t="s">
        <v>25</v>
      </c>
      <c r="N111" s="16" t="s">
        <v>26</v>
      </c>
      <c r="O111" s="16" t="s">
        <v>27</v>
      </c>
    </row>
    <row r="112" spans="2:15" x14ac:dyDescent="0.35">
      <c r="B112" s="23"/>
      <c r="C112" s="23"/>
      <c r="G112" t="s">
        <v>28</v>
      </c>
      <c r="H112">
        <v>-1472.2064780710421</v>
      </c>
      <c r="I112">
        <v>1504.7011311695983</v>
      </c>
      <c r="J112">
        <v>-0.97840457986942675</v>
      </c>
      <c r="K112">
        <v>0.35095022476739235</v>
      </c>
      <c r="L112">
        <v>-4824.8895290577193</v>
      </c>
      <c r="M112">
        <v>1880.4765729156352</v>
      </c>
      <c r="N112">
        <v>-4824.8895290577193</v>
      </c>
      <c r="O112">
        <v>1880.4765729156352</v>
      </c>
    </row>
    <row r="113" spans="2:15" x14ac:dyDescent="0.35">
      <c r="B113" s="23"/>
      <c r="C113" s="23"/>
      <c r="G113" t="s">
        <v>2</v>
      </c>
      <c r="H113">
        <v>64.36067017522916</v>
      </c>
      <c r="I113">
        <v>35.131262199457694</v>
      </c>
      <c r="J113">
        <v>1.8320056310479691</v>
      </c>
      <c r="K113" s="24">
        <v>9.6857545194090164E-2</v>
      </c>
      <c r="L113">
        <v>-13.916660050699306</v>
      </c>
      <c r="M113">
        <v>142.63800040115763</v>
      </c>
      <c r="N113">
        <v>-13.916660050699306</v>
      </c>
      <c r="O113">
        <v>142.63800040115763</v>
      </c>
    </row>
    <row r="114" spans="2:15" x14ac:dyDescent="0.35">
      <c r="B114" s="23"/>
      <c r="C114" s="23"/>
      <c r="G114" t="s">
        <v>3</v>
      </c>
      <c r="H114">
        <v>99.203278844143711</v>
      </c>
      <c r="I114">
        <v>48.68032858709585</v>
      </c>
      <c r="J114">
        <v>2.0378514632795732</v>
      </c>
      <c r="K114" s="24">
        <v>6.8894449650715936E-2</v>
      </c>
      <c r="L114">
        <v>-9.2632526082226576</v>
      </c>
      <c r="M114">
        <v>207.66981029651009</v>
      </c>
      <c r="N114">
        <v>-9.2632526082226576</v>
      </c>
      <c r="O114">
        <v>207.66981029651009</v>
      </c>
    </row>
    <row r="115" spans="2:15" ht="15" thickBot="1" x14ac:dyDescent="0.4">
      <c r="B115" s="23"/>
      <c r="C115" s="23"/>
      <c r="G115" s="15" t="s">
        <v>30</v>
      </c>
      <c r="H115" s="15">
        <v>2088.976506779416</v>
      </c>
      <c r="I115" s="15">
        <v>714.97403505819227</v>
      </c>
      <c r="J115" s="15">
        <v>2.9217515662780573</v>
      </c>
      <c r="K115" s="25">
        <v>1.5254657409083546E-2</v>
      </c>
      <c r="L115" s="15">
        <v>495.9150811048612</v>
      </c>
      <c r="M115" s="15">
        <v>3682.0379324539708</v>
      </c>
      <c r="N115" s="15">
        <v>495.9150811048612</v>
      </c>
      <c r="O115" s="15">
        <v>3682.0379324539708</v>
      </c>
    </row>
    <row r="118" spans="2:15" x14ac:dyDescent="0.35">
      <c r="G118" s="26"/>
      <c r="H118" s="26"/>
      <c r="I118" s="26"/>
      <c r="J118" s="26"/>
      <c r="K118" s="26"/>
      <c r="L118" s="26"/>
      <c r="M118" s="26"/>
      <c r="N118" s="26"/>
      <c r="O118" s="26"/>
    </row>
    <row r="119" spans="2:15" x14ac:dyDescent="0.35">
      <c r="G119" s="26"/>
      <c r="H119" s="26"/>
      <c r="I119" s="26"/>
      <c r="J119" s="26"/>
      <c r="K119" s="26"/>
      <c r="L119" s="26"/>
      <c r="M119" s="26"/>
      <c r="N119" s="26"/>
      <c r="O119" s="26"/>
    </row>
    <row r="120" spans="2:15" x14ac:dyDescent="0.35">
      <c r="G120" s="26"/>
      <c r="H120" s="26"/>
      <c r="I120" s="26"/>
      <c r="J120" s="26"/>
      <c r="K120" s="26"/>
      <c r="L120" s="26"/>
      <c r="M120" s="26"/>
      <c r="N120" s="26"/>
      <c r="O120" s="26"/>
    </row>
    <row r="121" spans="2:15" x14ac:dyDescent="0.35">
      <c r="G121" s="26"/>
      <c r="H121" s="26"/>
      <c r="I121" s="26"/>
      <c r="J121" s="26"/>
      <c r="K121" s="26"/>
      <c r="L121" s="26"/>
      <c r="M121" s="26"/>
      <c r="N121" s="26"/>
      <c r="O121" s="26"/>
    </row>
    <row r="122" spans="2:15" x14ac:dyDescent="0.35">
      <c r="G122" s="26"/>
      <c r="H122" s="26"/>
      <c r="I122" s="26"/>
      <c r="J122" s="26"/>
      <c r="K122" s="26"/>
      <c r="L122" s="26"/>
      <c r="M122" s="26"/>
      <c r="N122" s="26"/>
      <c r="O122" s="26"/>
    </row>
    <row r="123" spans="2:15" x14ac:dyDescent="0.35">
      <c r="G123" s="26"/>
      <c r="H123" s="26"/>
      <c r="I123" s="26"/>
      <c r="J123" s="26"/>
      <c r="K123" s="26"/>
      <c r="L123" s="26"/>
      <c r="M123" s="26"/>
      <c r="N123" s="26"/>
      <c r="O123" s="26"/>
    </row>
    <row r="124" spans="2:15" x14ac:dyDescent="0.35">
      <c r="G124" s="26"/>
      <c r="H124" s="26"/>
      <c r="I124" s="26"/>
      <c r="J124" s="26"/>
      <c r="K124" s="26"/>
      <c r="L124" s="26"/>
      <c r="M124" s="26"/>
      <c r="N124" s="26"/>
      <c r="O124" s="26"/>
    </row>
    <row r="125" spans="2:15" x14ac:dyDescent="0.35">
      <c r="G125" s="26"/>
      <c r="H125" s="26"/>
      <c r="I125" s="26"/>
      <c r="J125" s="26"/>
      <c r="K125" s="26"/>
      <c r="L125" s="26"/>
      <c r="M125" s="26"/>
      <c r="N125" s="26"/>
      <c r="O125" s="26"/>
    </row>
    <row r="126" spans="2:15" x14ac:dyDescent="0.35">
      <c r="C126" s="23"/>
    </row>
    <row r="127" spans="2:15" ht="21" x14ac:dyDescent="0.5">
      <c r="B127" s="33" t="s">
        <v>38</v>
      </c>
      <c r="C127" s="34"/>
      <c r="D127" s="20"/>
      <c r="E127" s="20"/>
    </row>
    <row r="128" spans="2:15" ht="30" x14ac:dyDescent="0.45">
      <c r="B128" t="s">
        <v>31</v>
      </c>
      <c r="C128" s="23" t="s">
        <v>32</v>
      </c>
      <c r="D128" s="27" t="s">
        <v>33</v>
      </c>
      <c r="E128" s="28" t="s">
        <v>2</v>
      </c>
      <c r="F128" s="27" t="s">
        <v>3</v>
      </c>
      <c r="I128" s="2" t="s">
        <v>34</v>
      </c>
    </row>
    <row r="129" spans="2:16" x14ac:dyDescent="0.35">
      <c r="B129" s="29" t="s">
        <v>35</v>
      </c>
      <c r="C129" s="23">
        <v>2001</v>
      </c>
      <c r="D129" s="30">
        <v>6512</v>
      </c>
      <c r="E129" s="6">
        <v>51.8</v>
      </c>
      <c r="F129" s="6">
        <v>43.49</v>
      </c>
      <c r="H129" t="s">
        <v>5</v>
      </c>
    </row>
    <row r="130" spans="2:16" ht="15" thickBot="1" x14ac:dyDescent="0.4">
      <c r="B130" s="29"/>
      <c r="C130" s="23">
        <v>2002</v>
      </c>
      <c r="D130" s="30">
        <v>8404</v>
      </c>
      <c r="E130" s="6">
        <v>54.92</v>
      </c>
      <c r="F130" s="6">
        <v>38.58</v>
      </c>
    </row>
    <row r="131" spans="2:16" x14ac:dyDescent="0.35">
      <c r="B131" s="29"/>
      <c r="C131" s="23">
        <v>2003</v>
      </c>
      <c r="D131" s="30">
        <v>11077</v>
      </c>
      <c r="E131" s="6">
        <v>69.7</v>
      </c>
      <c r="F131" s="6">
        <v>51.48</v>
      </c>
      <c r="H131" s="13" t="s">
        <v>6</v>
      </c>
      <c r="I131" s="13"/>
    </row>
    <row r="132" spans="2:16" x14ac:dyDescent="0.35">
      <c r="B132" s="29"/>
      <c r="C132" s="23">
        <v>2004</v>
      </c>
      <c r="D132" s="30">
        <v>11717</v>
      </c>
      <c r="E132" s="6">
        <v>68.900000000000006</v>
      </c>
      <c r="F132" s="6">
        <v>58.72</v>
      </c>
      <c r="H132" t="s">
        <v>7</v>
      </c>
      <c r="I132">
        <v>0.86812078827361294</v>
      </c>
    </row>
    <row r="133" spans="2:16" x14ac:dyDescent="0.35">
      <c r="B133" s="29"/>
      <c r="C133" s="23">
        <v>2005</v>
      </c>
      <c r="D133" s="30">
        <v>13275</v>
      </c>
      <c r="E133" s="6">
        <v>63.72</v>
      </c>
      <c r="F133" s="6">
        <v>45.47</v>
      </c>
      <c r="H133" t="s">
        <v>8</v>
      </c>
      <c r="I133">
        <v>0.75363370303279908</v>
      </c>
    </row>
    <row r="134" spans="2:16" x14ac:dyDescent="0.35">
      <c r="B134" s="29"/>
      <c r="C134" s="23">
        <v>2006</v>
      </c>
      <c r="D134" s="30">
        <v>15215</v>
      </c>
      <c r="E134" s="6">
        <v>84.73</v>
      </c>
      <c r="F134" s="6">
        <v>50.26</v>
      </c>
      <c r="H134" t="s">
        <v>9</v>
      </c>
      <c r="I134">
        <v>0.74243523498883546</v>
      </c>
    </row>
    <row r="135" spans="2:16" x14ac:dyDescent="0.35">
      <c r="B135" s="29"/>
      <c r="C135" s="23">
        <v>2007</v>
      </c>
      <c r="D135" s="30">
        <v>18390</v>
      </c>
      <c r="E135" s="6">
        <v>78.739999999999995</v>
      </c>
      <c r="F135" s="6">
        <v>79.599999999999994</v>
      </c>
      <c r="H135" t="s">
        <v>10</v>
      </c>
      <c r="I135">
        <v>11.654791715388328</v>
      </c>
    </row>
    <row r="136" spans="2:16" ht="15" thickBot="1" x14ac:dyDescent="0.4">
      <c r="B136" s="31"/>
      <c r="C136" s="23">
        <v>2008</v>
      </c>
      <c r="D136" s="30">
        <v>20154</v>
      </c>
      <c r="E136" s="6">
        <f>AVERAGE(E133:E135)</f>
        <v>75.73</v>
      </c>
      <c r="F136" s="6">
        <f>AVERAGE(F133:F135)</f>
        <v>58.443333333333328</v>
      </c>
      <c r="H136" s="15" t="s">
        <v>11</v>
      </c>
      <c r="I136" s="15">
        <v>24</v>
      </c>
    </row>
    <row r="137" spans="2:16" x14ac:dyDescent="0.35">
      <c r="B137" s="31"/>
      <c r="C137" s="23">
        <v>2009</v>
      </c>
      <c r="D137" s="30">
        <v>20874</v>
      </c>
      <c r="E137" s="6">
        <f t="shared" ref="E137:F140" si="0">AVERAGE(E134:E136)</f>
        <v>79.733333333333334</v>
      </c>
      <c r="F137" s="6">
        <f t="shared" si="0"/>
        <v>62.767777777777773</v>
      </c>
    </row>
    <row r="138" spans="2:16" ht="15" thickBot="1" x14ac:dyDescent="0.4">
      <c r="B138" s="31"/>
      <c r="C138" s="23">
        <v>2010</v>
      </c>
      <c r="D138" s="30">
        <v>21765</v>
      </c>
      <c r="E138" s="6">
        <f t="shared" si="0"/>
        <v>78.067777777777778</v>
      </c>
      <c r="F138" s="6">
        <f t="shared" si="0"/>
        <v>66.93703703703703</v>
      </c>
      <c r="H138" t="s">
        <v>12</v>
      </c>
    </row>
    <row r="139" spans="2:16" x14ac:dyDescent="0.35">
      <c r="B139" s="31"/>
      <c r="C139" s="23">
        <v>2011</v>
      </c>
      <c r="D139" s="30">
        <v>22342</v>
      </c>
      <c r="E139" s="6">
        <f t="shared" si="0"/>
        <v>77.843703703703696</v>
      </c>
      <c r="F139" s="6">
        <f t="shared" si="0"/>
        <v>62.716049382716051</v>
      </c>
      <c r="H139" s="16"/>
      <c r="I139" s="16" t="s">
        <v>13</v>
      </c>
      <c r="J139" s="16" t="s">
        <v>14</v>
      </c>
      <c r="K139" s="16" t="s">
        <v>15</v>
      </c>
      <c r="L139" s="16" t="s">
        <v>16</v>
      </c>
      <c r="M139" s="16" t="s">
        <v>17</v>
      </c>
    </row>
    <row r="140" spans="2:16" x14ac:dyDescent="0.35">
      <c r="B140" s="31"/>
      <c r="C140" s="23">
        <v>2012</v>
      </c>
      <c r="D140" s="30">
        <v>22958</v>
      </c>
      <c r="E140" s="6">
        <f t="shared" si="0"/>
        <v>78.548271604938279</v>
      </c>
      <c r="F140" s="6">
        <f t="shared" si="0"/>
        <v>64.14028806584362</v>
      </c>
      <c r="H140" t="s">
        <v>18</v>
      </c>
      <c r="I140">
        <v>1</v>
      </c>
      <c r="J140">
        <v>9141.3582715202338</v>
      </c>
      <c r="K140">
        <v>9141.3582715202338</v>
      </c>
      <c r="L140">
        <v>67.297928616140595</v>
      </c>
      <c r="M140">
        <v>3.880315480983522E-8</v>
      </c>
    </row>
    <row r="141" spans="2:16" x14ac:dyDescent="0.35">
      <c r="B141" s="29" t="s">
        <v>36</v>
      </c>
      <c r="C141" s="23">
        <v>2001</v>
      </c>
      <c r="D141" s="30">
        <v>5170</v>
      </c>
      <c r="E141" s="6">
        <v>13.29</v>
      </c>
      <c r="F141" s="6">
        <v>18.86</v>
      </c>
      <c r="H141" t="s">
        <v>19</v>
      </c>
      <c r="I141">
        <v>22</v>
      </c>
      <c r="J141">
        <v>2988.3517384398565</v>
      </c>
      <c r="K141">
        <v>135.8341699290844</v>
      </c>
    </row>
    <row r="142" spans="2:16" ht="15" thickBot="1" x14ac:dyDescent="0.4">
      <c r="B142" s="29"/>
      <c r="C142" s="23">
        <v>2002</v>
      </c>
      <c r="D142" s="30">
        <v>8145</v>
      </c>
      <c r="E142" s="6">
        <v>25.15</v>
      </c>
      <c r="F142" s="6">
        <v>31.55</v>
      </c>
      <c r="H142" s="15" t="s">
        <v>20</v>
      </c>
      <c r="I142" s="15">
        <v>23</v>
      </c>
      <c r="J142" s="15">
        <v>12129.71000996009</v>
      </c>
      <c r="K142" s="15"/>
      <c r="L142" s="15"/>
      <c r="M142" s="15"/>
    </row>
    <row r="143" spans="2:16" ht="15" thickBot="1" x14ac:dyDescent="0.4">
      <c r="B143" s="29"/>
      <c r="C143" s="23">
        <v>2003</v>
      </c>
      <c r="D143" s="30">
        <v>7360</v>
      </c>
      <c r="E143" s="6">
        <v>32.18</v>
      </c>
      <c r="F143" s="6">
        <v>40.43</v>
      </c>
    </row>
    <row r="144" spans="2:16" x14ac:dyDescent="0.35">
      <c r="B144" s="29"/>
      <c r="C144" s="23">
        <v>2004</v>
      </c>
      <c r="D144" s="30">
        <v>5773</v>
      </c>
      <c r="E144" s="6">
        <v>31.78</v>
      </c>
      <c r="F144" s="6">
        <v>22.1</v>
      </c>
      <c r="H144" s="16"/>
      <c r="I144" s="16" t="s">
        <v>21</v>
      </c>
      <c r="J144" s="16" t="s">
        <v>10</v>
      </c>
      <c r="K144" s="16" t="s">
        <v>22</v>
      </c>
      <c r="L144" s="16" t="s">
        <v>23</v>
      </c>
      <c r="M144" s="16" t="s">
        <v>24</v>
      </c>
      <c r="N144" s="16" t="s">
        <v>25</v>
      </c>
      <c r="O144" s="16" t="s">
        <v>26</v>
      </c>
      <c r="P144" s="16" t="s">
        <v>27</v>
      </c>
    </row>
    <row r="145" spans="2:16" x14ac:dyDescent="0.35">
      <c r="B145" s="29"/>
      <c r="C145" s="23">
        <v>2005</v>
      </c>
      <c r="D145" s="30">
        <v>7150</v>
      </c>
      <c r="E145" s="6">
        <v>25.34</v>
      </c>
      <c r="F145" s="6">
        <v>19.690000000000001</v>
      </c>
      <c r="H145" t="s">
        <v>28</v>
      </c>
      <c r="I145">
        <v>13.404183611686236</v>
      </c>
      <c r="J145">
        <v>5.1539608965928538</v>
      </c>
      <c r="K145">
        <v>2.6007538436210069</v>
      </c>
      <c r="L145">
        <v>1.6318264850307487E-2</v>
      </c>
      <c r="M145">
        <v>2.7155229152118299</v>
      </c>
      <c r="N145">
        <v>24.092844308160643</v>
      </c>
      <c r="O145">
        <v>2.7155229152118299</v>
      </c>
      <c r="P145">
        <v>24.092844308160643</v>
      </c>
    </row>
    <row r="146" spans="2:16" ht="15" thickBot="1" x14ac:dyDescent="0.4">
      <c r="B146" s="29"/>
      <c r="C146" s="23">
        <v>2006</v>
      </c>
      <c r="D146" s="30">
        <v>9364</v>
      </c>
      <c r="E146" s="6">
        <v>32.78</v>
      </c>
      <c r="F146" s="6">
        <v>32.58</v>
      </c>
      <c r="H146" s="15" t="s">
        <v>33</v>
      </c>
      <c r="I146" s="15">
        <v>3.2351761148450178E-3</v>
      </c>
      <c r="J146" s="15">
        <v>3.9436383291634246E-4</v>
      </c>
      <c r="K146" s="15">
        <v>8.2035314722466079</v>
      </c>
      <c r="L146" s="15">
        <v>3.880315480983522E-8</v>
      </c>
      <c r="M146" s="15">
        <v>2.4173155828044121E-3</v>
      </c>
      <c r="N146" s="15">
        <v>4.0530366468856235E-3</v>
      </c>
      <c r="O146" s="15">
        <v>2.4173155828044121E-3</v>
      </c>
      <c r="P146" s="15">
        <v>4.0530366468856235E-3</v>
      </c>
    </row>
    <row r="147" spans="2:16" x14ac:dyDescent="0.35">
      <c r="B147" s="29"/>
      <c r="C147" s="23">
        <v>2007</v>
      </c>
      <c r="D147" s="30">
        <v>8259</v>
      </c>
      <c r="E147" s="6">
        <v>35.56</v>
      </c>
      <c r="F147" s="6">
        <v>38.07</v>
      </c>
    </row>
    <row r="148" spans="2:16" ht="21" x14ac:dyDescent="0.5">
      <c r="C148" s="23">
        <v>2008</v>
      </c>
      <c r="D148" s="30">
        <v>7286</v>
      </c>
      <c r="E148" s="32">
        <f>AVERAGE(E145:E147)</f>
        <v>31.22666666666667</v>
      </c>
      <c r="F148" s="32">
        <f>AVERAGE(F145:F147)</f>
        <v>30.113333333333333</v>
      </c>
      <c r="H148" s="1" t="s">
        <v>34</v>
      </c>
    </row>
    <row r="149" spans="2:16" x14ac:dyDescent="0.35">
      <c r="C149" s="23">
        <v>2009</v>
      </c>
      <c r="D149" s="30">
        <v>8872</v>
      </c>
      <c r="E149" s="32">
        <f t="shared" ref="E149:E152" si="1">AVERAGE(E146:E148)</f>
        <v>33.18888888888889</v>
      </c>
      <c r="F149" s="32">
        <f>AVERAGE(F146:F148)</f>
        <v>33.587777777777781</v>
      </c>
      <c r="H149" t="s">
        <v>5</v>
      </c>
    </row>
    <row r="150" spans="2:16" ht="15" thickBot="1" x14ac:dyDescent="0.4">
      <c r="C150" s="23">
        <v>2010</v>
      </c>
      <c r="D150" s="30">
        <v>8002</v>
      </c>
      <c r="E150" s="32">
        <f t="shared" si="1"/>
        <v>33.325185185185184</v>
      </c>
      <c r="F150" s="32">
        <f>AVERAGE(F147:F149)</f>
        <v>33.923703703703701</v>
      </c>
    </row>
    <row r="151" spans="2:16" x14ac:dyDescent="0.35">
      <c r="C151" s="23">
        <v>2011</v>
      </c>
      <c r="D151" s="30">
        <v>6352</v>
      </c>
      <c r="E151" s="32">
        <f t="shared" si="1"/>
        <v>32.580246913580247</v>
      </c>
      <c r="F151" s="32">
        <f>AVERAGE(F148:F150)</f>
        <v>32.541604938271604</v>
      </c>
      <c r="H151" s="13" t="s">
        <v>6</v>
      </c>
      <c r="I151" s="13"/>
    </row>
    <row r="152" spans="2:16" x14ac:dyDescent="0.35">
      <c r="C152" s="23">
        <v>2012</v>
      </c>
      <c r="D152" s="30">
        <v>3827</v>
      </c>
      <c r="E152" s="32">
        <f t="shared" si="1"/>
        <v>33.031440329218107</v>
      </c>
      <c r="F152" s="32">
        <f>AVERAGE(F149:F151)</f>
        <v>33.35102880658436</v>
      </c>
      <c r="H152" t="s">
        <v>7</v>
      </c>
      <c r="I152">
        <v>0.86979117441862552</v>
      </c>
    </row>
    <row r="153" spans="2:16" x14ac:dyDescent="0.35">
      <c r="C153" s="23"/>
      <c r="H153" t="s">
        <v>8</v>
      </c>
      <c r="I153">
        <v>0.75653668709653177</v>
      </c>
    </row>
    <row r="154" spans="2:16" x14ac:dyDescent="0.35">
      <c r="C154" s="23"/>
      <c r="H154" t="s">
        <v>9</v>
      </c>
      <c r="I154">
        <v>0.74547017287364692</v>
      </c>
    </row>
    <row r="155" spans="2:16" x14ac:dyDescent="0.35">
      <c r="C155" s="23"/>
      <c r="H155" t="s">
        <v>10</v>
      </c>
      <c r="I155">
        <v>8.2400229777218339</v>
      </c>
    </row>
    <row r="156" spans="2:16" ht="15" thickBot="1" x14ac:dyDescent="0.4">
      <c r="C156" s="23"/>
      <c r="H156" s="15" t="s">
        <v>11</v>
      </c>
      <c r="I156" s="15">
        <v>24</v>
      </c>
    </row>
    <row r="157" spans="2:16" x14ac:dyDescent="0.35">
      <c r="C157" s="23"/>
    </row>
    <row r="158" spans="2:16" ht="15" thickBot="1" x14ac:dyDescent="0.4">
      <c r="C158" s="23"/>
      <c r="H158" t="s">
        <v>12</v>
      </c>
    </row>
    <row r="159" spans="2:16" x14ac:dyDescent="0.35">
      <c r="C159" s="23"/>
      <c r="H159" s="16"/>
      <c r="I159" s="16" t="s">
        <v>13</v>
      </c>
      <c r="J159" s="16" t="s">
        <v>14</v>
      </c>
      <c r="K159" s="16" t="s">
        <v>15</v>
      </c>
      <c r="L159" s="16" t="s">
        <v>16</v>
      </c>
      <c r="M159" s="16" t="s">
        <v>17</v>
      </c>
    </row>
    <row r="160" spans="2:16" x14ac:dyDescent="0.35">
      <c r="C160" s="23"/>
      <c r="H160" t="s">
        <v>18</v>
      </c>
      <c r="I160">
        <v>1</v>
      </c>
      <c r="J160">
        <v>4641.6885038549981</v>
      </c>
      <c r="K160">
        <v>4641.6885038549981</v>
      </c>
      <c r="L160">
        <v>68.362690532856064</v>
      </c>
      <c r="M160">
        <v>3.4001154154517911E-8</v>
      </c>
    </row>
    <row r="161" spans="3:16" x14ac:dyDescent="0.35">
      <c r="C161" s="23"/>
      <c r="H161" t="s">
        <v>19</v>
      </c>
      <c r="I161">
        <v>22</v>
      </c>
      <c r="J161">
        <v>1493.7555308144438</v>
      </c>
      <c r="K161">
        <v>67.897978673383804</v>
      </c>
    </row>
    <row r="162" spans="3:16" ht="15" thickBot="1" x14ac:dyDescent="0.4">
      <c r="C162" s="23"/>
      <c r="H162" s="15" t="s">
        <v>20</v>
      </c>
      <c r="I162" s="15">
        <v>23</v>
      </c>
      <c r="J162" s="15">
        <v>6135.4440346694419</v>
      </c>
      <c r="K162" s="15"/>
      <c r="L162" s="15"/>
      <c r="M162" s="15"/>
    </row>
    <row r="163" spans="3:16" ht="15" thickBot="1" x14ac:dyDescent="0.4">
      <c r="C163" s="23"/>
    </row>
    <row r="164" spans="3:16" x14ac:dyDescent="0.35">
      <c r="C164" s="23"/>
      <c r="H164" s="16"/>
      <c r="I164" s="16" t="s">
        <v>21</v>
      </c>
      <c r="J164" s="16" t="s">
        <v>10</v>
      </c>
      <c r="K164" s="16" t="s">
        <v>22</v>
      </c>
      <c r="L164" s="16" t="s">
        <v>23</v>
      </c>
      <c r="M164" s="16" t="s">
        <v>24</v>
      </c>
      <c r="N164" s="16" t="s">
        <v>25</v>
      </c>
      <c r="O164" s="16" t="s">
        <v>26</v>
      </c>
      <c r="P164" s="16" t="s">
        <v>27</v>
      </c>
    </row>
    <row r="165" spans="3:16" x14ac:dyDescent="0.35">
      <c r="C165" s="23"/>
      <c r="H165" t="s">
        <v>28</v>
      </c>
      <c r="I165">
        <v>16.998489811005538</v>
      </c>
      <c r="J165">
        <v>3.6438880463330463</v>
      </c>
      <c r="K165">
        <v>4.6649319613734095</v>
      </c>
      <c r="L165">
        <v>1.1893987634504125E-4</v>
      </c>
      <c r="M165">
        <v>9.4415285292580151</v>
      </c>
      <c r="N165">
        <v>24.55545109275306</v>
      </c>
      <c r="O165">
        <v>9.4415285292580151</v>
      </c>
      <c r="P165">
        <v>24.55545109275306</v>
      </c>
    </row>
    <row r="166" spans="3:16" ht="15" thickBot="1" x14ac:dyDescent="0.4">
      <c r="C166" s="23"/>
      <c r="H166" s="15" t="s">
        <v>33</v>
      </c>
      <c r="I166" s="15">
        <v>2.3053164992191924E-3</v>
      </c>
      <c r="J166" s="15">
        <v>2.7881811397131807E-4</v>
      </c>
      <c r="K166" s="15">
        <v>8.2681733492262968</v>
      </c>
      <c r="L166" s="15">
        <v>3.4001154154518282E-8</v>
      </c>
      <c r="M166" s="15">
        <v>1.7270831218102805E-3</v>
      </c>
      <c r="N166" s="15">
        <v>2.8835498766281043E-3</v>
      </c>
      <c r="O166" s="15">
        <v>1.7270831218102805E-3</v>
      </c>
      <c r="P166" s="15">
        <v>2.8835498766281043E-3</v>
      </c>
    </row>
    <row r="167" spans="3:16" x14ac:dyDescent="0.35">
      <c r="C167" s="23"/>
    </row>
  </sheetData>
  <mergeCells count="4">
    <mergeCell ref="G118:O121"/>
    <mergeCell ref="G122:O125"/>
    <mergeCell ref="B129:B135"/>
    <mergeCell ref="B141:B147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shand</dc:creator>
  <cp:lastModifiedBy>Charaf Lachouri</cp:lastModifiedBy>
  <dcterms:created xsi:type="dcterms:W3CDTF">2023-02-28T05:28:19Z</dcterms:created>
  <dcterms:modified xsi:type="dcterms:W3CDTF">2023-03-01T03:37:27Z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d6f6f2-a951-4904-b531-92e1207fc7a5_Enabled">
    <vt:lpwstr>true</vt:lpwstr>
  </property>
  <property fmtid="{D5CDD505-2E9C-101B-9397-08002B2CF9AE}" pid="3" name="MSIP_Label_bad6f6f2-a951-4904-b531-92e1207fc7a5_SetDate">
    <vt:lpwstr>2023-03-01T03:12:09Z</vt:lpwstr>
  </property>
  <property fmtid="{D5CDD505-2E9C-101B-9397-08002B2CF9AE}" pid="4" name="MSIP_Label_bad6f6f2-a951-4904-b531-92e1207fc7a5_Method">
    <vt:lpwstr>Standard</vt:lpwstr>
  </property>
  <property fmtid="{D5CDD505-2E9C-101B-9397-08002B2CF9AE}" pid="5" name="MSIP_Label_bad6f6f2-a951-4904-b531-92e1207fc7a5_Name">
    <vt:lpwstr>No Restrictions - Internal</vt:lpwstr>
  </property>
  <property fmtid="{D5CDD505-2E9C-101B-9397-08002B2CF9AE}" pid="6" name="MSIP_Label_bad6f6f2-a951-4904-b531-92e1207fc7a5_SiteId">
    <vt:lpwstr>b7be7686-6f97-4db7-9081-a23cf09a96b5</vt:lpwstr>
  </property>
  <property fmtid="{D5CDD505-2E9C-101B-9397-08002B2CF9AE}" pid="7" name="MSIP_Label_bad6f6f2-a951-4904-b531-92e1207fc7a5_ActionId">
    <vt:lpwstr>5ac1cbef-e833-4160-9712-f231b2e58dfb</vt:lpwstr>
  </property>
  <property fmtid="{D5CDD505-2E9C-101B-9397-08002B2CF9AE}" pid="8" name="MSIP_Label_bad6f6f2-a951-4904-b531-92e1207fc7a5_ContentBits">
    <vt:lpwstr>0</vt:lpwstr>
  </property>
</Properties>
</file>