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3.xml" ContentType="application/vnd.openxmlformats-officedocument.drawing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k\Desktop\MBA\Starbucks Case\"/>
    </mc:Choice>
  </mc:AlternateContent>
  <xr:revisionPtr revIDLastSave="0" documentId="8_{846D5DC6-10B2-4815-A6DE-060839979B1F}" xr6:coauthVersionLast="46" xr6:coauthVersionMax="46" xr10:uidLastSave="{00000000-0000-0000-0000-000000000000}"/>
  <bookViews>
    <workbookView xWindow="-98" yWindow="-98" windowWidth="20715" windowHeight="13276" activeTab="1" xr2:uid="{12C561F3-53CB-41D8-B30A-26D9D4DDA7DB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2" l="1"/>
  <c r="V22" i="2"/>
  <c r="V45" i="2"/>
  <c r="I22" i="2"/>
  <c r="I45" i="2"/>
  <c r="O22" i="4"/>
  <c r="O8" i="4"/>
  <c r="O9" i="4"/>
  <c r="O10" i="4"/>
  <c r="O11" i="4"/>
  <c r="O12" i="4"/>
  <c r="O13" i="4"/>
  <c r="O14" i="4"/>
  <c r="O15" i="4"/>
  <c r="O16" i="4"/>
  <c r="O17" i="4"/>
  <c r="O18" i="4"/>
  <c r="O19" i="4"/>
  <c r="O7" i="4"/>
  <c r="I56" i="2"/>
  <c r="I57" i="2"/>
  <c r="I58" i="2"/>
  <c r="I59" i="2"/>
  <c r="I60" i="2"/>
  <c r="I61" i="2"/>
  <c r="I62" i="2"/>
  <c r="I63" i="2"/>
  <c r="I64" i="2"/>
  <c r="I65" i="2"/>
  <c r="I66" i="2"/>
  <c r="I67" i="2"/>
  <c r="I55" i="2"/>
  <c r="I32" i="2"/>
  <c r="I33" i="2"/>
  <c r="I34" i="2"/>
  <c r="I35" i="2"/>
  <c r="I36" i="2"/>
  <c r="I37" i="2"/>
  <c r="I38" i="2"/>
  <c r="I39" i="2"/>
  <c r="I40" i="2"/>
  <c r="I41" i="2"/>
  <c r="I42" i="2"/>
  <c r="I43" i="2"/>
  <c r="I31" i="2"/>
  <c r="V32" i="2"/>
  <c r="V33" i="2"/>
  <c r="V34" i="2"/>
  <c r="V35" i="2"/>
  <c r="V36" i="2"/>
  <c r="V37" i="2"/>
  <c r="V38" i="2"/>
  <c r="V39" i="2"/>
  <c r="V40" i="2"/>
  <c r="V41" i="2"/>
  <c r="V42" i="2"/>
  <c r="V43" i="2"/>
  <c r="V31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8" i="2"/>
  <c r="D5" i="3"/>
  <c r="G3" i="4"/>
  <c r="G4" i="4"/>
  <c r="G5" i="4"/>
  <c r="G6" i="4"/>
  <c r="K11" i="4" s="1"/>
  <c r="L11" i="4" s="1"/>
  <c r="G7" i="4"/>
  <c r="G8" i="4"/>
  <c r="G9" i="4"/>
  <c r="G10" i="4"/>
  <c r="K15" i="4" s="1"/>
  <c r="L15" i="4" s="1"/>
  <c r="G11" i="4"/>
  <c r="G12" i="4"/>
  <c r="G13" i="4"/>
  <c r="G14" i="4"/>
  <c r="G15" i="4"/>
  <c r="G16" i="4"/>
  <c r="G17" i="4"/>
  <c r="G18" i="4"/>
  <c r="G19" i="4"/>
  <c r="G2" i="4"/>
  <c r="I17" i="4"/>
  <c r="J17" i="4" s="1"/>
  <c r="I5" i="4"/>
  <c r="J5" i="4" s="1"/>
  <c r="N3" i="4"/>
  <c r="N4" i="4"/>
  <c r="N5" i="4"/>
  <c r="Q4" i="4"/>
  <c r="Q5" i="4"/>
  <c r="Q3" i="4"/>
  <c r="I6" i="4"/>
  <c r="I10" i="4"/>
  <c r="I14" i="4"/>
  <c r="I18" i="4"/>
  <c r="J18" i="4" s="1"/>
  <c r="H21" i="3"/>
  <c r="J21" i="3"/>
  <c r="J8" i="3"/>
  <c r="J9" i="3"/>
  <c r="J10" i="3"/>
  <c r="J11" i="3"/>
  <c r="J12" i="3"/>
  <c r="J13" i="3"/>
  <c r="J14" i="3"/>
  <c r="J15" i="3"/>
  <c r="J16" i="3"/>
  <c r="J17" i="3"/>
  <c r="J18" i="3"/>
  <c r="J19" i="3"/>
  <c r="H8" i="3"/>
  <c r="H9" i="3"/>
  <c r="H10" i="3"/>
  <c r="H11" i="3"/>
  <c r="H12" i="3"/>
  <c r="H13" i="3"/>
  <c r="H14" i="3"/>
  <c r="H15" i="3"/>
  <c r="H16" i="3"/>
  <c r="H17" i="3"/>
  <c r="H18" i="3"/>
  <c r="H19" i="3"/>
  <c r="J7" i="3"/>
  <c r="H7" i="3"/>
  <c r="G7" i="3"/>
  <c r="I7" i="3"/>
  <c r="G8" i="3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D22" i="2"/>
  <c r="J8" i="2"/>
  <c r="J31" i="2"/>
  <c r="J55" i="2"/>
  <c r="D69" i="2"/>
  <c r="F69" i="2"/>
  <c r="H69" i="2"/>
  <c r="W31" i="2"/>
  <c r="W8" i="2"/>
  <c r="G8" i="2"/>
  <c r="F21" i="3"/>
  <c r="D21" i="3"/>
  <c r="F8" i="3"/>
  <c r="F9" i="3"/>
  <c r="F10" i="3"/>
  <c r="F11" i="3"/>
  <c r="F12" i="3"/>
  <c r="F13" i="3"/>
  <c r="F14" i="3"/>
  <c r="F15" i="3"/>
  <c r="F16" i="3"/>
  <c r="F17" i="3"/>
  <c r="F18" i="3"/>
  <c r="F19" i="3"/>
  <c r="F7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J14" i="4" l="1"/>
  <c r="K20" i="4"/>
  <c r="Q6" i="4"/>
  <c r="K7" i="4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Q19" i="4" s="1"/>
  <c r="I13" i="4"/>
  <c r="J13" i="4" s="1"/>
  <c r="J10" i="4"/>
  <c r="K16" i="4"/>
  <c r="L16" i="4" s="1"/>
  <c r="J6" i="4"/>
  <c r="N6" i="4"/>
  <c r="K8" i="4"/>
  <c r="L8" i="4" s="1"/>
  <c r="K19" i="4"/>
  <c r="L19" i="4" s="1"/>
  <c r="I9" i="4"/>
  <c r="J9" i="4" s="1"/>
  <c r="K18" i="4"/>
  <c r="L18" i="4" s="1"/>
  <c r="K14" i="4"/>
  <c r="L14" i="4" s="1"/>
  <c r="K10" i="4"/>
  <c r="L10" i="4" s="1"/>
  <c r="I20" i="4"/>
  <c r="I16" i="4"/>
  <c r="J16" i="4" s="1"/>
  <c r="I12" i="4"/>
  <c r="J12" i="4" s="1"/>
  <c r="I8" i="4"/>
  <c r="J8" i="4" s="1"/>
  <c r="K17" i="4"/>
  <c r="L17" i="4" s="1"/>
  <c r="K13" i="4"/>
  <c r="L13" i="4" s="1"/>
  <c r="K9" i="4"/>
  <c r="L9" i="4" s="1"/>
  <c r="I19" i="4"/>
  <c r="J19" i="4" s="1"/>
  <c r="I15" i="4"/>
  <c r="J15" i="4" s="1"/>
  <c r="I11" i="4"/>
  <c r="J11" i="4" s="1"/>
  <c r="I7" i="4"/>
  <c r="K12" i="4"/>
  <c r="L12" i="4" s="1"/>
  <c r="L7" i="4" l="1"/>
  <c r="Q11" i="4"/>
  <c r="Q15" i="4"/>
  <c r="Q9" i="4"/>
  <c r="Q14" i="4"/>
  <c r="Q16" i="4"/>
  <c r="Q10" i="4"/>
  <c r="Q12" i="4"/>
  <c r="Q13" i="4"/>
  <c r="Q18" i="4"/>
  <c r="Q7" i="4"/>
  <c r="Q8" i="4"/>
  <c r="Q17" i="4"/>
  <c r="J7" i="4"/>
  <c r="J22" i="4" s="1"/>
  <c r="M7" i="4"/>
  <c r="L22" i="4"/>
  <c r="Q22" i="4" l="1"/>
  <c r="N7" i="4"/>
  <c r="M8" i="4"/>
  <c r="R44" i="2"/>
  <c r="S44" i="2" s="1"/>
  <c r="P44" i="2"/>
  <c r="E44" i="2"/>
  <c r="F44" i="2" s="1"/>
  <c r="C44" i="2"/>
  <c r="S43" i="2"/>
  <c r="R43" i="2"/>
  <c r="P43" i="2"/>
  <c r="Q43" i="2" s="1"/>
  <c r="F43" i="2"/>
  <c r="E43" i="2"/>
  <c r="C43" i="2"/>
  <c r="D43" i="2" s="1"/>
  <c r="S42" i="2"/>
  <c r="R42" i="2"/>
  <c r="P42" i="2"/>
  <c r="Q42" i="2" s="1"/>
  <c r="F42" i="2"/>
  <c r="E42" i="2"/>
  <c r="C42" i="2"/>
  <c r="D42" i="2" s="1"/>
  <c r="S41" i="2"/>
  <c r="R41" i="2"/>
  <c r="P41" i="2"/>
  <c r="Q41" i="2" s="1"/>
  <c r="F41" i="2"/>
  <c r="E41" i="2"/>
  <c r="C41" i="2"/>
  <c r="D41" i="2" s="1"/>
  <c r="S40" i="2"/>
  <c r="R40" i="2"/>
  <c r="P40" i="2"/>
  <c r="Q40" i="2" s="1"/>
  <c r="F40" i="2"/>
  <c r="E40" i="2"/>
  <c r="C40" i="2"/>
  <c r="D40" i="2" s="1"/>
  <c r="S39" i="2"/>
  <c r="R39" i="2"/>
  <c r="P39" i="2"/>
  <c r="Q39" i="2" s="1"/>
  <c r="F39" i="2"/>
  <c r="E39" i="2"/>
  <c r="C39" i="2"/>
  <c r="D39" i="2" s="1"/>
  <c r="S38" i="2"/>
  <c r="R38" i="2"/>
  <c r="P38" i="2"/>
  <c r="Q38" i="2" s="1"/>
  <c r="F38" i="2"/>
  <c r="E38" i="2"/>
  <c r="C38" i="2"/>
  <c r="D38" i="2" s="1"/>
  <c r="S37" i="2"/>
  <c r="R37" i="2"/>
  <c r="P37" i="2"/>
  <c r="Q37" i="2" s="1"/>
  <c r="F37" i="2"/>
  <c r="E37" i="2"/>
  <c r="C37" i="2"/>
  <c r="D37" i="2" s="1"/>
  <c r="S36" i="2"/>
  <c r="R36" i="2"/>
  <c r="P36" i="2"/>
  <c r="Q36" i="2" s="1"/>
  <c r="F36" i="2"/>
  <c r="E36" i="2"/>
  <c r="C36" i="2"/>
  <c r="D36" i="2" s="1"/>
  <c r="S35" i="2"/>
  <c r="R35" i="2"/>
  <c r="P35" i="2"/>
  <c r="Q35" i="2" s="1"/>
  <c r="E35" i="2"/>
  <c r="F35" i="2" s="1"/>
  <c r="C35" i="2"/>
  <c r="D35" i="2" s="1"/>
  <c r="R34" i="2"/>
  <c r="S34" i="2" s="1"/>
  <c r="P34" i="2"/>
  <c r="Q34" i="2" s="1"/>
  <c r="E34" i="2"/>
  <c r="F34" i="2" s="1"/>
  <c r="C34" i="2"/>
  <c r="D34" i="2" s="1"/>
  <c r="R33" i="2"/>
  <c r="S33" i="2" s="1"/>
  <c r="P33" i="2"/>
  <c r="Q33" i="2" s="1"/>
  <c r="E33" i="2"/>
  <c r="F33" i="2" s="1"/>
  <c r="C33" i="2"/>
  <c r="D33" i="2" s="1"/>
  <c r="R32" i="2"/>
  <c r="S32" i="2" s="1"/>
  <c r="P32" i="2"/>
  <c r="Q32" i="2" s="1"/>
  <c r="E32" i="2"/>
  <c r="F32" i="2" s="1"/>
  <c r="C32" i="2"/>
  <c r="D32" i="2" s="1"/>
  <c r="T31" i="2"/>
  <c r="U31" i="2" s="1"/>
  <c r="R31" i="2"/>
  <c r="S31" i="2" s="1"/>
  <c r="P31" i="2"/>
  <c r="G31" i="2"/>
  <c r="H31" i="2" s="1"/>
  <c r="E31" i="2"/>
  <c r="F31" i="2" s="1"/>
  <c r="C31" i="2"/>
  <c r="D31" i="2" s="1"/>
  <c r="D45" i="2" s="1"/>
  <c r="P30" i="2"/>
  <c r="Q30" i="2" s="1"/>
  <c r="C30" i="2"/>
  <c r="D30" i="2" s="1"/>
  <c r="P29" i="2"/>
  <c r="Q29" i="2" s="1"/>
  <c r="C29" i="2"/>
  <c r="D29" i="2" s="1"/>
  <c r="E68" i="2"/>
  <c r="F68" i="2" s="1"/>
  <c r="C68" i="2"/>
  <c r="R21" i="2"/>
  <c r="S21" i="2" s="1"/>
  <c r="P21" i="2"/>
  <c r="E21" i="2"/>
  <c r="F21" i="2" s="1"/>
  <c r="C21" i="2"/>
  <c r="E67" i="2"/>
  <c r="F67" i="2" s="1"/>
  <c r="D67" i="2"/>
  <c r="C67" i="2"/>
  <c r="R20" i="2"/>
  <c r="S20" i="2" s="1"/>
  <c r="Q20" i="2"/>
  <c r="P20" i="2"/>
  <c r="E20" i="2"/>
  <c r="F20" i="2" s="1"/>
  <c r="D20" i="2"/>
  <c r="C20" i="2"/>
  <c r="E66" i="2"/>
  <c r="F66" i="2" s="1"/>
  <c r="C66" i="2"/>
  <c r="D66" i="2" s="1"/>
  <c r="R19" i="2"/>
  <c r="S19" i="2" s="1"/>
  <c r="Q19" i="2"/>
  <c r="P19" i="2"/>
  <c r="E19" i="2"/>
  <c r="F19" i="2" s="1"/>
  <c r="D19" i="2"/>
  <c r="C19" i="2"/>
  <c r="E65" i="2"/>
  <c r="F65" i="2" s="1"/>
  <c r="C65" i="2"/>
  <c r="D65" i="2" s="1"/>
  <c r="R18" i="2"/>
  <c r="S18" i="2" s="1"/>
  <c r="Q18" i="2"/>
  <c r="P18" i="2"/>
  <c r="E18" i="2"/>
  <c r="F18" i="2" s="1"/>
  <c r="D18" i="2"/>
  <c r="C18" i="2"/>
  <c r="E64" i="2"/>
  <c r="F64" i="2" s="1"/>
  <c r="D64" i="2"/>
  <c r="C64" i="2"/>
  <c r="S17" i="2"/>
  <c r="R17" i="2"/>
  <c r="Q17" i="2"/>
  <c r="P17" i="2"/>
  <c r="F17" i="2"/>
  <c r="E17" i="2"/>
  <c r="D17" i="2"/>
  <c r="C17" i="2"/>
  <c r="E63" i="2"/>
  <c r="F63" i="2" s="1"/>
  <c r="D63" i="2"/>
  <c r="C63" i="2"/>
  <c r="S16" i="2"/>
  <c r="R16" i="2"/>
  <c r="Q16" i="2"/>
  <c r="P16" i="2"/>
  <c r="F16" i="2"/>
  <c r="E16" i="2"/>
  <c r="D16" i="2"/>
  <c r="C16" i="2"/>
  <c r="E62" i="2"/>
  <c r="F62" i="2" s="1"/>
  <c r="D62" i="2"/>
  <c r="C62" i="2"/>
  <c r="S15" i="2"/>
  <c r="R15" i="2"/>
  <c r="Q15" i="2"/>
  <c r="P15" i="2"/>
  <c r="F15" i="2"/>
  <c r="E15" i="2"/>
  <c r="D15" i="2"/>
  <c r="C15" i="2"/>
  <c r="E61" i="2"/>
  <c r="F61" i="2" s="1"/>
  <c r="D61" i="2"/>
  <c r="C61" i="2"/>
  <c r="S14" i="2"/>
  <c r="R14" i="2"/>
  <c r="Q14" i="2"/>
  <c r="P14" i="2"/>
  <c r="F14" i="2"/>
  <c r="E14" i="2"/>
  <c r="D14" i="2"/>
  <c r="C14" i="2"/>
  <c r="E60" i="2"/>
  <c r="F60" i="2" s="1"/>
  <c r="D60" i="2"/>
  <c r="C60" i="2"/>
  <c r="S13" i="2"/>
  <c r="R13" i="2"/>
  <c r="Q13" i="2"/>
  <c r="P13" i="2"/>
  <c r="F13" i="2"/>
  <c r="E13" i="2"/>
  <c r="D13" i="2"/>
  <c r="C13" i="2"/>
  <c r="E59" i="2"/>
  <c r="F59" i="2" s="1"/>
  <c r="D59" i="2"/>
  <c r="C59" i="2"/>
  <c r="R12" i="2"/>
  <c r="S12" i="2" s="1"/>
  <c r="Q12" i="2"/>
  <c r="P12" i="2"/>
  <c r="E12" i="2"/>
  <c r="F12" i="2" s="1"/>
  <c r="D12" i="2"/>
  <c r="C12" i="2"/>
  <c r="E58" i="2"/>
  <c r="F58" i="2" s="1"/>
  <c r="D58" i="2"/>
  <c r="C58" i="2"/>
  <c r="R11" i="2"/>
  <c r="S11" i="2" s="1"/>
  <c r="Q11" i="2"/>
  <c r="P11" i="2"/>
  <c r="E11" i="2"/>
  <c r="F11" i="2" s="1"/>
  <c r="D11" i="2"/>
  <c r="C11" i="2"/>
  <c r="E57" i="2"/>
  <c r="F57" i="2" s="1"/>
  <c r="D57" i="2"/>
  <c r="C57" i="2"/>
  <c r="R10" i="2"/>
  <c r="S10" i="2" s="1"/>
  <c r="P10" i="2"/>
  <c r="Q10" i="2" s="1"/>
  <c r="E10" i="2"/>
  <c r="F10" i="2" s="1"/>
  <c r="C10" i="2"/>
  <c r="D10" i="2" s="1"/>
  <c r="E56" i="2"/>
  <c r="F56" i="2" s="1"/>
  <c r="D56" i="2"/>
  <c r="C56" i="2"/>
  <c r="R9" i="2"/>
  <c r="S9" i="2" s="1"/>
  <c r="Q9" i="2"/>
  <c r="P9" i="2"/>
  <c r="E9" i="2"/>
  <c r="F9" i="2" s="1"/>
  <c r="D9" i="2"/>
  <c r="C9" i="2"/>
  <c r="F55" i="2"/>
  <c r="E55" i="2"/>
  <c r="C55" i="2"/>
  <c r="G55" i="2" s="1"/>
  <c r="R8" i="2"/>
  <c r="S8" i="2" s="1"/>
  <c r="P8" i="2"/>
  <c r="T8" i="2" s="1"/>
  <c r="E8" i="2"/>
  <c r="F8" i="2" s="1"/>
  <c r="C8" i="2"/>
  <c r="D54" i="2"/>
  <c r="C54" i="2"/>
  <c r="P7" i="2"/>
  <c r="Q7" i="2" s="1"/>
  <c r="D7" i="2"/>
  <c r="C7" i="2"/>
  <c r="C53" i="2"/>
  <c r="D53" i="2" s="1"/>
  <c r="Q6" i="2"/>
  <c r="P6" i="2"/>
  <c r="C6" i="2"/>
  <c r="D6" i="2" s="1"/>
  <c r="M9" i="4" l="1"/>
  <c r="N8" i="4"/>
  <c r="F22" i="2"/>
  <c r="S22" i="2"/>
  <c r="D8" i="2"/>
  <c r="Q8" i="2"/>
  <c r="Q22" i="2" s="1"/>
  <c r="D55" i="2"/>
  <c r="T9" i="2"/>
  <c r="U8" i="2"/>
  <c r="G9" i="2"/>
  <c r="H8" i="2"/>
  <c r="G56" i="2"/>
  <c r="H55" i="2"/>
  <c r="Q31" i="2"/>
  <c r="Q45" i="2" s="1"/>
  <c r="T32" i="2"/>
  <c r="F45" i="2"/>
  <c r="S45" i="2"/>
  <c r="G32" i="2"/>
  <c r="M10" i="4" l="1"/>
  <c r="N9" i="4"/>
  <c r="W9" i="2"/>
  <c r="X8" i="2"/>
  <c r="J9" i="2"/>
  <c r="K8" i="2"/>
  <c r="J56" i="2"/>
  <c r="K55" i="2"/>
  <c r="U32" i="2"/>
  <c r="T33" i="2"/>
  <c r="X31" i="2"/>
  <c r="W32" i="2"/>
  <c r="T10" i="2"/>
  <c r="U9" i="2"/>
  <c r="H32" i="2"/>
  <c r="G33" i="2"/>
  <c r="K31" i="2"/>
  <c r="J32" i="2"/>
  <c r="G57" i="2"/>
  <c r="H56" i="2"/>
  <c r="G10" i="2"/>
  <c r="H9" i="2"/>
  <c r="M11" i="4" l="1"/>
  <c r="N10" i="4"/>
  <c r="K9" i="2"/>
  <c r="J10" i="2"/>
  <c r="X9" i="2"/>
  <c r="W10" i="2"/>
  <c r="K56" i="2"/>
  <c r="J57" i="2"/>
  <c r="H33" i="2"/>
  <c r="G34" i="2"/>
  <c r="X32" i="2"/>
  <c r="W33" i="2"/>
  <c r="U33" i="2"/>
  <c r="T34" i="2"/>
  <c r="G11" i="2"/>
  <c r="H10" i="2"/>
  <c r="T11" i="2"/>
  <c r="U10" i="2"/>
  <c r="G58" i="2"/>
  <c r="H57" i="2"/>
  <c r="K32" i="2"/>
  <c r="J33" i="2"/>
  <c r="M12" i="4" l="1"/>
  <c r="N11" i="4"/>
  <c r="W11" i="2"/>
  <c r="X10" i="2"/>
  <c r="J11" i="2"/>
  <c r="K10" i="2"/>
  <c r="K57" i="2"/>
  <c r="J58" i="2"/>
  <c r="G12" i="2"/>
  <c r="H11" i="2"/>
  <c r="G59" i="2"/>
  <c r="H58" i="2"/>
  <c r="X33" i="2"/>
  <c r="W34" i="2"/>
  <c r="K33" i="2"/>
  <c r="J34" i="2"/>
  <c r="U34" i="2"/>
  <c r="T35" i="2"/>
  <c r="T12" i="2"/>
  <c r="U11" i="2"/>
  <c r="H34" i="2"/>
  <c r="G35" i="2"/>
  <c r="M13" i="4" l="1"/>
  <c r="N12" i="4"/>
  <c r="K11" i="2"/>
  <c r="J12" i="2"/>
  <c r="W12" i="2"/>
  <c r="X11" i="2"/>
  <c r="K58" i="2"/>
  <c r="J59" i="2"/>
  <c r="K34" i="2"/>
  <c r="J35" i="2"/>
  <c r="G60" i="2"/>
  <c r="H59" i="2"/>
  <c r="X34" i="2"/>
  <c r="W35" i="2"/>
  <c r="G13" i="2"/>
  <c r="H12" i="2"/>
  <c r="T13" i="2"/>
  <c r="U12" i="2"/>
  <c r="H35" i="2"/>
  <c r="G36" i="2"/>
  <c r="U35" i="2"/>
  <c r="T36" i="2"/>
  <c r="M14" i="4" l="1"/>
  <c r="N13" i="4"/>
  <c r="W13" i="2"/>
  <c r="X12" i="2"/>
  <c r="K12" i="2"/>
  <c r="J13" i="2"/>
  <c r="K59" i="2"/>
  <c r="J60" i="2"/>
  <c r="G14" i="2"/>
  <c r="H13" i="2"/>
  <c r="K35" i="2"/>
  <c r="J36" i="2"/>
  <c r="T14" i="2"/>
  <c r="U13" i="2"/>
  <c r="X35" i="2"/>
  <c r="W36" i="2"/>
  <c r="U36" i="2"/>
  <c r="T37" i="2"/>
  <c r="H36" i="2"/>
  <c r="G37" i="2"/>
  <c r="G61" i="2"/>
  <c r="H60" i="2"/>
  <c r="M15" i="4" l="1"/>
  <c r="N14" i="4"/>
  <c r="K13" i="2"/>
  <c r="J14" i="2"/>
  <c r="X13" i="2"/>
  <c r="W14" i="2"/>
  <c r="K60" i="2"/>
  <c r="J61" i="2"/>
  <c r="G62" i="2"/>
  <c r="H61" i="2"/>
  <c r="H37" i="2"/>
  <c r="G38" i="2"/>
  <c r="T15" i="2"/>
  <c r="U14" i="2"/>
  <c r="G15" i="2"/>
  <c r="H14" i="2"/>
  <c r="X36" i="2"/>
  <c r="W37" i="2"/>
  <c r="U37" i="2"/>
  <c r="T38" i="2"/>
  <c r="K36" i="2"/>
  <c r="J37" i="2"/>
  <c r="M16" i="4" l="1"/>
  <c r="N15" i="4"/>
  <c r="K14" i="2"/>
  <c r="J15" i="2"/>
  <c r="X14" i="2"/>
  <c r="W15" i="2"/>
  <c r="J62" i="2"/>
  <c r="K61" i="2"/>
  <c r="U38" i="2"/>
  <c r="T39" i="2"/>
  <c r="T16" i="2"/>
  <c r="U15" i="2"/>
  <c r="G63" i="2"/>
  <c r="H62" i="2"/>
  <c r="H38" i="2"/>
  <c r="G39" i="2"/>
  <c r="X37" i="2"/>
  <c r="W38" i="2"/>
  <c r="K37" i="2"/>
  <c r="J38" i="2"/>
  <c r="G16" i="2"/>
  <c r="H15" i="2"/>
  <c r="M17" i="4" l="1"/>
  <c r="N16" i="4"/>
  <c r="X15" i="2"/>
  <c r="W16" i="2"/>
  <c r="K15" i="2"/>
  <c r="J16" i="2"/>
  <c r="K62" i="2"/>
  <c r="J63" i="2"/>
  <c r="G17" i="2"/>
  <c r="H16" i="2"/>
  <c r="K38" i="2"/>
  <c r="J39" i="2"/>
  <c r="G64" i="2"/>
  <c r="H63" i="2"/>
  <c r="X38" i="2"/>
  <c r="W39" i="2"/>
  <c r="H39" i="2"/>
  <c r="G40" i="2"/>
  <c r="U39" i="2"/>
  <c r="T40" i="2"/>
  <c r="T17" i="2"/>
  <c r="U16" i="2"/>
  <c r="M18" i="4" l="1"/>
  <c r="N17" i="4"/>
  <c r="X16" i="2"/>
  <c r="W17" i="2"/>
  <c r="K16" i="2"/>
  <c r="J17" i="2"/>
  <c r="J64" i="2"/>
  <c r="K63" i="2"/>
  <c r="U40" i="2"/>
  <c r="T41" i="2"/>
  <c r="T18" i="2"/>
  <c r="U17" i="2"/>
  <c r="K39" i="2"/>
  <c r="J40" i="2"/>
  <c r="X39" i="2"/>
  <c r="W40" i="2"/>
  <c r="H40" i="2"/>
  <c r="G41" i="2"/>
  <c r="H64" i="2"/>
  <c r="G65" i="2"/>
  <c r="G18" i="2"/>
  <c r="H17" i="2"/>
  <c r="M19" i="4" l="1"/>
  <c r="N19" i="4" s="1"/>
  <c r="N18" i="4"/>
  <c r="X17" i="2"/>
  <c r="W18" i="2"/>
  <c r="J18" i="2"/>
  <c r="K17" i="2"/>
  <c r="K64" i="2"/>
  <c r="J65" i="2"/>
  <c r="G66" i="2"/>
  <c r="H65" i="2"/>
  <c r="H41" i="2"/>
  <c r="G42" i="2"/>
  <c r="X40" i="2"/>
  <c r="W41" i="2"/>
  <c r="U41" i="2"/>
  <c r="T42" i="2"/>
  <c r="K40" i="2"/>
  <c r="J41" i="2"/>
  <c r="G19" i="2"/>
  <c r="H18" i="2"/>
  <c r="U18" i="2"/>
  <c r="T19" i="2"/>
  <c r="N22" i="4" l="1"/>
  <c r="X18" i="2"/>
  <c r="W19" i="2"/>
  <c r="K18" i="2"/>
  <c r="J19" i="2"/>
  <c r="K65" i="2"/>
  <c r="J66" i="2"/>
  <c r="U42" i="2"/>
  <c r="T43" i="2"/>
  <c r="T20" i="2"/>
  <c r="U19" i="2"/>
  <c r="H42" i="2"/>
  <c r="G43" i="2"/>
  <c r="X41" i="2"/>
  <c r="W42" i="2"/>
  <c r="K41" i="2"/>
  <c r="J42" i="2"/>
  <c r="H19" i="2"/>
  <c r="G20" i="2"/>
  <c r="H66" i="2"/>
  <c r="G67" i="2"/>
  <c r="X19" i="2" l="1"/>
  <c r="W20" i="2"/>
  <c r="K19" i="2"/>
  <c r="J20" i="2"/>
  <c r="K66" i="2"/>
  <c r="J67" i="2"/>
  <c r="U20" i="2"/>
  <c r="U22" i="2" s="1"/>
  <c r="T21" i="2"/>
  <c r="U21" i="2" s="1"/>
  <c r="G21" i="2"/>
  <c r="H21" i="2" s="1"/>
  <c r="H20" i="2"/>
  <c r="K42" i="2"/>
  <c r="J43" i="2"/>
  <c r="X42" i="2"/>
  <c r="W43" i="2"/>
  <c r="G44" i="2"/>
  <c r="H44" i="2" s="1"/>
  <c r="H43" i="2"/>
  <c r="H45" i="2" s="1"/>
  <c r="T44" i="2"/>
  <c r="U44" i="2" s="1"/>
  <c r="U43" i="2"/>
  <c r="U45" i="2" s="1"/>
  <c r="G68" i="2"/>
  <c r="H68" i="2" s="1"/>
  <c r="H67" i="2"/>
  <c r="K20" i="2" l="1"/>
  <c r="K22" i="2" s="1"/>
  <c r="J21" i="2"/>
  <c r="K21" i="2" s="1"/>
  <c r="X20" i="2"/>
  <c r="X22" i="2" s="1"/>
  <c r="W21" i="2"/>
  <c r="X21" i="2" s="1"/>
  <c r="J68" i="2"/>
  <c r="K68" i="2" s="1"/>
  <c r="K67" i="2"/>
  <c r="K69" i="2" s="1"/>
  <c r="K43" i="2"/>
  <c r="K45" i="2" s="1"/>
  <c r="J44" i="2"/>
  <c r="K44" i="2" s="1"/>
  <c r="X43" i="2"/>
  <c r="X45" i="2" s="1"/>
  <c r="W44" i="2"/>
  <c r="X44" i="2" s="1"/>
</calcChain>
</file>

<file path=xl/sharedStrings.xml><?xml version="1.0" encoding="utf-8"?>
<sst xmlns="http://schemas.openxmlformats.org/spreadsheetml/2006/main" count="87" uniqueCount="16">
  <si>
    <t>Week</t>
  </si>
  <si>
    <t>Atlanta</t>
  </si>
  <si>
    <t>Chicago</t>
  </si>
  <si>
    <t>LA</t>
  </si>
  <si>
    <t>Boston</t>
  </si>
  <si>
    <t>Dallas</t>
  </si>
  <si>
    <t>3-wk MA</t>
  </si>
  <si>
    <t>5-pMA</t>
  </si>
  <si>
    <t>ES 0.2</t>
  </si>
  <si>
    <t>ES 0.4</t>
  </si>
  <si>
    <t>MAD</t>
  </si>
  <si>
    <t>Error</t>
  </si>
  <si>
    <t>AGGREGATE</t>
  </si>
  <si>
    <t>3-wk</t>
  </si>
  <si>
    <t>5-wk</t>
  </si>
  <si>
    <t>1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</si>
</sst>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1" fillId="0" borderId="0" xfId="1"/>
    <xf numFmtId="1" fontId="1" fillId="0" borderId="0" xfId="1" applyNumberFormat="1"/>
    <xf numFmtId="1" fontId="0" fillId="0" borderId="0" xfId="0" applyNumberFormat="1"/>
    <xf numFmtId="2" fontId="0" fillId="0" borderId="0" xfId="0" applyNumberFormat="1"/>
    <xf numFmtId="2" fontId="1" fillId="0" borderId="0" xfId="1" applyNumberFormat="1"/>
    <xf numFmtId="0" fontId="2" fillId="0" borderId="0" xfId="1" applyFont="1"/>
    <xf numFmtId="1" fontId="2" fillId="0" borderId="0" xfId="1" applyNumberFormat="1" applyFont="1"/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1" fillId="0" borderId="0" xfId="1" applyAlignment="1">
      <alignment horizontal="center"/>
    </xf>
    <xf numFmtId="0" fontId="3" fillId="0" borderId="0" xfId="1" applyFont="1"/>
    <xf numFmtId="0" fontId="4" fillId="0" borderId="0" xfId="1" applyFont="1"/>
    <xf numFmtId="0" fontId="5" fillId="0" borderId="0" xfId="1" applyFont="1"/>
    <xf numFmtId="0" fontId="2" fillId="2" borderId="0" xfId="1" applyFont="1" applyFill="1"/>
    <xf numFmtId="1" fontId="5" fillId="2" borderId="0" xfId="1" applyNumberFormat="1" applyFont="1" applyFill="1"/>
    <xf numFmtId="0" fontId="5" fillId="2" borderId="0" xfId="1" applyFont="1" applyFill="1"/>
    <xf numFmtId="0" fontId="1" fillId="2" borderId="0" xfId="1" applyFill="1"/>
    <xf numFmtId="0" fontId="0" fillId="2" borderId="0" xfId="0" applyFill="1"/>
    <xf numFmtId="1" fontId="0" fillId="2" borderId="0" xfId="0" applyNumberFormat="1" applyFill="1"/>
    <xf numFmtId="2" fontId="1" fillId="2" borderId="0" xfId="1" applyNumberFormat="1" applyFill="1"/>
    <xf numFmtId="2" fontId="6" fillId="0" borderId="0" xfId="0" applyNumberFormat="1" applyFont="1"/>
    <xf numFmtId="1" fontId="1" fillId="0" borderId="0" xfId="1" applyNumberFormat="1" applyFill="1"/>
    <xf numFmtId="0" fontId="1" fillId="0" borderId="0" xfId="1" applyFill="1"/>
    <xf numFmtId="2" fontId="6" fillId="0" borderId="0" xfId="0" applyNumberFormat="1" applyFont="1" applyFill="1"/>
    <xf numFmtId="0" fontId="2" fillId="0" borderId="1" xfId="1" applyFont="1" applyBorder="1"/>
    <xf numFmtId="1" fontId="2" fillId="0" borderId="2" xfId="1" applyNumberFormat="1" applyFont="1" applyBorder="1"/>
    <xf numFmtId="0" fontId="2" fillId="0" borderId="2" xfId="1" applyFont="1" applyBorder="1"/>
    <xf numFmtId="0" fontId="1" fillId="0" borderId="2" xfId="1" applyBorder="1"/>
    <xf numFmtId="0" fontId="1" fillId="0" borderId="3" xfId="1" applyBorder="1"/>
    <xf numFmtId="0" fontId="2" fillId="2" borderId="4" xfId="1" applyFont="1" applyFill="1" applyBorder="1"/>
    <xf numFmtId="1" fontId="2" fillId="2" borderId="0" xfId="1" applyNumberFormat="1" applyFont="1" applyFill="1" applyBorder="1"/>
    <xf numFmtId="0" fontId="1" fillId="2" borderId="0" xfId="1" applyFill="1" applyBorder="1"/>
    <xf numFmtId="0" fontId="0" fillId="2" borderId="0" xfId="0" applyFill="1" applyBorder="1"/>
    <xf numFmtId="1" fontId="1" fillId="2" borderId="5" xfId="1" applyNumberFormat="1" applyFill="1" applyBorder="1"/>
    <xf numFmtId="0" fontId="2" fillId="2" borderId="0" xfId="1" applyFont="1" applyFill="1" applyBorder="1"/>
    <xf numFmtId="1" fontId="0" fillId="2" borderId="0" xfId="0" applyNumberFormat="1" applyFill="1" applyBorder="1"/>
    <xf numFmtId="0" fontId="1" fillId="2" borderId="5" xfId="1" applyFill="1" applyBorder="1"/>
    <xf numFmtId="2" fontId="0" fillId="2" borderId="0" xfId="0" applyNumberFormat="1" applyFill="1" applyBorder="1"/>
    <xf numFmtId="2" fontId="1" fillId="2" borderId="0" xfId="1" applyNumberFormat="1" applyFill="1" applyBorder="1"/>
    <xf numFmtId="0" fontId="2" fillId="0" borderId="4" xfId="1" applyFont="1" applyBorder="1"/>
    <xf numFmtId="0" fontId="2" fillId="0" borderId="0" xfId="1" applyFont="1" applyBorder="1"/>
    <xf numFmtId="2" fontId="0" fillId="0" borderId="0" xfId="0" applyNumberFormat="1" applyBorder="1"/>
    <xf numFmtId="2" fontId="1" fillId="0" borderId="0" xfId="1" applyNumberFormat="1" applyBorder="1"/>
    <xf numFmtId="1" fontId="0" fillId="0" borderId="0" xfId="0" applyNumberFormat="1" applyBorder="1"/>
    <xf numFmtId="1" fontId="1" fillId="0" borderId="0" xfId="1" applyNumberFormat="1" applyBorder="1"/>
    <xf numFmtId="0" fontId="1" fillId="0" borderId="0" xfId="1" applyBorder="1"/>
    <xf numFmtId="2" fontId="1" fillId="0" borderId="5" xfId="1" applyNumberFormat="1" applyBorder="1"/>
    <xf numFmtId="0" fontId="0" fillId="0" borderId="0" xfId="0" applyBorder="1"/>
    <xf numFmtId="0" fontId="1" fillId="0" borderId="4" xfId="1" applyBorder="1"/>
    <xf numFmtId="0" fontId="2" fillId="0" borderId="6" xfId="1" applyFont="1" applyBorder="1"/>
    <xf numFmtId="0" fontId="2" fillId="0" borderId="7" xfId="1" applyFont="1" applyBorder="1"/>
    <xf numFmtId="2" fontId="2" fillId="0" borderId="7" xfId="1" applyNumberFormat="1" applyFont="1" applyBorder="1"/>
    <xf numFmtId="2" fontId="6" fillId="0" borderId="7" xfId="0" applyNumberFormat="1" applyFont="1" applyBorder="1"/>
    <xf numFmtId="2" fontId="6" fillId="0" borderId="8" xfId="0" applyNumberFormat="1" applyFont="1" applyBorder="1"/>
    <xf numFmtId="2" fontId="6" fillId="0" borderId="6" xfId="0" applyNumberFormat="1" applyFont="1" applyBorder="1"/>
    <xf numFmtId="1" fontId="1" fillId="0" borderId="2" xfId="1" applyNumberFormat="1" applyBorder="1"/>
    <xf numFmtId="0" fontId="1" fillId="0" borderId="7" xfId="1" applyBorder="1"/>
    <xf numFmtId="2" fontId="0" fillId="0" borderId="7" xfId="0" applyNumberFormat="1" applyBorder="1"/>
    <xf numFmtId="0" fontId="2" fillId="0" borderId="0" xfId="1" applyFont="1" applyFill="1"/>
    <xf numFmtId="0" fontId="1" fillId="0" borderId="6" xfId="1" applyFont="1" applyBorder="1"/>
    <xf numFmtId="0" fontId="1" fillId="0" borderId="0" xfId="1" applyFont="1" applyBorder="1"/>
    <xf numFmtId="2" fontId="0" fillId="0" borderId="0" xfId="0" applyNumberFormat="1" applyFont="1" applyBorder="1"/>
    <xf numFmtId="2" fontId="1" fillId="0" borderId="0" xfId="1" applyNumberFormat="1" applyFont="1" applyBorder="1"/>
    <xf numFmtId="1" fontId="0" fillId="0" borderId="0" xfId="0" applyNumberFormat="1" applyFont="1" applyBorder="1"/>
    <xf numFmtId="1" fontId="1" fillId="0" borderId="0" xfId="1" applyNumberFormat="1" applyFont="1" applyBorder="1"/>
    <xf numFmtId="0" fontId="0" fillId="0" borderId="0" xfId="0" applyFont="1" applyBorder="1"/>
    <xf numFmtId="2" fontId="1" fillId="0" borderId="5" xfId="1" applyNumberFormat="1" applyFont="1" applyBorder="1"/>
    <xf numFmtId="164" fontId="0" fillId="0" borderId="0" xfId="0" applyNumberFormat="1" applyBorder="1"/>
    <xf numFmtId="164" fontId="1" fillId="0" borderId="0" xfId="1" applyNumberFormat="1" applyBorder="1"/>
    <xf numFmtId="164" fontId="6" fillId="0" borderId="7" xfId="0" applyNumberFormat="1" applyFont="1" applyBorder="1"/>
    <xf numFmtId="2" fontId="6" fillId="0" borderId="0" xfId="0" applyNumberFormat="1" applyFont="1" applyBorder="1"/>
    <xf numFmtId="1" fontId="2" fillId="0" borderId="0" xfId="1" applyNumberFormat="1" applyFont="1" applyBorder="1"/>
    <xf numFmtId="2" fontId="0" fillId="0" borderId="0" xfId="0" applyNumberFormat="1" applyFont="1" applyFill="1" applyBorder="1"/>
    <xf numFmtId="2" fontId="0" fillId="3" borderId="0" xfId="0" applyNumberFormat="1" applyFont="1" applyFill="1" applyBorder="1"/>
    <xf numFmtId="0" fontId="1" fillId="4" borderId="9" xfId="1" applyFill="1" applyBorder="1"/>
    <xf numFmtId="1" fontId="2" fillId="4" borderId="9" xfId="1" applyNumberFormat="1" applyFont="1" applyFill="1" applyBorder="1"/>
    <xf numFmtId="1" fontId="2" fillId="4" borderId="10" xfId="1" applyNumberFormat="1" applyFont="1" applyFill="1" applyBorder="1"/>
    <xf numFmtId="2" fontId="0" fillId="4" borderId="9" xfId="0" applyNumberFormat="1" applyFont="1" applyFill="1" applyBorder="1"/>
    <xf numFmtId="2" fontId="0" fillId="4" borderId="10" xfId="0" applyNumberFormat="1" applyFont="1" applyFill="1" applyBorder="1"/>
    <xf numFmtId="0" fontId="1" fillId="4" borderId="9" xfId="1" applyFont="1" applyFill="1" applyBorder="1"/>
    <xf numFmtId="0" fontId="1" fillId="4" borderId="10" xfId="1" applyFont="1" applyFill="1" applyBorder="1"/>
    <xf numFmtId="2" fontId="7" fillId="4" borderId="9" xfId="0" applyNumberFormat="1" applyFont="1" applyFill="1" applyBorder="1"/>
    <xf numFmtId="0" fontId="7" fillId="4" borderId="9" xfId="1" applyFont="1" applyFill="1" applyBorder="1"/>
    <xf numFmtId="0" fontId="7" fillId="4" borderId="10" xfId="1" applyFont="1" applyFill="1" applyBorder="1"/>
    <xf numFmtId="1" fontId="2" fillId="5" borderId="11" xfId="1" applyNumberFormat="1" applyFont="1" applyFill="1" applyBorder="1"/>
    <xf numFmtId="2" fontId="0" fillId="5" borderId="0" xfId="0" applyNumberFormat="1" applyFill="1"/>
    <xf numFmtId="0" fontId="1" fillId="5" borderId="11" xfId="1" applyFont="1" applyFill="1" applyBorder="1"/>
    <xf numFmtId="0" fontId="0" fillId="5" borderId="0" xfId="0" applyFill="1"/>
    <xf numFmtId="1" fontId="0" fillId="5" borderId="0" xfId="0" applyNumberFormat="1" applyFill="1"/>
    <xf numFmtId="0" fontId="7" fillId="5" borderId="0" xfId="0" applyFont="1" applyFill="1"/>
    <xf numFmtId="1" fontId="2" fillId="5" borderId="2" xfId="1" applyNumberFormat="1" applyFont="1" applyFill="1" applyBorder="1"/>
    <xf numFmtId="0" fontId="1" fillId="5" borderId="2" xfId="1" applyFill="1" applyBorder="1"/>
    <xf numFmtId="0" fontId="0" fillId="5" borderId="0" xfId="0" applyFill="1" applyBorder="1"/>
    <xf numFmtId="0" fontId="1" fillId="5" borderId="0" xfId="1" applyFill="1" applyBorder="1"/>
    <xf numFmtId="1" fontId="0" fillId="5" borderId="0" xfId="0" applyNumberFormat="1" applyFill="1" applyBorder="1"/>
    <xf numFmtId="2" fontId="0" fillId="5" borderId="0" xfId="0" applyNumberFormat="1" applyFill="1" applyBorder="1"/>
    <xf numFmtId="2" fontId="6" fillId="5" borderId="7" xfId="0" applyNumberFormat="1" applyFont="1" applyFill="1" applyBorder="1"/>
    <xf numFmtId="2" fontId="1" fillId="5" borderId="0" xfId="1" applyNumberFormat="1" applyFill="1" applyBorder="1"/>
    <xf numFmtId="0" fontId="2" fillId="5" borderId="2" xfId="1" applyFont="1" applyFill="1" applyBorder="1"/>
    <xf numFmtId="1" fontId="1" fillId="5" borderId="2" xfId="1" applyNumberFormat="1" applyFill="1" applyBorder="1"/>
  </cellXfs>
  <cellStyles count="2">
    <cellStyle name="Normal" xfId="0" builtinId="0"/>
    <cellStyle name="Normal 2" xfId="1" xr:uid="{4D4EEEC2-FA81-48E9-81B6-B43AE21D3B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10.png"/><Relationship Id="rId1" Type="http://schemas.openxmlformats.org/officeDocument/2006/relationships/customXml" Target="../ink/ink10.xml"/><Relationship Id="rId5" Type="http://schemas.openxmlformats.org/officeDocument/2006/relationships/image" Target="../media/image11.png"/><Relationship Id="rId4" Type="http://schemas.openxmlformats.org/officeDocument/2006/relationships/customXml" Target="../ink/ink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customXml" Target="../ink/ink14.xml"/><Relationship Id="rId7" Type="http://schemas.openxmlformats.org/officeDocument/2006/relationships/customXml" Target="../ink/ink16.xml"/><Relationship Id="rId2" Type="http://schemas.openxmlformats.org/officeDocument/2006/relationships/image" Target="../media/image12.png"/><Relationship Id="rId1" Type="http://schemas.openxmlformats.org/officeDocument/2006/relationships/customXml" Target="../ink/ink13.xml"/><Relationship Id="rId6" Type="http://schemas.openxmlformats.org/officeDocument/2006/relationships/image" Target="../media/image10.png"/><Relationship Id="rId5" Type="http://schemas.openxmlformats.org/officeDocument/2006/relationships/customXml" Target="../ink/ink15.xml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553775</xdr:colOff>
      <xdr:row>13</xdr:row>
      <xdr:rowOff>123868</xdr:rowOff>
    </xdr:from>
    <xdr:to>
      <xdr:col>8</xdr:col>
      <xdr:colOff>563855</xdr:colOff>
      <xdr:row>13</xdr:row>
      <xdr:rowOff>136828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229F4AA-202E-4C7C-B600-BDD7151173E3}"/>
                </a:ext>
              </a:extLst>
            </xdr14:cNvPr>
            <xdr14:cNvContentPartPr/>
          </xdr14:nvContentPartPr>
          <xdr14:nvPr macro=""/>
          <xdr14:xfrm>
            <a:off x="5730120" y="2301480"/>
            <a:ext cx="10080" cy="129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229F4AA-202E-4C7C-B600-BDD7151173E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21480" y="2292840"/>
              <a:ext cx="2772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395612</xdr:colOff>
      <xdr:row>6</xdr:row>
      <xdr:rowOff>63428</xdr:rowOff>
    </xdr:from>
    <xdr:to>
      <xdr:col>9</xdr:col>
      <xdr:colOff>402812</xdr:colOff>
      <xdr:row>6</xdr:row>
      <xdr:rowOff>103748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999D1E4-F475-4079-BD46-78557867D707}"/>
                </a:ext>
              </a:extLst>
            </xdr14:cNvPr>
            <xdr14:cNvContentPartPr/>
          </xdr14:nvContentPartPr>
          <xdr14:nvPr macro=""/>
          <xdr14:xfrm>
            <a:off x="6219000" y="1068480"/>
            <a:ext cx="7200" cy="4032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999D1E4-F475-4079-BD46-78557867D70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210000" y="1059840"/>
              <a:ext cx="2484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240689</xdr:colOff>
      <xdr:row>13</xdr:row>
      <xdr:rowOff>21628</xdr:rowOff>
    </xdr:from>
    <xdr:to>
      <xdr:col>10</xdr:col>
      <xdr:colOff>253289</xdr:colOff>
      <xdr:row>13</xdr:row>
      <xdr:rowOff>46828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F4CB919-8F66-454F-A968-53D27B7F5FF3}"/>
                </a:ext>
              </a:extLst>
            </xdr14:cNvPr>
            <xdr14:cNvContentPartPr/>
          </xdr14:nvContentPartPr>
          <xdr14:nvPr macro=""/>
          <xdr14:xfrm>
            <a:off x="6711120" y="2199240"/>
            <a:ext cx="12600" cy="2520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F4CB919-8F66-454F-A968-53D27B7F5F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702120" y="2190240"/>
              <a:ext cx="3024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313295</xdr:colOff>
      <xdr:row>3</xdr:row>
      <xdr:rowOff>87514</xdr:rowOff>
    </xdr:from>
    <xdr:to>
      <xdr:col>9</xdr:col>
      <xdr:colOff>427652</xdr:colOff>
      <xdr:row>6</xdr:row>
      <xdr:rowOff>117068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61DFCE7-F4D7-4653-99FE-8262A4366995}"/>
                </a:ext>
              </a:extLst>
            </xdr14:cNvPr>
            <xdr14:cNvContentPartPr/>
          </xdr14:nvContentPartPr>
          <xdr14:nvPr macro=""/>
          <xdr14:xfrm>
            <a:off x="5489640" y="590040"/>
            <a:ext cx="761400" cy="53208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61DFCE7-F4D7-4653-99FE-8262A436699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81000" y="581400"/>
              <a:ext cx="779040" cy="54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630209</xdr:colOff>
      <xdr:row>3</xdr:row>
      <xdr:rowOff>122794</xdr:rowOff>
    </xdr:from>
    <xdr:to>
      <xdr:col>11</xdr:col>
      <xdr:colOff>486086</xdr:colOff>
      <xdr:row>6</xdr:row>
      <xdr:rowOff>152708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9C82638-CE42-4F82-8BD4-EA7BDAD9EE99}"/>
                </a:ext>
              </a:extLst>
            </xdr14:cNvPr>
            <xdr14:cNvContentPartPr/>
          </xdr14:nvContentPartPr>
          <xdr14:nvPr macro=""/>
          <xdr14:xfrm>
            <a:off x="7100640" y="625320"/>
            <a:ext cx="502920" cy="53244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9C82638-CE42-4F82-8BD4-EA7BDAD9EE9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091640" y="616680"/>
              <a:ext cx="520560" cy="55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16560</xdr:colOff>
      <xdr:row>0</xdr:row>
      <xdr:rowOff>108000</xdr:rowOff>
    </xdr:from>
    <xdr:to>
      <xdr:col>1</xdr:col>
      <xdr:colOff>133797</xdr:colOff>
      <xdr:row>16</xdr:row>
      <xdr:rowOff>60000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81296EA0-FC0E-42FE-B94C-259728C530E5}"/>
                </a:ext>
              </a:extLst>
            </xdr14:cNvPr>
            <xdr14:cNvContentPartPr/>
          </xdr14:nvContentPartPr>
          <xdr14:nvPr macro=""/>
          <xdr14:xfrm>
            <a:off x="16560" y="108000"/>
            <a:ext cx="764280" cy="261900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81296EA0-FC0E-42FE-B94C-259728C530E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920" y="99000"/>
              <a:ext cx="781920" cy="263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182757</xdr:colOff>
      <xdr:row>0</xdr:row>
      <xdr:rowOff>144360</xdr:rowOff>
    </xdr:from>
    <xdr:to>
      <xdr:col>1</xdr:col>
      <xdr:colOff>512157</xdr:colOff>
      <xdr:row>1</xdr:row>
      <xdr:rowOff>110411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8B9FE39F-8946-4D80-88E0-D2B5A6127387}"/>
                </a:ext>
              </a:extLst>
            </xdr14:cNvPr>
            <xdr14:cNvContentPartPr/>
          </xdr14:nvContentPartPr>
          <xdr14:nvPr macro=""/>
          <xdr14:xfrm>
            <a:off x="829800" y="144360"/>
            <a:ext cx="329400" cy="13356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8B9FE39F-8946-4D80-88E0-D2B5A612738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20800" y="135360"/>
              <a:ext cx="34704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588344</xdr:colOff>
      <xdr:row>2</xdr:row>
      <xdr:rowOff>27143</xdr:rowOff>
    </xdr:from>
    <xdr:to>
      <xdr:col>6</xdr:col>
      <xdr:colOff>226781</xdr:colOff>
      <xdr:row>14</xdr:row>
      <xdr:rowOff>81639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394C2C0-16EB-4DBC-879B-7B55E3B407AE}"/>
                </a:ext>
              </a:extLst>
            </xdr14:cNvPr>
            <xdr14:cNvContentPartPr/>
          </xdr14:nvContentPartPr>
          <xdr14:nvPr macro=""/>
          <xdr14:xfrm>
            <a:off x="3823560" y="362160"/>
            <a:ext cx="285480" cy="206460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394C2C0-16EB-4DBC-879B-7B55E3B407A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814920" y="353160"/>
              <a:ext cx="303120" cy="20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209141</xdr:colOff>
      <xdr:row>0</xdr:row>
      <xdr:rowOff>167040</xdr:rowOff>
    </xdr:from>
    <xdr:to>
      <xdr:col>6</xdr:col>
      <xdr:colOff>296261</xdr:colOff>
      <xdr:row>2</xdr:row>
      <xdr:rowOff>61703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DA100AB-D441-46BE-8A09-68D2D6053D28}"/>
                </a:ext>
              </a:extLst>
            </xdr14:cNvPr>
            <xdr14:cNvContentPartPr/>
          </xdr14:nvContentPartPr>
          <xdr14:nvPr macro=""/>
          <xdr14:xfrm>
            <a:off x="4091400" y="167040"/>
            <a:ext cx="87120" cy="22968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DDA100AB-D441-46BE-8A09-68D2D6053D2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082760" y="158040"/>
              <a:ext cx="104760" cy="247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527165</xdr:colOff>
      <xdr:row>12</xdr:row>
      <xdr:rowOff>30694</xdr:rowOff>
    </xdr:from>
    <xdr:to>
      <xdr:col>10</xdr:col>
      <xdr:colOff>527525</xdr:colOff>
      <xdr:row>12</xdr:row>
      <xdr:rowOff>31054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8D3EC8C-DE1E-422D-8651-AB0DC01E6C62}"/>
                </a:ext>
              </a:extLst>
            </xdr14:cNvPr>
            <xdr14:cNvContentPartPr/>
          </xdr14:nvContentPartPr>
          <xdr14:nvPr macro=""/>
          <xdr14:xfrm>
            <a:off x="6987600" y="2018520"/>
            <a:ext cx="360" cy="36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68D3EC8C-DE1E-422D-8651-AB0DC01E6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78600" y="2009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434160</xdr:colOff>
      <xdr:row>5</xdr:row>
      <xdr:rowOff>117819</xdr:rowOff>
    </xdr:from>
    <xdr:to>
      <xdr:col>0</xdr:col>
      <xdr:colOff>436680</xdr:colOff>
      <xdr:row>5</xdr:row>
      <xdr:rowOff>119619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FD94695-6F71-4EC6-BF10-BE5BEFD8F0DD}"/>
                </a:ext>
              </a:extLst>
            </xdr14:cNvPr>
            <xdr14:cNvContentPartPr/>
          </xdr14:nvContentPartPr>
          <xdr14:nvPr macro=""/>
          <xdr14:xfrm>
            <a:off x="434160" y="946080"/>
            <a:ext cx="2520" cy="1800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FD94695-6F71-4EC6-BF10-BE5BEFD8F0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5160" y="937080"/>
              <a:ext cx="2016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351642</xdr:colOff>
      <xdr:row>17</xdr:row>
      <xdr:rowOff>67513</xdr:rowOff>
    </xdr:from>
    <xdr:to>
      <xdr:col>11</xdr:col>
      <xdr:colOff>360282</xdr:colOff>
      <xdr:row>17</xdr:row>
      <xdr:rowOff>115033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8C0C516-B104-4C08-9407-00F3AFBF97D4}"/>
                </a:ext>
              </a:extLst>
            </xdr14:cNvPr>
            <xdr14:cNvContentPartPr/>
          </xdr14:nvContentPartPr>
          <xdr14:nvPr macro=""/>
          <xdr14:xfrm>
            <a:off x="7458120" y="2883600"/>
            <a:ext cx="8640" cy="47520"/>
          </xdr14:xfrm>
        </xdr:contentPart>
      </mc:Choice>
      <mc:Fallback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8C0C516-B104-4C08-9407-00F3AFBF97D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449120" y="2874960"/>
              <a:ext cx="26280" cy="65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581145</xdr:colOff>
      <xdr:row>75</xdr:row>
      <xdr:rowOff>76935</xdr:rowOff>
    </xdr:from>
    <xdr:to>
      <xdr:col>1</xdr:col>
      <xdr:colOff>585105</xdr:colOff>
      <xdr:row>75</xdr:row>
      <xdr:rowOff>99975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1ACF7A51-FA5B-488E-BE10-A9A8C4A4732C}"/>
                </a:ext>
              </a:extLst>
            </xdr14:cNvPr>
            <xdr14:cNvContentPartPr/>
          </xdr14:nvContentPartPr>
          <xdr14:nvPr macro=""/>
          <xdr14:xfrm>
            <a:off x="1219320" y="12540398"/>
            <a:ext cx="3960" cy="2304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1ACF7A51-FA5B-488E-BE10-A9A8C4A473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0320" y="12531758"/>
              <a:ext cx="216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511385</xdr:colOff>
      <xdr:row>7</xdr:row>
      <xdr:rowOff>120940</xdr:rowOff>
    </xdr:from>
    <xdr:to>
      <xdr:col>20</xdr:col>
      <xdr:colOff>516425</xdr:colOff>
      <xdr:row>8</xdr:row>
      <xdr:rowOff>2498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155ABE58-CF65-4C24-9832-1496C12C7CB4}"/>
                </a:ext>
              </a:extLst>
            </xdr14:cNvPr>
            <xdr14:cNvContentPartPr/>
          </xdr14:nvContentPartPr>
          <xdr14:nvPr macro=""/>
          <xdr14:xfrm>
            <a:off x="13326840" y="1272600"/>
            <a:ext cx="5040" cy="4608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155ABE58-CF65-4C24-9832-1496C12C7CB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318200" y="1263600"/>
              <a:ext cx="2268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223413</xdr:colOff>
      <xdr:row>8</xdr:row>
      <xdr:rowOff>50018</xdr:rowOff>
    </xdr:from>
    <xdr:to>
      <xdr:col>21</xdr:col>
      <xdr:colOff>223773</xdr:colOff>
      <xdr:row>8</xdr:row>
      <xdr:rowOff>50378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F3C0C6CF-BC02-488B-8677-FBDE06E06935}"/>
                </a:ext>
              </a:extLst>
            </xdr14:cNvPr>
            <xdr14:cNvContentPartPr/>
          </xdr14:nvContentPartPr>
          <xdr14:nvPr macro=""/>
          <xdr14:xfrm>
            <a:off x="13679640" y="1366200"/>
            <a:ext cx="360" cy="36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F3C0C6CF-BC02-488B-8677-FBDE06E0693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671000" y="1357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132720</xdr:colOff>
      <xdr:row>21</xdr:row>
      <xdr:rowOff>127022</xdr:rowOff>
    </xdr:from>
    <xdr:to>
      <xdr:col>22</xdr:col>
      <xdr:colOff>170520</xdr:colOff>
      <xdr:row>21</xdr:row>
      <xdr:rowOff>130982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7D76C7F2-9377-4E52-BA41-A4BADB5F2A93}"/>
                </a:ext>
              </a:extLst>
            </xdr14:cNvPr>
            <xdr14:cNvContentPartPr/>
          </xdr14:nvContentPartPr>
          <xdr14:nvPr macro=""/>
          <xdr14:xfrm>
            <a:off x="14229720" y="3582000"/>
            <a:ext cx="37800" cy="396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7D76C7F2-9377-4E52-BA41-A4BADB5F2A9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4220720" y="3573360"/>
              <a:ext cx="55440" cy="21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2:23:06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35 11688 0 0,'6'-1'67'0'0,"-4"1"88"0"0,-1-1-1 0 0,1 1 1 0 0,-1 0-1 0 0,1-1 1 0 0,-1 1 0 0 0,0-1-1 0 0,1 0 1 0 0,-1 1-1 0 0,0-1 1 0 0,1 0 0 0 0,-1 0-1 0 0,0 0 1 0 0,2-1 0 0 0,-4 1-214 0 0,1 0 0 0 0,-1 0 0 0 0,0 0 0 0 0,1 0 0 0 0,-1 0 0 0 0,0 0 1 0 0,0 1-1 0 0,0-1 0 0 0,1 0 0 0 0,-1 1 0 0 0,0-1 0 0 0,0 0 0 0 0,-2 0 1 0 0,3 1 45 0 0,0 0 0 0 0,0 0 0 0 0,0 0 1 0 0,0 0-1 0 0,1 0 0 0 0,-1 0 0 0 0,0 0 1 0 0,0 0-1 0 0,0 0 0 0 0,0-1 0 0 0,0 1 1 0 0,0 0-1 0 0,0 0 0 0 0,0 0 1 0 0,0 0-1 0 0,1 0 0 0 0,-1 0 0 0 0,0 0 1 0 0,0 0-1 0 0,0 0 0 0 0,0 0 0 0 0,0-1 1 0 0,0 1-1 0 0,0 0 0 0 0,0 0 0 0 0,0 0 1 0 0,0 0-1 0 0,0 0 0 0 0,0 0 0 0 0,0 0 1 0 0,0-1-1 0 0,0 1 0 0 0,0 0 0 0 0,0 0 1 0 0,0 0-1 0 0,0 0 0 0 0,0 0 1 0 0,0 0-1 0 0,0 0 0 0 0,0-1 0 0 0,0 1 1 0 0,0 0-1 0 0,0 0 0 0 0,0 0 0 0 0,0 0 1 0 0,0 0-1 0 0,0 0 0 0 0,0 0 0 0 0,0-1 1 0 0,0 1-1 0 0,0 0 0 0 0,-1 0 0 0 0,1 0 1 0 0,0 0-1 0 0,0 0 0 0 0,0 0 0 0 0,0 0 1 0 0,0 0-1 0 0,0 0 0 0 0,0 0 1 0 0,0 0-1 0 0,-1 0 0 0 0,1 0 0 0 0,0-1-3 0 0,-1 0-467 0 0,2 1-18 0 0,3-4-3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3:38:15.9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584 1161 2384 0 0,'0'0'232'0'0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3:39:11.8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0 2736 0 0,'0'0'264'0'0,"-2"4"-264"0"0,-2-4 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3:43:05.6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337 473 1376 0 0,'0'0'408'0'0</inkml:trace>
  <inkml:trace contextRef="#ctx0" brushRef="#br0" timeOffset="1062.54">320 603 2384 0 0,'17'-6'232'0'0,"-11"2"-232"0"0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3:46:07.8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1 4896 0 0,'0'0'223'0'0,"-9"7"486"0"0,9-3-646 0 0,0 0 1 0 0,-1 0-1 0 0,1 0 1 0 0,0 1-1 0 0,1-1 0 0 0,1 7 1 0 0,1-3-95 0 0,-3-5-132 0 0,0 6-67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6T00:59:31.8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1 127 3024 0 0,'0'0'288'0'0,"0"-13"-288"0"0,0 3 0 0 0,0-10 0 0 0,5 9 136 0 0,2-9-8 0 0,-14 2 0 0 0,7 1 344 0 0,0 9-88 0 0,0-2 736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6T01:00:00.8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2304 0 0,'0'0'224'0'0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6T01:01:12.0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104 1 3480 0 0,'-68'5'152'0'0,"53"-5"40"0"0,-6 5-192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2:23:07.2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10 112 8288 0 0,'5'-7'862'0'0,"-4"4"-436"0"0,0-1 0 0 0,-1 0 0 0 0,1 1 0 0 0,0-1 0 0 0,-1 1-1 0 0,0-1 1 0 0,0 0 0 0 0,0 1 0 0 0,0-1 0 0 0,-2-4 0 0 0,1-15 1817 0 0,0 18-1762 0 0,0 0 1 0 0,0 0-1 0 0,-1 1 0 0 0,-2-7 1 0 0,0 4-433 0 0,3 7-265 0 0,-1 11-7582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2:23:08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69 4144 0 0,'0'0'408'0'0,"5"-2"-408"0"0,1 1 0 0 0,2-4 1552 0 0,-6 0 272 0 0,3 0 48 0 0,0 0 16 0 0,-5 1-1616 0 0,3-3-272 0 0,-3-7-152 0 0,0 5-3016 0 0,-3-3-608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2:23:23.8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222 285 19439 0 0,'-2'2'155'0'0,"1"0"0"0"0,-1-1 0 0 0,1 1 0 0 0,-1 0 0 0 0,1 0 0 0 0,0 0 0 0 0,0 0 0 0 0,0 0 0 0 0,0 0 0 0 0,0 0 0 0 0,1 1 0 0 0,-1-1 0 0 0,0 0 0 0 0,1 4 0 0 0,-2 35-512 0 0,2-23 525 0 0,0-7-189 0 0,1 0-1 0 0,0 0 1 0 0,2 13-1 0 0,3 19-49 0 0,-7 49 0 0 0,0-1 187 0 0,2 23 90 0 0,1 16-160 0 0,0-79-161 0 0,-1-25-187 0 0,1 0-1 0 0,6 34 1 0 0,-7-57 155 0 0,0 1 0 0 0,-1 0 0 0 0,0 0 1 0 0,0 0-1 0 0,0 0 0 0 0,0 5 0 0 0,-2 10-5436 0 0,2-7-491 0 0</inkml:trace>
  <inkml:trace contextRef="#ctx0" brushRef="#br0" timeOffset="377.98">1 793 19895 0 0,'36'8'2271'0'0,"-27"-7"-2513"0"0,1-1-1 0 0,13-1 1 0 0,-12 0 273 0 0,8-2-107 0 0,0-1 1 0 0,0-1-1 0 0,0 0 0 0 0,-1-2 1 0 0,36-16-1 0 0,-14 5 111 0 0,-10 5 18 0 0,-10 4-17 0 0,41-12-1 0 0,-59 20-35 0 0,1 0 0 0 0,0 1 0 0 0,0-1 0 0 0,-1 1 0 0 0,1 0 0 0 0,0 0 0 0 0,0 0 0 0 0,0 0 0 0 0,-1 0 0 0 0,1 0 0 0 0,0 1 0 0 0,0-1 0 0 0,-1 1 0 0 0,1 0 0 0 0,0 0 0 0 0,-1 0 0 0 0,1 0 0 0 0,-1 0 0 0 0,1 1 0 0 0,-1-1 0 0 0,0 1 0 0 0,1-1 0 0 0,-1 1 0 0 0,0 0 0 0 0,2 3 0 0 0,8 8 0 0 0,-9-10 0 0 0,-1 0 0 0 0,1 0 0 0 0,0 1 0 0 0,-1-1 0 0 0,1 1 0 0 0,-1 0 0 0 0,0-1 0 0 0,-1 1 0 0 0,3 7 0 0 0,16 35 8 0 0,-16-37 20 0 0,0 0 0 0 0,0 0 0 0 0,-1 0 0 0 0,0 0 0 0 0,4 20 0 0 0,-6-21 6 0 0,1 0-1 0 0,0 0 0 0 0,0-1 1 0 0,4 10-1 0 0,-3-10 54 0 0,0 1-1 0 0,0 0 1 0 0,-1 0 0 0 0,2 14-1 0 0,-4-19-65 0 0,0-1-36 0 0,0-1 1 0 0,0 0 0 0 0,0 0-1 0 0,0 0 1 0 0,0 0 0 0 0,1 0 0 0 0,-1 0-1 0 0,0 0 1 0 0,1 1 0 0 0,-1-1-1 0 0,0 0 1 0 0,1 0 0 0 0,-1 0 0 0 0,1 0-1 0 0,0 0 1 0 0,0 1 0 0 0,-1-3 17 0 0,0 0 1 0 0,0 0-1 0 0,0 1 1 0 0,0-1-1 0 0,0 0 1 0 0,0 0-1 0 0,0 0 1 0 0,0 0-1 0 0,0 0 1 0 0,0 1-1 0 0,1-1 0 0 0,-1 0 1 0 0,0 0-1 0 0,1 0 1 0 0,-1 1-1 0 0,0-1 1 0 0,1 0-1 0 0,-1 0 1 0 0,1 0-1 0 0,1-2 13 0 0,0-4 28 0 0,0 0 0 0 0,0 0 0 0 0,-1 0 0 0 0,0-1 0 0 0,0-7 0 0 0,0 8 0 0 0,0 0 0 0 0,0-1 1 0 0,0 1-1 0 0,5-15 0 0 0,-1 10 13 0 0,0 0 0 0 0,-1 0 0 0 0,4-26 0 0 0,-6 28-42 0 0,1 1 1 0 0,0-1-1 0 0,0 0 0 0 0,7-11 0 0 0,-5 10-16 0 0,0 1 0 0 0,-1-1 0 0 0,3-14 0 0 0,-6 20-22 0 0,1-10-143 0 0,2 0 1 0 0,-1 0 0 0 0,2 0-1 0 0,0 1 1 0 0,9-21-1 0 0,-5 24-1599 0 0,1 2-5397 0 0</inkml:trace>
  <inkml:trace contextRef="#ctx0" brushRef="#br0" timeOffset="1324.53">897 902 15200 0 0,'-11'1'2801'0'0,"18"-7"507"0"0,11-9-1964 0 0,4-14-1321 0 0,-16 24-31 0 0,-2-1-1 0 0,1 0 1 0 0,-1 0 0 0 0,1-1-1 0 0,-2 1 1 0 0,4-8 0 0 0,5-13 53 0 0,-9 21-51 0 0,0 0 0 0 0,0 0 0 0 0,-1 0 1 0 0,0-1-1 0 0,0 1 0 0 0,0-1 0 0 0,-1 1 0 0 0,0-1 0 0 0,0-11 1 0 0,0-8-81 0 0,-3-13-122 0 0,2 36 198 0 0,-1 1 0 0 0,1-1 0 0 0,-1 1 0 0 0,0-1 0 0 0,0 1 0 0 0,0-1 0 0 0,0 1 0 0 0,-1 0 0 0 0,1 0 0 0 0,0-1 0 0 0,-1 1 0 0 0,-2-3 0 0 0,3 5 5 0 0,0-1 0 0 0,1 0 0 0 0,-1 0 0 0 0,0 1 0 0 0,1-1 0 0 0,-1 1 0 0 0,0-1 0 0 0,0 1 1 0 0,0-1-1 0 0,1 1 0 0 0,-1-1 0 0 0,0 1 0 0 0,0 0 0 0 0,0-1 0 0 0,0 1 0 0 0,0 0 0 0 0,-1-1 0 0 0,0 2 4 0 0,1-1 0 0 0,-1 1-1 0 0,1-1 1 0 0,0 1 0 0 0,-1-1 0 0 0,1 1-1 0 0,0 0 1 0 0,0 0 0 0 0,0 0-1 0 0,-2 1 1 0 0,0 1 21 0 0,0 0 1 0 0,0 0-1 0 0,0 1 0 0 0,1-1 1 0 0,0 1-1 0 0,-1 0 1 0 0,1-1-1 0 0,1 1 0 0 0,-1 0 1 0 0,1 0-1 0 0,-1 0 1 0 0,0 7-1 0 0,-7 14 76 0 0,7-19-80 0 0,0 0 0 0 0,0 0 0 0 0,0 1 0 0 0,0-1 0 0 0,1 1 0 0 0,0-1 0 0 0,1 1 0 0 0,-1-1 0 0 0,2 10 0 0 0,-1-8-16 0 0,-1 0 0 0 0,0 0 0 0 0,0 0 0 0 0,-4 14 0 0 0,3-16 0 0 0,0 1 0 0 0,1-1 0 0 0,0 0 0 0 0,0 1 0 0 0,0-1 0 0 0,1 1 0 0 0,0-1 0 0 0,1 9 0 0 0,1-4-48 0 0,-1-4 48 0 0,0 1 1 0 0,1-1 0 0 0,0 0-1 0 0,0-1 1 0 0,1 1-1 0 0,3 8 1 0 0,-5-14-33 0 0,0 1 1 0 0,0-1-1 0 0,1 1 1 0 0,-1-1-1 0 0,0 0 0 0 0,1 1 1 0 0,-1-1-1 0 0,0 0 0 0 0,1 0 1 0 0,-1 0-1 0 0,1 0 0 0 0,0 0 1 0 0,-1 0-1 0 0,1-1 1 0 0,0 1-1 0 0,0-1 0 0 0,-1 1 1 0 0,1-1-1 0 0,0 1 0 0 0,0-1 1 0 0,0 0-1 0 0,0 0 0 0 0,-1 0 1 0 0,1 0-1 0 0,0 0 1 0 0,0 0-1 0 0,0-1 0 0 0,0 1 1 0 0,2-2-1 0 0,4 0-256 0 0,0 0 0 0 0,0-1 0 0 0,-1-1 0 0 0,1 1 0 0 0,-1-1 0 0 0,0-1 0 0 0,0 1 0 0 0,0-1 0 0 0,-1 0-1 0 0,0-1 1 0 0,9-9 0 0 0,4-7-3391 0 0,32-49-1 0 0,-13 16-85 0 0,-38 54 3922 0 0,1 0 0 0 0,-1 1 1 0 0,1-1-1 0 0,-1 1 0 0 0,0-1 0 0 0,1 0 0 0 0,-1 1 0 0 0,1-1 0 0 0,-1 1 1 0 0,1 0-1 0 0,0-1 0 0 0,-1 1 0 0 0,1-1 0 0 0,-1 1 0 0 0,1 0 0 0 0,0-1 1 0 0,-1 1-1 0 0,1 0 0 0 0,0 0 0 0 0,-1 0 0 0 0,1-1 0 0 0,0 1 0 0 0,-1 0 1 0 0,2 0-1 0 0,-1 0 34 0 0,0 1 0 0 0,-1-1 0 0 0,1 1 0 0 0,-1-1-1 0 0,1 1 1 0 0,0-1 0 0 0,-1 1 0 0 0,1-1 0 0 0,-1 1 0 0 0,1-1 0 0 0,-1 1 0 0 0,0 0 0 0 0,1-1 0 0 0,-1 1 0 0 0,1 0 0 0 0,-1-1 0 0 0,0 1 0 0 0,1 1 0 0 0,0 3 643 0 0,1 1 1 0 0,-1 0 0 0 0,0-1 0 0 0,0 12-1 0 0,-4 28 1281 0 0,2-29-1680 0 0,0 0-1 0 0,2 24 1 0 0,5-23-215 0 0,-5-15-63 0 0,7-1-25 0 0,-6-1-134 0 0,1-1 0 0 0,-1 0-1 0 0,1 0 1 0 0,-1 0 0 0 0,0 0-1 0 0,0 0 1 0 0,1 0 0 0 0,-1-1-1 0 0,0 1 1 0 0,0-1 0 0 0,0 0-1 0 0,2-2 1 0 0,22-27-111 0 0,-24 28 100 0 0,27-41-83 0 0,3-4 27 0 0,-12 19 70 0 0,-20 28 219 0 0,3 7-60 0 0,3 8-68 0 0,6 22 0 0 0,4 11-397 0 0,-9-30-159 0 0,2 0-1 0 0,17 26 1 0 0,-23-38 281 0 0,0-1-1 0 0,1 0 0 0 0,-1 0 1 0 0,1 0-1 0 0,0 0 1 0 0,0 0-1 0 0,0-1 1 0 0,0 0-1 0 0,1 0 0 0 0,-1 0 1 0 0,1 0-1 0 0,0-1 1 0 0,0 0-1 0 0,6 2 0 0 0,-9-4 69 0 0,1 1-1 0 0,0-1 0 0 0,-1 0 0 0 0,1-1 1 0 0,0 1-1 0 0,-1 0 0 0 0,1-1 0 0 0,-1 1 0 0 0,1-1 1 0 0,-1 0-1 0 0,1 0 0 0 0,2-1 0 0 0,33-19-1096 0 0,-19 10 711 0 0,6-2 429 0 0,0-1-1 0 0,-1-1 1 0 0,-1-1 0 0 0,-1-1-1 0 0,0-1 1 0 0,-1-1 0 0 0,-1-1 0 0 0,20-26-1 0 0,-35 40 255 0 0,-1-1 1 0 0,-1 1-1 0 0,1-1 0 0 0,-1 1 0 0 0,0-1 1 0 0,-1 0-1 0 0,1 0 0 0 0,0-9 0 0 0,-2 14-97 0 0,-1 0 0 0 0,1 0-1 0 0,-1 0 1 0 0,0 0 0 0 0,0 0 0 0 0,0 0-1 0 0,0-1 1 0 0,0 1 0 0 0,0 0-1 0 0,0 0 1 0 0,-1 0 0 0 0,1 0-1 0 0,-1 0 1 0 0,0 0 0 0 0,1 0-1 0 0,-1 0 1 0 0,0 0 0 0 0,0 0-1 0 0,0 0 1 0 0,-1 0 0 0 0,1 1-1 0 0,0-1 1 0 0,-1 0 0 0 0,1 1-1 0 0,-1-1 1 0 0,1 1 0 0 0,-1 0-1 0 0,0-1 1 0 0,0 1 0 0 0,1 0-1 0 0,-1 0 1 0 0,-4-1 0 0 0,4 1 18 0 0,-1 1 0 0 0,0 0 0 0 0,0-1 0 0 0,1 1 0 0 0,-1 1 0 0 0,0-1 0 0 0,0 0 0 0 0,1 1 0 0 0,-1-1 0 0 0,0 1 0 0 0,1 0 0 0 0,-1-1 0 0 0,0 2 0 0 0,1-1 0 0 0,-1 0 0 0 0,1 0 0 0 0,0 1 0 0 0,-1-1 0 0 0,-2 3 0 0 0,-6 5 367 0 0,0 0 0 0 0,-12 14 0 0 0,16-17-334 0 0,1 0-1 0 0,0 1 0 0 0,1 0 0 0 0,-1 0 0 0 0,1 1 0 0 0,1-1 1 0 0,-1 1-1 0 0,1 0 0 0 0,-3 9 0 0 0,4-7-101 0 0,-3 6 62 0 0,1 0 1 0 0,-6 30-1 0 0,10-40-84 0 0,0-1 0 0 0,1 1 0 0 0,0-1 0 0 0,0 1 0 0 0,1-1 0 0 0,-1 1 1 0 0,1-1-1 0 0,0 1 0 0 0,1-1 0 0 0,-1 0 0 0 0,1 0 0 0 0,5 10 0 0 0,-7-14-19 0 0,1 1-1 0 0,0-1 0 0 0,0 0 0 0 0,0 1 1 0 0,0-1-1 0 0,0 0 0 0 0,0 0 1 0 0,0 0-1 0 0,0 0 0 0 0,0 0 1 0 0,0 0-1 0 0,1 0 0 0 0,-1 0 0 0 0,0 0 1 0 0,1 0-1 0 0,-1-1 0 0 0,0 1 1 0 0,1-1-1 0 0,-1 1 0 0 0,1-1 1 0 0,1 1-1 0 0,0-1-24 0 0,-1 0 0 0 0,1 0-1 0 0,-1-1 1 0 0,1 1 0 0 0,-1 0 0 0 0,1-1 0 0 0,-1 0 0 0 0,1 0-1 0 0,-1 1 1 0 0,0-2 0 0 0,5-1 0 0 0,0-1-54 0 0,-1-1 0 0 0,1 0 0 0 0,-1 0 0 0 0,0 0 0 0 0,0-1 0 0 0,-1 0 1 0 0,7-9-1 0 0,3-7-332 0 0,-2-1 0 0 0,0 0 0 0 0,-2-1 0 0 0,-1 0 0 0 0,-1-1 0 0 0,9-36 0 0 0,-6 13-366 0 0,14-73-1968 0 0,-19 61 1414 0 0,5-25 643 0 0,-9 73 1681 0 0,0 16 939 0 0,0 22 192 0 0,-2-24-2302 0 0,4 95 1804 0 0,8 62-936 0 0,-9-130-556 0 0,7 43-256 0 0,-9-64-80 0 0,0 0 0 0 0,1 1 0 0 0,0-1-1 0 0,0 0 1 0 0,1 0 0 0 0,6 9 0 0 0,-9-15 7 0 0,0 0 0 0 0,1-1 0 0 0,-1 1 0 0 0,1 0 0 0 0,-1-1 1 0 0,1 1-1 0 0,0 0 0 0 0,-1-1 0 0 0,1 0 0 0 0,0 1 0 0 0,0-1 1 0 0,0 0-1 0 0,0 0 0 0 0,0 0 0 0 0,1-1 0 0 0,-1 1 0 0 0,2 0 0 0 0,-2 0-1177 0 0</inkml:trace>
  <inkml:trace contextRef="#ctx0" brushRef="#br0" timeOffset="1667.78">2115 1 9672 0 0,'-8'7'428'0'0,"1"-1"0"0"0,-1 0 0 0 0,1 0 0 0 0,-2 0 0 0 0,-11 5 1 0 0,-19 15 5021 0 0,16-6-3580 0 0,0 2 0 0 0,2 1 0 0 0,-25 33 0 0 0,4-4-586 0 0,-190 241-1344 0 0,-56 101-144 0 0,115-170 138 0 0,99-131-76 0 0,-47 59-836 0 0,115-144 559 0 0,0 0 0 0 0,-1-1 1 0 0,1 0-1 0 0,-2-1 1 0 0,1 1-1 0 0,-11 5 1 0 0,-12 5-6016 0 0,15-10-319 0 0</inkml:trace>
  <inkml:trace contextRef="#ctx0" brushRef="#br0" timeOffset="2063.33">752 346 21511 0 0,'0'0'57'0'0,"0"0"0"0"0,-1 0-1 0 0,1 0 1 0 0,0 0 0 0 0,0 0-1 0 0,0 0 1 0 0,-1 0-1 0 0,1 0 1 0 0,0 0 0 0 0,0 1-1 0 0,0-1 1 0 0,0 0 0 0 0,-1 0-1 0 0,1 0 1 0 0,0 0 0 0 0,0 1-1 0 0,0-1 1 0 0,0 0-1 0 0,0 0 1 0 0,-1 0 0 0 0,1 1-1 0 0,0-1 1 0 0,0 0 0 0 0,0 0-1 0 0,0 0 1 0 0,0 1-1 0 0,0-1 1 0 0,0 0 0 0 0,0 0-1 0 0,0 0 1 0 0,0 1 0 0 0,0-1-1 0 0,0 0 1 0 0,0 0 0 0 0,0 1-1 0 0,0-1 1 0 0,6 10 440 0 0,15 9-876 0 0,-19-17 589 0 0,6 5-176 0 0,-1 1-1 0 0,0 0 0 0 0,6 9 0 0 0,13 15 148 0 0,14 6 55 0 0,39 46 168 0 0,-33-33-115 0 0,3-2 1 0 0,58 46-1 0 0,47 47 97 0 0,156 171-1703 0 0,-177-159-3471 0 0,-114-131 3657 0 0,31 39-5976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2:23:30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11 328 21967 0 0,'3'12'298'0'0,"-1"0"-1"0"0,0 0 0 0 0,0 0 0 0 0,-1 0 1 0 0,-1 0-1 0 0,0 0 0 0 0,-3 20 0 0 0,1 17-259 0 0,0-14-250 0 0,-8 46 0 0 0,8-64 194 0 0,1-13 95 0 0,0-12-122 0 0,2-13-73 0 0,2-9-47 0 0,2 1 0 0 0,14-44 0 0 0,-13 49 80 0 0,43-149 55 0 0,-48 169 82 0 0,0 1-1 0 0,0-1 1 0 0,1 1 0 0 0,-1-1 0 0 0,1 1 0 0 0,0 0 0 0 0,0 0 0 0 0,0 0 0 0 0,1 0 0 0 0,-1 0 0 0 0,1 0-1 0 0,-1 0 1 0 0,4-2 0 0 0,-4 5 159 0 0,1 5-186 0 0,0 0-1 0 0,0 0 1 0 0,0 0-1 0 0,-1 1 1 0 0,1-1 0 0 0,-1 1-1 0 0,-1-1 1 0 0,1 1-1 0 0,-1 0 1 0 0,1 6 0 0 0,3 32-156 0 0,-2-1 0 0 0,-4 54 1 0 0,5 61-362 0 0,-4-154 487 0 0,1 3-12 0 0,0 0 0 0 0,0 0 0 0 0,1 0-1 0 0,-1 0 1 0 0,2-1 0 0 0,3 10-1 0 0,5-29 374 0 0,-5-1-192 0 0,-1-1 0 0 0,0 0 0 0 0,-1 0 0 0 0,3-21 0 0 0,0 4 26 0 0,12-48 444 0 0,50-137 1 0 0,-63 205-559 0 0,-1 0 0 0 0,15-21 0 0 0,-17 29-70 0 0,-1 0 0 0 0,1 0-1 0 0,1 0 1 0 0,-1 1-1 0 0,1-1 1 0 0,-1 1-1 0 0,1 0 1 0 0,0 0-1 0 0,0 0 1 0 0,8-4-1 0 0,-10 7-3 0 0,0-1 0 0 0,-1 1 0 0 0,1-1 0 0 0,-1 1 0 0 0,1 0 0 0 0,-1 0 0 0 0,1-1 0 0 0,0 1 0 0 0,-1 0 0 0 0,1 0 0 0 0,0 1 0 0 0,-1-1 0 0 0,1 0 0 0 0,-1 0 0 0 0,1 1 0 0 0,-1-1-1 0 0,3 2 1 0 0,-1-1 6 0 0,-1 1 0 0 0,1-1 0 0 0,-1 1-1 0 0,0 0 1 0 0,1 0 0 0 0,-1 0 0 0 0,0 0-1 0 0,3 5 1 0 0,2 3 9 0 0,-1 0 1 0 0,0 0 0 0 0,7 19-1 0 0,-11-25-24 0 0,10 26 6 0 0,-2 1 0 0 0,11 54 0 0 0,3 67-756 0 0,-10-51-603 0 0,1-42-2830 0 0,-12-53 2364 0 0</inkml:trace>
  <inkml:trace contextRef="#ctx0" brushRef="#br0" timeOffset="375.2">709 372 14944 0 0,'8'7'797'0'0,"-2"-3"-334"0"0,0 2-1 0 0,0-1 1 0 0,-1 1-1 0 0,0-1 1 0 0,0 2 0 0 0,-1-1-1 0 0,7 11 1 0 0,18 49 310 0 0,-9-20-122 0 0,-8-12 497 0 0,-12-33-797 0 0,-4-19-171 0 0,1 8-174 0 0,0-16-6 0 0,2 0 0 0 0,1 0 0 0 0,5-44 0 0 0,-3 45 0 0 0,18-127 350 0 0,-19 144-325 0 0,27-137 841 0 0,-25 135-804 0 0,-2 4-7 0 0,0 0 1 0 0,1 0-1 0 0,0 0 1 0 0,0 0-1 0 0,0 0 0 0 0,1 1 1 0 0,0-1-1 0 0,5-6 1 0 0,-8 12-43 0 0,1-1 0 0 0,-1 0 0 0 0,1 1 0 0 0,-1-1 0 0 0,1 1 0 0 0,0-1 0 0 0,0 1 0 0 0,-1 0 1 0 0,1-1-1 0 0,0 1 0 0 0,-1 0 0 0 0,1-1 0 0 0,0 1 0 0 0,0 0 0 0 0,0 0 0 0 0,-1 0 0 0 0,1 0 0 0 0,0 0 1 0 0,0 0-1 0 0,0 0 0 0 0,-1 0 0 0 0,1 0 0 0 0,0 0 0 0 0,0 0 0 0 0,0 0 0 0 0,-1 1 0 0 0,1-1 0 0 0,0 0 1 0 0,0 0-1 0 0,-1 1 0 0 0,1-1 0 0 0,0 1 0 0 0,-1-1 0 0 0,2 1 0 0 0,0 1 20 0 0,0-1 1 0 0,0 1-1 0 0,0 0 0 0 0,0 0 0 0 0,0 0 0 0 0,-1 0 1 0 0,1 0-1 0 0,-1 0 0 0 0,3 4 0 0 0,6 16 31 0 0,12 44 0 0 0,18 62-517 0 0,-19-66-416 0 0,-13-36 367 0 0,4 12-1278 0 0,-3-13-2146 0 0</inkml:trace>
  <inkml:trace contextRef="#ctx0" brushRef="#br0" timeOffset="741.23">852 312 10592 0 0,'0'14'1133'0'0,"0"-14"-1086"0"0,0 1-35 0 0,0-1 0 0 0,0 0 0 0 0,0 1 0 0 0,0-1-1 0 0,0 0 1 0 0,0 1 0 0 0,0-1 0 0 0,0 0 0 0 0,0 1 0 0 0,0-1-1 0 0,0 0 1 0 0,0 1 0 0 0,0-1 0 0 0,0 0 0 0 0,0 1 0 0 0,0-1-1 0 0,0 0 1 0 0,1 1 0 0 0,-1-1 0 0 0,0 0 0 0 0,0 0 0 0 0,0 1-1 0 0,0-1 1 0 0,1 0 0 0 0,-1 0 0 0 0,0 1 0 0 0,0-1 0 0 0,1 0-1 0 0,-1 0 1 0 0,0 0 0 0 0,3 2 2409 0 0,6 2 4742 0 0,1-1-4879 0 0,-4-2-2180 0 0,0-1-1 0 0,1 0 0 0 0,-1 0 1 0 0,0-1-1 0 0,0 0 0 0 0,0 0 1 0 0,1 0-1 0 0,-1-1 0 0 0,0 0 1 0 0,-1 0-1 0 0,8-3 0 0 0,5-5-817 0 0,-1 0 0 0 0,18-14 0 0 0,-27 18 174 0 0,10-6-7577 0 0</inkml:trace>
  <inkml:trace contextRef="#ctx0" brushRef="#br0" timeOffset="1563.86">232 955 20239 0 0,'0'0'1839'0'0,"2"7"-1478"0"0,0 3 80 0 0,0 0-1 0 0,0 0 0 0 0,0 21 0 0 0,0 7 209 0 0,7 51-767 0 0,4 26-121 0 0,-9-93 202 0 0,0 0 1 0 0,2 0-1 0 0,8 21 1 0 0,-11-36 44 0 0,1 0 0 0 0,-1 0 0 0 0,1-1 0 0 0,0 1 1 0 0,1-1-1 0 0,-1 0 0 0 0,1 0 0 0 0,0-1 0 0 0,1 0 0 0 0,0 1 0 0 0,-1-2 1 0 0,1 1-1 0 0,12 6 0 0 0,-13-8 2 0 0,0-1 0 0 0,1 1 1 0 0,-1-2-1 0 0,0 1 0 0 0,0 0 0 0 0,1-1 1 0 0,-1 0-1 0 0,1 0 0 0 0,-1-1 0 0 0,1 1 0 0 0,-1-1 1 0 0,1 0-1 0 0,-1-1 0 0 0,1 1 0 0 0,-1-1 1 0 0,1 0-1 0 0,-1-1 0 0 0,1 1 0 0 0,8-5 1 0 0,-8 2-131 0 0,1 0 1 0 0,-1-1 0 0 0,0 1 0 0 0,0-1-1 0 0,0 0 1 0 0,-1-1 0 0 0,0 0 0 0 0,0 0-1 0 0,0 0 1 0 0,-1 0 0 0 0,0 0 0 0 0,0-1-1 0 0,-1 0 1 0 0,0 0 0 0 0,5-14 0 0 0,-3-2-1479 0 0,3-4-74 0 0</inkml:trace>
  <inkml:trace contextRef="#ctx0" brushRef="#br0" timeOffset="1925.52">450 1188 22319 0 0,'-1'1'506'0'0,"-7"2"-16"0"0,5-1-326 0 0,0-1 1 0 0,1 1-1 0 0,-1-1 0 0 0,0 1 0 0 0,1 0 0 0 0,-1 0 0 0 0,1 0 0 0 0,-4 4 1 0 0,5-5 281 0 0,7-7-286 0 0,18-16-670 0 0,-1-2 1 0 0,37-46-1 0 0,-19 15-7239 0 0,-26 33 796 0 0</inkml:trace>
  <inkml:trace contextRef="#ctx0" brushRef="#br0" timeOffset="1926.52">409 924 8288 0 0,'0'3'258'0'0,"1"-2"-150"0"0,-1-1 1 0 0,0 1-1 0 0,1 0 1 0 0,-9 14 12824 0 0,10-15-12711 0 0,0 0 1 0 0,-1-1 0 0 0,1 1-1 0 0,0-1 1 0 0,0 0 0 0 0,0 1-1 0 0,-1-1 1 0 0,4-2 0 0 0,4-3-372 0 0,-1 0 0 0 0,0 0 1 0 0,0-1-1 0 0,0-1 0 0 0,9-11 0 0 0,13-12-509 0 0,-10 12-523 0 0,25-17-1 0 0,-19 20-494 0 0</inkml:trace>
  <inkml:trace contextRef="#ctx0" brushRef="#br0" timeOffset="2277.24">1396 668 23759 0 0,'-3'1'316'0'0,"0"0"0"0"0,0 0 0 0 0,-1 1 0 0 0,1-1-1 0 0,0 1 1 0 0,0 0 0 0 0,-4 3 0 0 0,3-1-264 0 0,-54 35 45 0 0,27-14-67 0 0,-33 36 0 0 0,61-57-39 0 0,0 0 0 0 0,0 0 0 0 0,0 1 0 0 0,1-1 1 0 0,-1 0-1 0 0,1 1 0 0 0,1 0 0 0 0,-1-1 0 0 0,0 1 0 0 0,0 7 0 0 0,-1 8-64 0 0,-1 26 1 0 0,2-21 51 0 0,1-20 21 0 0,1 0 0 0 0,-1 0 0 0 0,1 1 0 0 0,1-1 0 0 0,-1 0 0 0 0,1 0 0 0 0,0 0 0 0 0,0 0 0 0 0,2 7 0 0 0,20 60-344 0 0,-21-69 311 0 0,9 26 366 0 0,-11-27-272 0 0,1 0-1 0 0,-1 1 0 0 0,1-1 1 0 0,-1 0-1 0 0,0 0 0 0 0,0 0 1 0 0,0 1-1 0 0,0-1 0 0 0,0 0 1 0 0,0 0-1 0 0,-1 3 0 0 0,0-3-10 0 0,0 1-1 0 0,1-1 1 0 0,-1 0 0 0 0,0 0-1 0 0,0 0 1 0 0,0 0-1 0 0,0 0 1 0 0,-1-1 0 0 0,1 1-1 0 0,0 0 1 0 0,-1 0-1 0 0,1-1 1 0 0,-1 1 0 0 0,0-1-1 0 0,1 0 1 0 0,-1 1-1 0 0,0-1 1 0 0,0 0 0 0 0,-3 1-1 0 0,-21 14 116 0 0,-33 13 1 0 0,10-5-1459 0 0,12-5-5670 0 0,4-5-1631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2:24:00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1245 6283 3224 0 0,'-1'13'76'0'0,"-1"1"1"0"0,-3 16-1 0 0,-2 9 1174 0 0,-3 22 2391 0 0,-2 11-827 0 0,8-38-1881 0 0,-2 50 1058 0 0,5-77-1826 0 0,1 0 0 0 0,0 1-1 0 0,1-1 1 0 0,0 0 0 0 0,0 0 0 0 0,0 1-1 0 0,1-1 1 0 0,0 0 0 0 0,0-1-1 0 0,1 1 1 0 0,0 0 0 0 0,5 7 0 0 0,-7-12-144 0 0,0-1 0 0 0,0 0-1 0 0,1 0 1 0 0,-1 1 0 0 0,0-1 0 0 0,1 0 0 0 0,-1 0 0 0 0,1 0 0 0 0,-1 0 0 0 0,1-1 0 0 0,0 1 0 0 0,-1 0 0 0 0,1-1 0 0 0,0 1 0 0 0,-1-1 0 0 0,1 1 0 0 0,0-1 0 0 0,0 0 0 0 0,-1 0 0 0 0,1 0 0 0 0,0 0 0 0 0,0 0 0 0 0,0 0 0 0 0,-1 0 0 0 0,1-1 0 0 0,0 1 0 0 0,-1-1 0 0 0,3 0 0 0 0,5-2 39 0 0,0 0 0 0 0,0-1 0 0 0,16-9-1 0 0,-10 4 11 0 0,-1-1 0 0 0,1-1 0 0 0,-1 0 0 0 0,-1-1 0 0 0,14-16 0 0 0,53-73 230 0 0,-55 63-178 0 0,-1-1-1 0 0,-2-1 1 0 0,22-57-1 0 0,38-134 329 0 0,-63 176-354 0 0,137-517 712 0 0,-87 232-422 0 0,29-390-1 0 0,-94 687-368 0 0,25-334 99 0 0,-11 109 9 0 0,11-285-10 0 0,-26 447-91 0 0,-1-136 35 0 0,-3 209-36 0 0,-14-251 61 0 0,5 160-38 0 0,-13-104-18 0 0,8 128-23 0 0,-21-118 366 0 0,12 106-73 0 0,-21-91 427 0 0,34 157-599 0 0,-25-81 188 0 0,-2 0-75 0 0,-4-7-101 0 0,-16-40 2 0 0,20 62 109 0 0,-13-35 50 0 0,29 88-454 0 0,13 31 49 0 0,-16-34-1 0 0,6 23 107 0 0,-28-52 0 0 0,38 77 0 0 0,0 0 0 0 0,0 1 0 0 0,-2 0 0 0 0,-13-14 0 0 0,-22-15 0 0 0,-2 3 0 0 0,-2 1 0 0 0,-89-51 0 0 0,120 78-27 0 0,-1 1-1 0 0,0 1 1 0 0,-1 0 0 0 0,0 2-1 0 0,-1 1 1 0 0,-34-7-1 0 0,39 11 7 0 0,1 1-1 0 0,-1 0 0 0 0,0 1 1 0 0,0 1-1 0 0,0 1 1 0 0,1 0-1 0 0,-1 1 0 0 0,0 1 1 0 0,-19 7-1 0 0,13-2-16 0 0,0 1-1 0 0,1 0 1 0 0,1 2-1 0 0,0 1 1 0 0,0 0-1 0 0,2 2 1 0 0,-1 0-1 0 0,2 1 1 0 0,-17 19-1 0 0,16-13-11 0 0,1 0 1 0 0,1 1-1 0 0,1 1 0 0 0,1 0 0 0 0,1 1 0 0 0,2 1 0 0 0,-15 40 0 0 0,-3 14-53 0 0,-29 100-114 0 0,-75 472-308 0 0,104-496 433 0 0,-14 93 37 0 0,20-81 55 0 0,-15 116-64 0 0,10-58 60 0 0,-33 331 190 0 0,28 92-6 0 0,34 0 122 0 0,3-567-264 0 0,13 190 103 0 0,0-54-77 0 0,12 121 3 0 0,-13-186-49 0 0,9 78 49 0 0,53 270-27 0 0,33-6-99 0 0,-27-245 55 0 0,-60-194 23 0 0,2-2 0 0 0,45 71 1 0 0,-54-100-10 0 0,2-1 1 0 0,0-1 0 0 0,2 0 0 0 0,36 32-1 0 0,-43-44-8 0 0,1 0 0 0 0,0-1 1 0 0,0-1-1 0 0,1 0 0 0 0,0-1 0 0 0,1 0 0 0 0,0-2 0 0 0,0 1 0 0 0,24 4 0 0 0,-28-9-10 0 0,0 0 0 0 0,1-1 0 0 0,-1-1 0 0 0,1 0-1 0 0,-1-1 1 0 0,0 0 0 0 0,1-1 0 0 0,-1 0 0 0 0,0-1 0 0 0,0-1-1 0 0,0 0 1 0 0,-1 0 0 0 0,17-9 0 0 0,-12 4-69 0 0,1-1 1 0 0,-1 0 0 0 0,-1-1 0 0 0,0-1-1 0 0,-1 0 1 0 0,0-1 0 0 0,-1-1-1 0 0,14-17 1 0 0,6-15-211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2:24:07.6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834 193 5064 0 0,'0'0'389'0'0,"-18"-5"3936"0"0,-24-5-1469 0 0,35 8-2449 0 0,0 1-1 0 0,0-1 1 0 0,-1 1-1 0 0,-10 0 0 0 0,10 0-140 0 0,0 1-1 0 0,0-1 0 0 0,-12-4 1 0 0,7 2 106 0 0,-1 0 0 0 0,-23-1 0 0 0,5 1 383 0 0,14 1-316 0 0,0 2-1 0 0,-36 3 0 0 0,35-2-118 0 0,-82 4 621 0 0,70-3-754 0 0,-55 3 370 0 0,61-5-305 0 0,13 1-125 0 0,-1-1 0 0 0,1-1 0 0 0,-18-2 0 0 0,-14-1 36 0 0,33 4-150 0 0,1 0-1 0 0,0 1 1 0 0,0 0-1 0 0,0 0 1 0 0,-1 1-1 0 0,1 0 1 0 0,1 1-1 0 0,-1 0 1 0 0,-13 7-1 0 0,22-10-17 0 0,0 0 1 0 0,1 1-1 0 0,-1-1 0 0 0,1 1 0 0 0,-1-1 0 0 0,1 0 0 0 0,-1 1 0 0 0,1-1 0 0 0,-1 1 1 0 0,1-1-1 0 0,-1 1 0 0 0,1 0 0 0 0,-1-1 0 0 0,1 1 0 0 0,0-1 0 0 0,0 1 1 0 0,-1 0-1 0 0,1-1 0 0 0,0 1 0 0 0,0 0 0 0 0,-1-1 0 0 0,1 1 0 0 0,0 0 0 0 0,0-1 1 0 0,0 1-1 0 0,0 0 0 0 0,0 0 0 0 0,0-1 0 0 0,0 1 0 0 0,1 0 0 0 0,-1-1 0 0 0,0 2 1 0 0,9 17-126 0 0,-3-9 101 0 0,2 0 0 0 0,-1-1 1 0 0,1 1-1 0 0,1-1 1 0 0,0-1-1 0 0,0 0 1 0 0,0 0-1 0 0,22 12 0 0 0,-19-12 19 0 0,-8-6 9 0 0,0 1 1 0 0,0-1 0 0 0,0 0 0 0 0,1 0 0 0 0,-1 0 0 0 0,1-1-1 0 0,7 3 1 0 0,22 4 0 0 0,6 0 0 0 0,63-2 0 0 0,25 2 0 0 0,-81-6 0 0 0,77-4 0 0 0,-90 0 0 0 0,-19 1 0 0 0,-5 1 0 0 0,0 0 0 0 0,17-4 0 0 0,4-2 32 0 0,-17 3-21 0 0,-1 1 0 0 0,18-7-1 0 0,-24 6 7 0 0,-1 1-1 0 0,1-2 0 0 0,0 1 0 0 0,-1-1 0 0 0,0 1 0 0 0,9-8 1 0 0,-12 8-6 0 0,0-1 0 0 0,1 0 0 0 0,-1 1 0 0 0,0-1 0 0 0,-1 0 1 0 0,1 0-1 0 0,-1-1 0 0 0,0 1 0 0 0,0 0 0 0 0,3-10 0 0 0,-3 8 18 0 0,-1-1 0 0 0,1 0 0 0 0,-1 0 0 0 0,-1 0 0 0 0,1 0 0 0 0,-1 0 0 0 0,0 0 0 0 0,-1 0 0 0 0,0 0-1 0 0,0 0 1 0 0,0 1 0 0 0,-1-1 0 0 0,0 0 0 0 0,-3-8 0 0 0,0 6 2 0 0,0-1 0 0 0,-1 0 0 0 0,0 1 0 0 0,0 0 0 0 0,0 1 0 0 0,-2-1-1 0 0,1 1 1 0 0,-14-11 0 0 0,15 14-158 0 0,-4-4 214 0 0,0 0 0 0 0,-19-11 0 0 0,25 19-396 0 0,1-1 1 0 0,-1 0-1 0 0,1 1 1 0 0,-1-1-1 0 0,1 1 1 0 0,-1 0-1 0 0,0 0 1 0 0,0 0-1 0 0,0 1 1 0 0,1-1-1 0 0,-1 1 1 0 0,0 0 0 0 0,-8 1-1 0 0,-2 3-6405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2:24:14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391 102 15408 0 0,'0'0'704'0'0,"13"-9"255"0"0,-1 4-719 0 0,3 0-86 0 0,0-1 0 0 0,-1-1 0 0 0,20-11 0 0 0,-22 11-124 0 0,0 0 0 0 0,0 1 0 0 0,15-4 0 0 0,-1-1 45 0 0,-22 9-52 0 0,1 0 0 0 0,-1 1 0 0 0,1-1 0 0 0,-1 1 0 0 0,1 0 0 0 0,0 0 0 0 0,-1 1 0 0 0,1-1 0 0 0,7 1 0 0 0,-10 1-12 0 0,1-1 0 0 0,-1 0 1 0 0,1 1-1 0 0,-1 0 0 0 0,1 0 1 0 0,-1-1-1 0 0,0 2 0 0 0,1-1 1 0 0,-1 0-1 0 0,0 0 1 0 0,0 1-1 0 0,0-1 0 0 0,0 1 1 0 0,0-1-1 0 0,0 1 0 0 0,0 0 1 0 0,0 0-1 0 0,2 3 0 0 0,0 1-11 0 0,3 3 0 0 0,0 1 0 0 0,-1 1 0 0 0,0-1 0 0 0,0 1 0 0 0,6 18 0 0 0,-2 8 70 0 0,-1 2-1 0 0,6 56 0 0 0,-4 81 407 0 0,-18 15 487 0 0,0-79-252 0 0,-17 163 954 0 0,12-162-1336 0 0,-13 48 62 0 0,3-24-187 0 0,14-77-197 0 0,-1 1 28 0 0,0 71 0 0 0,9-118-34 0 0,6 171 62 0 0,-2-149-63 0 0,1-1 0 0 0,2 1 0 0 0,13 42 0 0 0,-17-67 0 0 0,0-1 0 0 0,1 0 0 0 0,0 0 0 0 0,1 0 0 0 0,0 0 0 0 0,0-1 0 0 0,1 0 0 0 0,1 0 0 0 0,11 14 0 0 0,-16-20 0 0 0,-1-3 0 0 0,-1 1 0 0 0,1 0 0 0 0,0 0 0 0 0,-1 0 0 0 0,1-1 0 0 0,0 1 0 0 0,-1 0 0 0 0,1-1 0 0 0,0 1 0 0 0,0 0 0 0 0,0-1 0 0 0,0 1 0 0 0,-1-1 0 0 0,1 0 0 0 0,0 1 0 0 0,0-1 0 0 0,2 1 0 0 0,-2-1 0 0 0,0 0 0 0 0,-1 0 0 0 0,1 0 0 0 0,0 0 0 0 0,-1 0 0 0 0,1-1 0 0 0,0 1 0 0 0,-1 0 0 0 0,1 0 0 0 0,0 0 0 0 0,-1-1 0 0 0,1 1 0 0 0,-1 0 0 0 0,1-1 0 0 0,0 1 0 0 0,-1-1 0 0 0,1 1 0 0 0,-1-1 0 0 0,1 1 0 0 0,-1-1 0 0 0,1 1 0 0 0,-1-1 0 0 0,1 0 0 0 0,7-13 0 0 0,-8 13 9 0 0,0 0 0 0 0,0 0-1 0 0,0 0 1 0 0,0 0-1 0 0,0 0 1 0 0,0 0 0 0 0,0 0-1 0 0,0 0 1 0 0,-1 0 0 0 0,1 0-1 0 0,0 1 1 0 0,0-1-1 0 0,-1 0 1 0 0,1 0 0 0 0,-1 0-1 0 0,1 0 1 0 0,-1 1 0 0 0,1-1-1 0 0,-1 0 1 0 0,1 0 0 0 0,-1 1-1 0 0,0-1 1 0 0,1 0-1 0 0,-1 1 1 0 0,0-1 0 0 0,-1 0-1 0 0,1 0 14 0 0,0 1-14 0 0,-1-1 0 0 0,1 1 0 0 0,0-1 1 0 0,-1 1-1 0 0,1 0 0 0 0,0 0 0 0 0,-1 0 0 0 0,1 0 0 0 0,0 0 0 0 0,-1 0 1 0 0,1 0-1 0 0,0 0 0 0 0,-1 0 0 0 0,1 0 0 0 0,0 1 0 0 0,0-1 0 0 0,-1 1 1 0 0,1-1-1 0 0,0 1 0 0 0,0-1 0 0 0,0 1 0 0 0,-1 0 0 0 0,1-1 0 0 0,-1 3 1 0 0,-3-1 36 0 0,1 1 0 0 0,0 0-1 0 0,0 1 1 0 0,1-1 0 0 0,-6 7 0 0 0,-9 14 108 0 0,2 1 0 0 0,1 1 0 0 0,-22 54 0 0 0,-18 89 59 0 0,40-120-156 0 0,7-24 0 0 0,1 1 0 0 0,-5 41 0 0 0,-1 29 33 0 0,-3 30-34 0 0,6 352-55 0 0,11-255 25 0 0,3 80 14 0 0,16 187 102 0 0,-19-473-138 0 0,-2 221 425 0 0,0-92-178 0 0,-10 96 14 0 0,3-93-187 0 0,3-95 11 0 0,-1-1-1 0 0,-3 0 1 0 0,-3 0 0 0 0,-18 53 0 0 0,25-93-74 0 0,1-1 0 0 0,-2 1 0 0 0,0-1 0 0 0,-1 0 0 0 0,0-1 1 0 0,0 1-1 0 0,-1-1 0 0 0,-14 14 0 0 0,12-15 0 0 0,0-1 1 0 0,-1 0-1 0 0,0-1 0 0 0,0 0 0 0 0,-1-1 0 0 0,0 0 1 0 0,0 0-1 0 0,-1-2 0 0 0,0 1 0 0 0,0-2 1 0 0,0 0-1 0 0,0 0 0 0 0,-19 2 0 0 0,-3-3-463 0 0,0 0 0 0 0,-36-3 1 0 0,31-2-878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5T22:24:17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19 210 1376 0 0,'2'-11'136'0'0,"-2"5"-2719"0"0,-3-19 18040 0 0,0 33-13332 0 0,2 4-1932 0 0,1 1-1 0 0,2 24 0 0 0,1 2 1263 0 0,-3-35-1509 0 0,0 0 0 0 0,1 0-1 0 0,-1 0 1 0 0,1 0-1 0 0,0 0 1 0 0,1 0-1 0 0,-1 0 1 0 0,1 0 0 0 0,0 0-1 0 0,-1 0 1 0 0,2-1-1 0 0,-1 1 1 0 0,0-1 0 0 0,1 1-1 0 0,-1-1 1 0 0,1 0-1 0 0,0 0 1 0 0,0 0-1 0 0,6 4 1 0 0,-6-6 100 0 0,-1 1-1 0 0,0-1 1 0 0,1 1-1 0 0,-1-1 1 0 0,1 0-1 0 0,0 0 1 0 0,-1 0-1 0 0,1 0 1 0 0,0 0-1 0 0,0-1 1 0 0,0 1-1 0 0,0-1 1 0 0,-1 0-1 0 0,1 0 1 0 0,0 0 0 0 0,0 0-1 0 0,0 0 1 0 0,0 0-1 0 0,0-1 1 0 0,-1 0-1 0 0,1 1 1 0 0,0-1-1 0 0,-1 0 1 0 0,1-1-1 0 0,0 1 1 0 0,-1 0-1 0 0,1-1 1 0 0,2-1-1 0 0,1-2 74 0 0,1 0-1 0 0,-1 0 1 0 0,0-1-1 0 0,0 1 1 0 0,-1-1-1 0 0,0-1 1 0 0,0 1-1 0 0,0-1 0 0 0,-1 0 1 0 0,0 0-1 0 0,4-9 1 0 0,-6 12-81 0 0,23-71 377 0 0,-23 67-358 0 0,-1 0 0 0 0,1-1-1 0 0,-1 1 1 0 0,-1-1-1 0 0,0 1 1 0 0,0-1 0 0 0,-2-9-1 0 0,1 7 87 0 0,-1 1-1 0 0,0 0 0 0 0,-1 0 1 0 0,-6-16-1 0 0,7 23-92 0 0,0 0 1 0 0,1 0-1 0 0,-1 0 0 0 0,-1 0 0 0 0,1 0 1 0 0,0 0-1 0 0,-1 1 0 0 0,1-1 0 0 0,-1 1 0 0 0,0-1 1 0 0,0 1-1 0 0,0 0 0 0 0,0 0 0 0 0,0 1 1 0 0,0-1-1 0 0,-1 1 0 0 0,-3-2 0 0 0,3 2-22 0 0,0 0 0 0 0,0 0-1 0 0,0 0 1 0 0,0 1-1 0 0,0-1 1 0 0,0 1 0 0 0,0 0-1 0 0,0 0 1 0 0,0 1-1 0 0,0-1 1 0 0,0 1 0 0 0,1 0-1 0 0,-1 0 1 0 0,0 0 0 0 0,0 1-1 0 0,0-1 1 0 0,1 1-1 0 0,-1 0 1 0 0,1 0 0 0 0,-1 0-1 0 0,1 0 1 0 0,0 1-1 0 0,0 0 1 0 0,0-1 0 0 0,-3 4-1 0 0,1 0-358 0 0,1-1 1 0 0,-1 1-1 0 0,1 0 0 0 0,0 0 0 0 0,-5 12 0 0 0,6-11-967 0 0,0 1-1 0 0,1-1 1 0 0,0 1-1 0 0,0-1 1 0 0,-1 10-1 0 0,0 6-4610 0 0</inkml:trace>
  <inkml:trace contextRef="#ctx0" brushRef="#br0" timeOffset="633.82">164 319 8808 0 0,'0'0'800'0'0,"-5"-18"6374"0"0,-8 26-6466 0 0,8 7-704 0 0,1-1-1 0 0,1 1 1 0 0,-3 28-1 0 0,3-22 7 0 0,-5 75 83 0 0,-2 17-5 0 0,9-111-89 0 0,-1 8 564 0 0,1-57 906 0 0,2-43-764 0 0,0 59-654 0 0,-1 0 0 0 0,-4-38-1 0 0,4 69-50 0 0,0 0 0 0 0,0-1 0 0 0,0 1 0 0 0,0-1 0 0 0,0 1 0 0 0,0-1 0 0 0,0 1 0 0 0,0-1 0 0 0,0 1 0 0 0,0-1 0 0 0,0 1 0 0 0,-1-1 0 0 0,1 1 0 0 0,0-1 0 0 0,0 1 0 0 0,-1 0 0 0 0,1-1 0 0 0,0 1 0 0 0,0-1-1 0 0,-1 1 1 0 0,1 0 0 0 0,0-1 0 0 0,-1 1 0 0 0,1 0 0 0 0,0-1 0 0 0,-1 1 0 0 0,1 0 0 0 0,-1 0 0 0 0,1-1 0 0 0,-1 1 0 0 0,1 0 0 0 0,-1 0 0 0 0,1 0 0 0 0,0 0 0 0 0,-1-1 0 0 0,1 1 0 0 0,-1 0 0 0 0,1 0 0 0 0,-1 0 0 0 0,1 0 0 0 0,-1 0-1 0 0,1 0 1 0 0,-1 0 0 0 0,1 1 0 0 0,-1-1 0 0 0,1 0 0 0 0,-1 0 0 0 0,1 0 0 0 0,-1 0 0 0 0,1 0 0 0 0,0 1 0 0 0,-1-1 0 0 0,1 0 0 0 0,-1 1 0 0 0,1-1 0 0 0,-1 1 0 0 0,-4 2-38 0 0,1 0 0 0 0,0 1 0 0 0,-7 6 0 0 0,10-9 24 0 0,-5 5-7 0 0,0 0-1 0 0,0 1 0 0 0,0 0 0 0 0,1 0 0 0 0,0 1 0 0 0,1-1 0 0 0,-1 1 0 0 0,1 0 1 0 0,-4 13-1 0 0,7-16 22 0 0,1-5 2 0 0,0 1 1 0 0,0-1-1 0 0,0 0 1 0 0,0 0-1 0 0,0 0 1 0 0,0 1-1 0 0,0-1 1 0 0,0 0-1 0 0,0 0 1 0 0,0 0-1 0 0,0 0 1 0 0,0 1-1 0 0,0-1 1 0 0,0 0-1 0 0,0 0 1 0 0,0 0-1 0 0,0 0 1 0 0,0 0-1 0 0,0 1 1 0 0,0-1-1 0 0,0 0 1 0 0,0 0-1 0 0,1 0 1 0 0,-1 0-1 0 0,0 0 1 0 0,0 0-1 0 0,0 1 1 0 0,0-1-1 0 0,0 0 1 0 0,0 0-1 0 0,1 0 1 0 0,-1 0-1 0 0,0 0 1 0 0,0 0-1 0 0,0 0 1 0 0,0 0-1 0 0,1 0 0 0 0,-1 0 1 0 0,0 0-1 0 0,0 0 1 0 0,0 0-1 0 0,0 0 1 0 0,1 0-1 0 0,-1 0 1 0 0,0 0-1 0 0,0 0 1 0 0,0 0-1 0 0,0 0 1 0 0,1 0-1 0 0,-1 0 1 0 0,0 0-1 0 0,0 0 1 0 0,0 0-1 0 0,0 0 1 0 0,0 0-1 0 0,1 0 1 0 0,8-4 203 0 0,53-33 400 0 0,-47 27-561 0 0,-14 8-45 0 0,0 1 1 0 0,0 0 0 0 0,1 0 0 0 0,-1 0-1 0 0,0 1 1 0 0,0-1 0 0 0,0 0-1 0 0,1 0 1 0 0,-1 1 0 0 0,0-1-1 0 0,1 0 1 0 0,-1 1 0 0 0,0 0 0 0 0,1-1-1 0 0,-1 1 1 0 0,1 0 0 0 0,-1-1-1 0 0,1 1 1 0 0,-1 0 0 0 0,1 0-1 0 0,-1 0 1 0 0,1 1 0 0 0,-1-1 0 0 0,0 0-1 0 0,1 0 1 0 0,-1 1 0 0 0,3 0-1 0 0,0 2 2 0 0,1-1-1 0 0,-1 1 1 0 0,0 0 0 0 0,0 1-1 0 0,0-1 1 0 0,-1 0-1 0 0,1 1 1 0 0,-1 0-1 0 0,0 0 1 0 0,0 0-1 0 0,0 1 1 0 0,3 6-1 0 0,0 1-325 0 0,-1 0 0 0 0,-1 0-1 0 0,6 24 1 0 0,-7-18-383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1AF3-8559-4129-A332-2C9C15E36216}">
  <dimension ref="A1:F47"/>
  <sheetViews>
    <sheetView topLeftCell="A25" zoomScale="145" zoomScaleNormal="145" workbookViewId="0">
      <selection activeCell="A29" sqref="A29:F47"/>
    </sheetView>
  </sheetViews>
  <sheetFormatPr defaultRowHeight="12.75" x14ac:dyDescent="0.35"/>
  <sheetData>
    <row r="1" spans="1:6" ht="13.15" x14ac:dyDescent="0.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ht="13.15" x14ac:dyDescent="0.4">
      <c r="A2" s="8">
        <v>1</v>
      </c>
      <c r="B2" s="10">
        <v>33</v>
      </c>
      <c r="C2" s="10">
        <v>44</v>
      </c>
      <c r="D2" s="10">
        <v>32</v>
      </c>
      <c r="E2" s="10">
        <v>26</v>
      </c>
      <c r="F2" s="10">
        <v>27</v>
      </c>
    </row>
    <row r="3" spans="1:6" ht="13.15" x14ac:dyDescent="0.4">
      <c r="A3" s="8">
        <v>2</v>
      </c>
      <c r="B3" s="10">
        <v>45</v>
      </c>
      <c r="C3" s="10">
        <v>34</v>
      </c>
      <c r="D3" s="10">
        <v>43</v>
      </c>
      <c r="E3" s="10">
        <v>35</v>
      </c>
      <c r="F3" s="10">
        <v>42</v>
      </c>
    </row>
    <row r="4" spans="1:6" ht="13.15" x14ac:dyDescent="0.4">
      <c r="A4" s="8">
        <v>3</v>
      </c>
      <c r="B4" s="10">
        <v>37</v>
      </c>
      <c r="C4" s="10">
        <v>22</v>
      </c>
      <c r="D4" s="10">
        <v>54</v>
      </c>
      <c r="E4" s="10">
        <v>41</v>
      </c>
      <c r="F4" s="10">
        <v>35</v>
      </c>
    </row>
    <row r="5" spans="1:6" ht="13.15" x14ac:dyDescent="0.4">
      <c r="A5" s="8">
        <v>4</v>
      </c>
      <c r="B5" s="10">
        <v>38</v>
      </c>
      <c r="C5" s="10">
        <v>55</v>
      </c>
      <c r="D5" s="10">
        <v>40</v>
      </c>
      <c r="E5" s="10">
        <v>40</v>
      </c>
      <c r="F5" s="10">
        <v>40</v>
      </c>
    </row>
    <row r="6" spans="1:6" ht="13.15" x14ac:dyDescent="0.4">
      <c r="A6" s="8">
        <v>5</v>
      </c>
      <c r="B6" s="10">
        <v>55</v>
      </c>
      <c r="C6" s="10">
        <v>48</v>
      </c>
      <c r="D6" s="10">
        <v>46</v>
      </c>
      <c r="E6" s="10">
        <v>46</v>
      </c>
      <c r="F6" s="10">
        <v>51</v>
      </c>
    </row>
    <row r="7" spans="1:6" ht="13.15" x14ac:dyDescent="0.4">
      <c r="A7" s="8">
        <v>6</v>
      </c>
      <c r="B7" s="10">
        <v>30</v>
      </c>
      <c r="C7" s="10">
        <v>72</v>
      </c>
      <c r="D7" s="10">
        <v>74</v>
      </c>
      <c r="E7" s="10">
        <v>48</v>
      </c>
      <c r="F7" s="10">
        <v>64</v>
      </c>
    </row>
    <row r="8" spans="1:6" ht="13.15" x14ac:dyDescent="0.4">
      <c r="A8" s="8">
        <v>7</v>
      </c>
      <c r="B8" s="10">
        <v>18</v>
      </c>
      <c r="C8" s="10">
        <v>62</v>
      </c>
      <c r="D8" s="10">
        <v>40</v>
      </c>
      <c r="E8" s="10">
        <v>55</v>
      </c>
      <c r="F8" s="10">
        <v>70</v>
      </c>
    </row>
    <row r="9" spans="1:6" ht="13.15" x14ac:dyDescent="0.4">
      <c r="A9" s="8">
        <v>8</v>
      </c>
      <c r="B9" s="10">
        <v>58</v>
      </c>
      <c r="C9" s="10">
        <v>28</v>
      </c>
      <c r="D9" s="10">
        <v>35</v>
      </c>
      <c r="E9" s="10">
        <v>18</v>
      </c>
      <c r="F9" s="10">
        <v>65</v>
      </c>
    </row>
    <row r="10" spans="1:6" ht="13.15" x14ac:dyDescent="0.4">
      <c r="A10" s="8">
        <v>9</v>
      </c>
      <c r="B10" s="10">
        <v>47</v>
      </c>
      <c r="C10" s="10">
        <v>27</v>
      </c>
      <c r="D10" s="10">
        <v>45</v>
      </c>
      <c r="E10" s="10">
        <v>62</v>
      </c>
      <c r="F10" s="10">
        <v>55</v>
      </c>
    </row>
    <row r="11" spans="1:6" ht="13.15" x14ac:dyDescent="0.4">
      <c r="A11" s="8">
        <v>10</v>
      </c>
      <c r="B11" s="10">
        <v>37</v>
      </c>
      <c r="C11" s="10">
        <v>95</v>
      </c>
      <c r="D11" s="10">
        <v>38</v>
      </c>
      <c r="E11" s="10">
        <v>44</v>
      </c>
      <c r="F11" s="10">
        <v>43</v>
      </c>
    </row>
    <row r="12" spans="1:6" ht="13.15" x14ac:dyDescent="0.4">
      <c r="A12" s="8">
        <v>11</v>
      </c>
      <c r="B12" s="10">
        <v>23</v>
      </c>
      <c r="C12" s="10">
        <v>35</v>
      </c>
      <c r="D12" s="10">
        <v>48</v>
      </c>
      <c r="E12" s="10">
        <v>30</v>
      </c>
      <c r="F12" s="10">
        <v>38</v>
      </c>
    </row>
    <row r="13" spans="1:6" ht="13.15" x14ac:dyDescent="0.4">
      <c r="A13" s="8">
        <v>12</v>
      </c>
      <c r="B13" s="10">
        <v>55</v>
      </c>
      <c r="C13" s="10">
        <v>45</v>
      </c>
      <c r="D13" s="10">
        <v>56</v>
      </c>
      <c r="E13" s="10">
        <v>45</v>
      </c>
      <c r="F13" s="10">
        <v>47</v>
      </c>
    </row>
    <row r="14" spans="1:6" ht="13.15" x14ac:dyDescent="0.4">
      <c r="A14" s="8">
        <v>13</v>
      </c>
      <c r="B14" s="10">
        <v>40</v>
      </c>
      <c r="C14" s="10">
        <v>47</v>
      </c>
      <c r="D14" s="10">
        <v>50</v>
      </c>
      <c r="E14" s="10">
        <v>50</v>
      </c>
      <c r="F14" s="10">
        <v>42</v>
      </c>
    </row>
    <row r="29" spans="1:6" x14ac:dyDescent="0.35">
      <c r="A29" s="1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</row>
    <row r="30" spans="1:6" x14ac:dyDescent="0.35">
      <c r="A30" s="1">
        <v>-5</v>
      </c>
      <c r="B30" s="2">
        <v>45</v>
      </c>
      <c r="C30" s="2">
        <v>62</v>
      </c>
      <c r="D30" s="2">
        <v>43</v>
      </c>
      <c r="E30" s="2">
        <v>62</v>
      </c>
      <c r="F30" s="2">
        <v>42</v>
      </c>
    </row>
    <row r="31" spans="1:6" x14ac:dyDescent="0.35">
      <c r="A31" s="1">
        <v>-4</v>
      </c>
      <c r="B31" s="1">
        <v>38</v>
      </c>
      <c r="C31" s="1">
        <v>22</v>
      </c>
      <c r="D31" s="1">
        <v>40</v>
      </c>
      <c r="E31" s="1">
        <v>18</v>
      </c>
      <c r="F31" s="1">
        <v>35</v>
      </c>
    </row>
    <row r="32" spans="1:6" x14ac:dyDescent="0.35">
      <c r="A32" s="1">
        <v>-3</v>
      </c>
      <c r="B32" s="1">
        <v>30</v>
      </c>
      <c r="C32" s="1">
        <v>72</v>
      </c>
      <c r="D32" s="1">
        <v>54</v>
      </c>
      <c r="E32" s="1">
        <v>48</v>
      </c>
      <c r="F32" s="1">
        <v>40</v>
      </c>
    </row>
    <row r="33" spans="1:6" x14ac:dyDescent="0.35">
      <c r="A33" s="1">
        <v>-2</v>
      </c>
      <c r="B33" s="1">
        <v>58</v>
      </c>
      <c r="C33" s="1">
        <v>44</v>
      </c>
      <c r="D33" s="1">
        <v>46</v>
      </c>
      <c r="E33" s="1">
        <v>40</v>
      </c>
      <c r="F33" s="1">
        <v>64</v>
      </c>
    </row>
    <row r="34" spans="1:6" x14ac:dyDescent="0.35">
      <c r="A34" s="1">
        <v>-1</v>
      </c>
      <c r="B34" s="1">
        <v>37</v>
      </c>
      <c r="C34" s="1">
        <v>48</v>
      </c>
      <c r="D34" s="1">
        <v>35</v>
      </c>
      <c r="E34" s="1">
        <v>35</v>
      </c>
      <c r="F34" s="1">
        <v>43</v>
      </c>
    </row>
    <row r="35" spans="1:6" x14ac:dyDescent="0.35">
      <c r="A35" s="1">
        <v>1</v>
      </c>
      <c r="B35" s="1">
        <v>33</v>
      </c>
      <c r="C35" s="1">
        <v>44</v>
      </c>
      <c r="D35" s="1">
        <v>32</v>
      </c>
      <c r="E35" s="1">
        <v>26</v>
      </c>
      <c r="F35" s="1">
        <v>27</v>
      </c>
    </row>
    <row r="36" spans="1:6" x14ac:dyDescent="0.35">
      <c r="A36" s="1">
        <v>2</v>
      </c>
      <c r="B36" s="1">
        <v>45</v>
      </c>
      <c r="C36" s="1">
        <v>34</v>
      </c>
      <c r="D36" s="1">
        <v>43</v>
      </c>
      <c r="E36" s="1">
        <v>35</v>
      </c>
      <c r="F36" s="1">
        <v>42</v>
      </c>
    </row>
    <row r="37" spans="1:6" x14ac:dyDescent="0.35">
      <c r="A37" s="1">
        <v>3</v>
      </c>
      <c r="B37" s="1">
        <v>37</v>
      </c>
      <c r="C37" s="1">
        <v>22</v>
      </c>
      <c r="D37" s="1">
        <v>54</v>
      </c>
      <c r="E37" s="1">
        <v>41</v>
      </c>
      <c r="F37" s="1">
        <v>35</v>
      </c>
    </row>
    <row r="38" spans="1:6" x14ac:dyDescent="0.35">
      <c r="A38" s="1">
        <v>4</v>
      </c>
      <c r="B38" s="1">
        <v>38</v>
      </c>
      <c r="C38" s="1">
        <v>55</v>
      </c>
      <c r="D38" s="1">
        <v>40</v>
      </c>
      <c r="E38" s="1">
        <v>40</v>
      </c>
      <c r="F38" s="1">
        <v>40</v>
      </c>
    </row>
    <row r="39" spans="1:6" x14ac:dyDescent="0.35">
      <c r="A39" s="1">
        <v>5</v>
      </c>
      <c r="B39" s="1">
        <v>55</v>
      </c>
      <c r="C39" s="1">
        <v>48</v>
      </c>
      <c r="D39" s="1">
        <v>46</v>
      </c>
      <c r="E39" s="1">
        <v>46</v>
      </c>
      <c r="F39" s="1">
        <v>51</v>
      </c>
    </row>
    <row r="40" spans="1:6" x14ac:dyDescent="0.35">
      <c r="A40" s="1">
        <v>6</v>
      </c>
      <c r="B40" s="1">
        <v>30</v>
      </c>
      <c r="C40" s="1">
        <v>72</v>
      </c>
      <c r="D40" s="1">
        <v>74</v>
      </c>
      <c r="E40" s="1">
        <v>48</v>
      </c>
      <c r="F40" s="1">
        <v>64</v>
      </c>
    </row>
    <row r="41" spans="1:6" x14ac:dyDescent="0.35">
      <c r="A41" s="1">
        <v>7</v>
      </c>
      <c r="B41" s="1">
        <v>18</v>
      </c>
      <c r="C41" s="1">
        <v>62</v>
      </c>
      <c r="D41" s="1">
        <v>40</v>
      </c>
      <c r="E41" s="1">
        <v>55</v>
      </c>
      <c r="F41" s="1">
        <v>70</v>
      </c>
    </row>
    <row r="42" spans="1:6" x14ac:dyDescent="0.35">
      <c r="A42" s="1">
        <v>8</v>
      </c>
      <c r="B42" s="1">
        <v>58</v>
      </c>
      <c r="C42" s="1">
        <v>28</v>
      </c>
      <c r="D42" s="1">
        <v>35</v>
      </c>
      <c r="E42" s="1">
        <v>18</v>
      </c>
      <c r="F42" s="1">
        <v>65</v>
      </c>
    </row>
    <row r="43" spans="1:6" x14ac:dyDescent="0.35">
      <c r="A43" s="1">
        <v>9</v>
      </c>
      <c r="B43" s="1">
        <v>47</v>
      </c>
      <c r="C43" s="1">
        <v>27</v>
      </c>
      <c r="D43" s="1">
        <v>45</v>
      </c>
      <c r="E43" s="1">
        <v>62</v>
      </c>
      <c r="F43" s="1">
        <v>55</v>
      </c>
    </row>
    <row r="44" spans="1:6" x14ac:dyDescent="0.35">
      <c r="A44" s="1">
        <v>10</v>
      </c>
      <c r="B44" s="1">
        <v>37</v>
      </c>
      <c r="C44" s="1">
        <v>95</v>
      </c>
      <c r="D44" s="1">
        <v>38</v>
      </c>
      <c r="E44" s="1">
        <v>44</v>
      </c>
      <c r="F44" s="1">
        <v>43</v>
      </c>
    </row>
    <row r="45" spans="1:6" x14ac:dyDescent="0.35">
      <c r="A45" s="1">
        <v>11</v>
      </c>
      <c r="B45" s="1">
        <v>23</v>
      </c>
      <c r="C45" s="1">
        <v>35</v>
      </c>
      <c r="D45" s="1">
        <v>48</v>
      </c>
      <c r="E45" s="1">
        <v>30</v>
      </c>
      <c r="F45" s="1">
        <v>38</v>
      </c>
    </row>
    <row r="46" spans="1:6" x14ac:dyDescent="0.35">
      <c r="A46" s="1">
        <v>12</v>
      </c>
      <c r="B46" s="1">
        <v>55</v>
      </c>
      <c r="C46" s="1">
        <v>45</v>
      </c>
      <c r="D46" s="1">
        <v>56</v>
      </c>
      <c r="E46" s="1">
        <v>45</v>
      </c>
      <c r="F46" s="1">
        <v>47</v>
      </c>
    </row>
    <row r="47" spans="1:6" x14ac:dyDescent="0.35">
      <c r="A47" s="1">
        <v>13</v>
      </c>
      <c r="B47" s="1">
        <v>40</v>
      </c>
      <c r="C47" s="1">
        <v>47</v>
      </c>
      <c r="D47" s="1">
        <v>50</v>
      </c>
      <c r="E47" s="1">
        <v>50</v>
      </c>
      <c r="F47" s="1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23A4-0F2A-4699-881E-1FE12EC74EE6}">
  <dimension ref="A1:J21"/>
  <sheetViews>
    <sheetView tabSelected="1" zoomScale="115" zoomScaleNormal="115" workbookViewId="0">
      <selection activeCell="L1" sqref="L1"/>
    </sheetView>
  </sheetViews>
  <sheetFormatPr defaultRowHeight="12.75" x14ac:dyDescent="0.35"/>
  <sheetData>
    <row r="1" spans="1:10" ht="13.15" x14ac:dyDescent="0.4">
      <c r="A1" s="6" t="s">
        <v>0</v>
      </c>
      <c r="B1" s="7" t="s">
        <v>1</v>
      </c>
      <c r="C1" s="7" t="s">
        <v>6</v>
      </c>
      <c r="D1" s="12" t="s">
        <v>11</v>
      </c>
      <c r="E1" s="7" t="s">
        <v>7</v>
      </c>
      <c r="F1" s="12" t="s">
        <v>11</v>
      </c>
      <c r="G1" s="7" t="s">
        <v>8</v>
      </c>
      <c r="H1" s="12" t="s">
        <v>11</v>
      </c>
      <c r="I1" s="7" t="s">
        <v>9</v>
      </c>
      <c r="J1" s="12" t="s">
        <v>11</v>
      </c>
    </row>
    <row r="2" spans="1:10" ht="13.15" x14ac:dyDescent="0.4">
      <c r="A2" s="14">
        <v>-5</v>
      </c>
      <c r="B2" s="15">
        <v>45</v>
      </c>
      <c r="C2" s="17"/>
      <c r="D2" s="17"/>
      <c r="E2" s="17"/>
      <c r="F2" s="17"/>
      <c r="G2" t="e">
        <v>#N/A</v>
      </c>
      <c r="H2" s="1"/>
      <c r="I2" t="e">
        <v>#N/A</v>
      </c>
      <c r="J2" s="2"/>
    </row>
    <row r="3" spans="1:10" ht="13.15" x14ac:dyDescent="0.4">
      <c r="A3" s="14">
        <v>-4</v>
      </c>
      <c r="B3" s="16">
        <v>38</v>
      </c>
      <c r="C3" s="18" t="e">
        <v>#N/A</v>
      </c>
      <c r="D3" s="17"/>
      <c r="E3" s="18" t="e">
        <v>#N/A</v>
      </c>
      <c r="F3" s="17"/>
      <c r="G3" s="3"/>
      <c r="H3" s="1"/>
      <c r="I3" s="3"/>
      <c r="J3" s="1"/>
    </row>
    <row r="4" spans="1:10" ht="13.15" x14ac:dyDescent="0.4">
      <c r="A4" s="14">
        <v>-3</v>
      </c>
      <c r="B4" s="16">
        <v>30</v>
      </c>
      <c r="C4" s="18" t="e">
        <v>#N/A</v>
      </c>
      <c r="D4" s="17"/>
      <c r="E4" s="18" t="e">
        <v>#N/A</v>
      </c>
      <c r="F4" s="17"/>
      <c r="H4" s="1"/>
      <c r="J4" s="1"/>
    </row>
    <row r="5" spans="1:10" ht="13.15" x14ac:dyDescent="0.4">
      <c r="A5" s="14">
        <v>-2</v>
      </c>
      <c r="B5" s="16">
        <v>58</v>
      </c>
      <c r="C5" s="19">
        <f t="shared" ref="C5:C20" si="0">AVERAGE(B2:B4)</f>
        <v>37.666666666666664</v>
      </c>
      <c r="D5" s="20">
        <f>ABS(B5-C5)</f>
        <v>20.333333333333336</v>
      </c>
      <c r="E5" s="18" t="e">
        <v>#N/A</v>
      </c>
      <c r="F5" s="17"/>
      <c r="H5" s="1"/>
      <c r="J5" s="1"/>
    </row>
    <row r="6" spans="1:10" ht="13.15" x14ac:dyDescent="0.4">
      <c r="A6" s="14">
        <v>-1</v>
      </c>
      <c r="B6" s="16">
        <v>37</v>
      </c>
      <c r="C6" s="19">
        <f t="shared" si="0"/>
        <v>42</v>
      </c>
      <c r="D6" s="20">
        <f t="shared" ref="D6:D19" si="1">ABS(B6-C6)</f>
        <v>5</v>
      </c>
      <c r="E6" s="18" t="e">
        <v>#N/A</v>
      </c>
      <c r="F6" s="17"/>
      <c r="H6" s="1"/>
      <c r="J6" s="1"/>
    </row>
    <row r="7" spans="1:10" ht="13.15" x14ac:dyDescent="0.4">
      <c r="A7" s="6">
        <v>1</v>
      </c>
      <c r="B7" s="13">
        <v>33</v>
      </c>
      <c r="C7" s="3">
        <f t="shared" si="0"/>
        <v>41.666666666666664</v>
      </c>
      <c r="D7" s="5">
        <f t="shared" si="1"/>
        <v>8.6666666666666643</v>
      </c>
      <c r="E7" s="3">
        <f t="shared" ref="E7:E20" si="2">AVERAGE(B2:B6)</f>
        <v>41.6</v>
      </c>
      <c r="F7" s="2">
        <f>ABS(B7-E7)</f>
        <v>8.6000000000000014</v>
      </c>
      <c r="G7" s="3">
        <f>C7</f>
        <v>41.666666666666664</v>
      </c>
      <c r="H7" s="1">
        <f>ABS(B7-G7)</f>
        <v>8.6666666666666643</v>
      </c>
      <c r="I7" s="3">
        <f>E7</f>
        <v>41.6</v>
      </c>
      <c r="J7" s="5">
        <f>ABS(B7-I7)</f>
        <v>8.6000000000000014</v>
      </c>
    </row>
    <row r="8" spans="1:10" ht="13.15" x14ac:dyDescent="0.4">
      <c r="A8" s="6">
        <v>2</v>
      </c>
      <c r="B8" s="13">
        <v>45</v>
      </c>
      <c r="C8" s="3">
        <f t="shared" si="0"/>
        <v>42.666666666666664</v>
      </c>
      <c r="D8" s="5">
        <f t="shared" si="1"/>
        <v>2.3333333333333357</v>
      </c>
      <c r="E8" s="3">
        <f t="shared" si="2"/>
        <v>39.200000000000003</v>
      </c>
      <c r="F8" s="2">
        <f t="shared" ref="F8:F19" si="3">ABS(B8-E8)</f>
        <v>5.7999999999999972</v>
      </c>
      <c r="G8">
        <f>0.2*B7+0.8*G7</f>
        <v>39.933333333333337</v>
      </c>
      <c r="H8" s="1">
        <f t="shared" ref="H8:H19" si="4">ABS(B8-G8)</f>
        <v>5.0666666666666629</v>
      </c>
      <c r="I8">
        <f t="shared" ref="I4:I19" si="5">0.4*B7+0.6*I7</f>
        <v>38.160000000000004</v>
      </c>
      <c r="J8" s="5">
        <f t="shared" ref="J8:J19" si="6">ABS(B8-I8)</f>
        <v>6.8399999999999963</v>
      </c>
    </row>
    <row r="9" spans="1:10" ht="13.15" x14ac:dyDescent="0.4">
      <c r="A9" s="6">
        <v>3</v>
      </c>
      <c r="B9" s="13">
        <v>37</v>
      </c>
      <c r="C9" s="3">
        <f t="shared" si="0"/>
        <v>38.333333333333336</v>
      </c>
      <c r="D9" s="5">
        <f t="shared" si="1"/>
        <v>1.3333333333333357</v>
      </c>
      <c r="E9" s="3">
        <f t="shared" si="2"/>
        <v>40.6</v>
      </c>
      <c r="F9" s="2">
        <f t="shared" si="3"/>
        <v>3.6000000000000014</v>
      </c>
      <c r="G9">
        <f t="shared" ref="G4:G19" si="7">0.2*B8+0.8*G8</f>
        <v>40.946666666666673</v>
      </c>
      <c r="H9" s="1">
        <f t="shared" si="4"/>
        <v>3.9466666666666725</v>
      </c>
      <c r="I9">
        <f t="shared" si="5"/>
        <v>40.896000000000001</v>
      </c>
      <c r="J9" s="5">
        <f t="shared" si="6"/>
        <v>3.8960000000000008</v>
      </c>
    </row>
    <row r="10" spans="1:10" ht="13.15" x14ac:dyDescent="0.4">
      <c r="A10" s="6">
        <v>4</v>
      </c>
      <c r="B10" s="13">
        <v>38</v>
      </c>
      <c r="C10" s="3">
        <f t="shared" si="0"/>
        <v>38.333333333333336</v>
      </c>
      <c r="D10" s="5">
        <f t="shared" si="1"/>
        <v>0.3333333333333357</v>
      </c>
      <c r="E10" s="3">
        <f t="shared" si="2"/>
        <v>42</v>
      </c>
      <c r="F10" s="2">
        <f t="shared" si="3"/>
        <v>4</v>
      </c>
      <c r="G10">
        <f t="shared" si="7"/>
        <v>40.157333333333341</v>
      </c>
      <c r="H10" s="1">
        <f t="shared" si="4"/>
        <v>2.1573333333333409</v>
      </c>
      <c r="I10">
        <f t="shared" si="5"/>
        <v>39.337600000000002</v>
      </c>
      <c r="J10" s="5">
        <f t="shared" si="6"/>
        <v>1.3376000000000019</v>
      </c>
    </row>
    <row r="11" spans="1:10" ht="13.15" x14ac:dyDescent="0.4">
      <c r="A11" s="6">
        <v>5</v>
      </c>
      <c r="B11" s="13">
        <v>55</v>
      </c>
      <c r="C11" s="3">
        <f t="shared" si="0"/>
        <v>40</v>
      </c>
      <c r="D11" s="5">
        <f t="shared" si="1"/>
        <v>15</v>
      </c>
      <c r="E11" s="3">
        <f t="shared" si="2"/>
        <v>38</v>
      </c>
      <c r="F11" s="2">
        <f t="shared" si="3"/>
        <v>17</v>
      </c>
      <c r="G11">
        <f t="shared" si="7"/>
        <v>39.725866666666676</v>
      </c>
      <c r="H11" s="1">
        <f t="shared" si="4"/>
        <v>15.274133333333324</v>
      </c>
      <c r="I11">
        <f t="shared" si="5"/>
        <v>38.80256</v>
      </c>
      <c r="J11" s="5">
        <f t="shared" si="6"/>
        <v>16.19744</v>
      </c>
    </row>
    <row r="12" spans="1:10" ht="13.15" x14ac:dyDescent="0.4">
      <c r="A12" s="6">
        <v>6</v>
      </c>
      <c r="B12" s="13">
        <v>30</v>
      </c>
      <c r="C12" s="3">
        <f t="shared" si="0"/>
        <v>43.333333333333336</v>
      </c>
      <c r="D12" s="5">
        <f t="shared" si="1"/>
        <v>13.333333333333336</v>
      </c>
      <c r="E12" s="3">
        <f t="shared" si="2"/>
        <v>41.6</v>
      </c>
      <c r="F12" s="2">
        <f t="shared" si="3"/>
        <v>11.600000000000001</v>
      </c>
      <c r="G12">
        <f t="shared" si="7"/>
        <v>42.780693333333346</v>
      </c>
      <c r="H12" s="1">
        <f t="shared" si="4"/>
        <v>12.780693333333346</v>
      </c>
      <c r="I12">
        <f t="shared" si="5"/>
        <v>45.281536000000003</v>
      </c>
      <c r="J12" s="5">
        <f t="shared" si="6"/>
        <v>15.281536000000003</v>
      </c>
    </row>
    <row r="13" spans="1:10" ht="13.15" x14ac:dyDescent="0.4">
      <c r="A13" s="6">
        <v>7</v>
      </c>
      <c r="B13" s="13">
        <v>18</v>
      </c>
      <c r="C13" s="3">
        <f t="shared" si="0"/>
        <v>41</v>
      </c>
      <c r="D13" s="5">
        <f t="shared" si="1"/>
        <v>23</v>
      </c>
      <c r="E13" s="3">
        <f t="shared" si="2"/>
        <v>41</v>
      </c>
      <c r="F13" s="2">
        <f t="shared" si="3"/>
        <v>23</v>
      </c>
      <c r="G13">
        <f t="shared" si="7"/>
        <v>40.224554666666677</v>
      </c>
      <c r="H13" s="1">
        <f t="shared" si="4"/>
        <v>22.224554666666677</v>
      </c>
      <c r="I13">
        <f t="shared" si="5"/>
        <v>39.168921600000004</v>
      </c>
      <c r="J13" s="5">
        <f t="shared" si="6"/>
        <v>21.168921600000004</v>
      </c>
    </row>
    <row r="14" spans="1:10" ht="13.15" x14ac:dyDescent="0.4">
      <c r="A14" s="6">
        <v>8</v>
      </c>
      <c r="B14" s="13">
        <v>58</v>
      </c>
      <c r="C14" s="3">
        <f t="shared" si="0"/>
        <v>34.333333333333336</v>
      </c>
      <c r="D14" s="5">
        <f t="shared" si="1"/>
        <v>23.666666666666664</v>
      </c>
      <c r="E14" s="3">
        <f t="shared" si="2"/>
        <v>35.6</v>
      </c>
      <c r="F14" s="2">
        <f t="shared" si="3"/>
        <v>22.4</v>
      </c>
      <c r="G14">
        <f t="shared" si="7"/>
        <v>35.779643733333344</v>
      </c>
      <c r="H14" s="1">
        <f t="shared" si="4"/>
        <v>22.220356266666656</v>
      </c>
      <c r="I14">
        <f t="shared" si="5"/>
        <v>30.701352960000001</v>
      </c>
      <c r="J14" s="5">
        <f t="shared" si="6"/>
        <v>27.298647039999999</v>
      </c>
    </row>
    <row r="15" spans="1:10" ht="13.15" x14ac:dyDescent="0.4">
      <c r="A15" s="6">
        <v>9</v>
      </c>
      <c r="B15" s="13">
        <v>47</v>
      </c>
      <c r="C15" s="3">
        <f t="shared" si="0"/>
        <v>35.333333333333336</v>
      </c>
      <c r="D15" s="5">
        <f t="shared" si="1"/>
        <v>11.666666666666664</v>
      </c>
      <c r="E15" s="3">
        <f t="shared" si="2"/>
        <v>39.799999999999997</v>
      </c>
      <c r="F15" s="2">
        <f t="shared" si="3"/>
        <v>7.2000000000000028</v>
      </c>
      <c r="G15">
        <f t="shared" si="7"/>
        <v>40.223714986666678</v>
      </c>
      <c r="H15" s="1">
        <f t="shared" si="4"/>
        <v>6.7762850133333217</v>
      </c>
      <c r="I15">
        <f t="shared" si="5"/>
        <v>41.620811776000004</v>
      </c>
      <c r="J15" s="5">
        <f t="shared" si="6"/>
        <v>5.3791882239999964</v>
      </c>
    </row>
    <row r="16" spans="1:10" ht="13.15" x14ac:dyDescent="0.4">
      <c r="A16" s="6">
        <v>10</v>
      </c>
      <c r="B16" s="13">
        <v>37</v>
      </c>
      <c r="C16" s="3">
        <f t="shared" si="0"/>
        <v>41</v>
      </c>
      <c r="D16" s="5">
        <f t="shared" si="1"/>
        <v>4</v>
      </c>
      <c r="E16" s="3">
        <f t="shared" si="2"/>
        <v>41.6</v>
      </c>
      <c r="F16" s="2">
        <f t="shared" si="3"/>
        <v>4.6000000000000014</v>
      </c>
      <c r="G16">
        <f t="shared" si="7"/>
        <v>41.57897198933334</v>
      </c>
      <c r="H16" s="1">
        <f t="shared" si="4"/>
        <v>4.5789719893333398</v>
      </c>
      <c r="I16">
        <f t="shared" si="5"/>
        <v>43.772487065600004</v>
      </c>
      <c r="J16" s="5">
        <f t="shared" si="6"/>
        <v>6.7724870656000036</v>
      </c>
    </row>
    <row r="17" spans="1:10" ht="13.15" x14ac:dyDescent="0.4">
      <c r="A17" s="6">
        <v>11</v>
      </c>
      <c r="B17" s="13">
        <v>23</v>
      </c>
      <c r="C17" s="3">
        <f t="shared" si="0"/>
        <v>47.333333333333336</v>
      </c>
      <c r="D17" s="5">
        <f t="shared" si="1"/>
        <v>24.333333333333336</v>
      </c>
      <c r="E17" s="3">
        <f t="shared" si="2"/>
        <v>38</v>
      </c>
      <c r="F17" s="2">
        <f t="shared" si="3"/>
        <v>15</v>
      </c>
      <c r="G17">
        <f t="shared" si="7"/>
        <v>40.66317759146667</v>
      </c>
      <c r="H17" s="1">
        <f t="shared" si="4"/>
        <v>17.66317759146667</v>
      </c>
      <c r="I17">
        <f t="shared" si="5"/>
        <v>41.063492239360002</v>
      </c>
      <c r="J17" s="5">
        <f t="shared" si="6"/>
        <v>18.063492239360002</v>
      </c>
    </row>
    <row r="18" spans="1:10" ht="13.15" x14ac:dyDescent="0.4">
      <c r="A18" s="6">
        <v>12</v>
      </c>
      <c r="B18" s="13">
        <v>55</v>
      </c>
      <c r="C18" s="3">
        <f t="shared" si="0"/>
        <v>35.666666666666664</v>
      </c>
      <c r="D18" s="5">
        <f t="shared" si="1"/>
        <v>19.333333333333336</v>
      </c>
      <c r="E18" s="3">
        <f t="shared" si="2"/>
        <v>36.6</v>
      </c>
      <c r="F18" s="2">
        <f t="shared" si="3"/>
        <v>18.399999999999999</v>
      </c>
      <c r="G18">
        <f t="shared" si="7"/>
        <v>37.130542073173338</v>
      </c>
      <c r="H18" s="1">
        <f t="shared" si="4"/>
        <v>17.869457926826662</v>
      </c>
      <c r="I18">
        <f t="shared" si="5"/>
        <v>33.838095343616004</v>
      </c>
      <c r="J18" s="5">
        <f t="shared" si="6"/>
        <v>21.161904656383996</v>
      </c>
    </row>
    <row r="19" spans="1:10" ht="13.15" x14ac:dyDescent="0.4">
      <c r="A19" s="6">
        <v>13</v>
      </c>
      <c r="B19" s="13">
        <v>40</v>
      </c>
      <c r="C19" s="3">
        <f t="shared" si="0"/>
        <v>38.333333333333336</v>
      </c>
      <c r="D19" s="5">
        <f t="shared" si="1"/>
        <v>1.6666666666666643</v>
      </c>
      <c r="E19" s="3">
        <f t="shared" si="2"/>
        <v>44</v>
      </c>
      <c r="F19" s="2">
        <f t="shared" si="3"/>
        <v>4</v>
      </c>
      <c r="G19">
        <f t="shared" si="7"/>
        <v>40.704433658538676</v>
      </c>
      <c r="H19" s="1">
        <f t="shared" si="4"/>
        <v>0.7044336585386759</v>
      </c>
      <c r="I19">
        <f t="shared" si="5"/>
        <v>42.302857206169605</v>
      </c>
      <c r="J19" s="5">
        <f t="shared" si="6"/>
        <v>2.3028572061696053</v>
      </c>
    </row>
    <row r="20" spans="1:10" x14ac:dyDescent="0.35">
      <c r="A20" s="1"/>
      <c r="B20" s="1"/>
      <c r="C20" s="3">
        <f t="shared" si="0"/>
        <v>39.333333333333336</v>
      </c>
      <c r="D20" s="5"/>
      <c r="E20" s="3">
        <f t="shared" si="2"/>
        <v>40.4</v>
      </c>
      <c r="F20" s="2"/>
      <c r="H20" s="1"/>
      <c r="J20" s="5"/>
    </row>
    <row r="21" spans="1:10" x14ac:dyDescent="0.35">
      <c r="A21" s="11" t="s">
        <v>10</v>
      </c>
      <c r="B21" s="1"/>
      <c r="C21" s="5"/>
      <c r="D21" s="4">
        <f>AVERAGE(D7:D19)</f>
        <v>11.435897435897434</v>
      </c>
      <c r="E21" s="4"/>
      <c r="F21" s="4">
        <f>AVERAGE(F7:F19)</f>
        <v>11.16923076923077</v>
      </c>
      <c r="G21" s="4"/>
      <c r="H21" s="4">
        <f>AVERAGE(H7:H19)</f>
        <v>10.763799777910155</v>
      </c>
      <c r="I21" s="4"/>
      <c r="J21" s="4">
        <f t="shared" ref="G21:J21" si="8">AVERAGE(J7:J19)</f>
        <v>11.869236463962583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3191-AEAF-404C-9339-BC2DFA774751}">
  <dimension ref="A1:Y83"/>
  <sheetViews>
    <sheetView topLeftCell="A19" zoomScale="55" zoomScaleNormal="55" workbookViewId="0">
      <selection activeCell="AB82" sqref="AB82"/>
    </sheetView>
  </sheetViews>
  <sheetFormatPr defaultColWidth="8.9296875" defaultRowHeight="12.75" x14ac:dyDescent="0.35"/>
  <cols>
    <col min="1" max="11" width="8.9296875" style="1"/>
    <col min="12" max="13" width="8.9296875" style="23"/>
    <col min="14" max="16384" width="8.9296875" style="1"/>
  </cols>
  <sheetData>
    <row r="1" spans="1:25" ht="13.15" thickBot="1" x14ac:dyDescent="0.4">
      <c r="B1" s="2"/>
      <c r="G1" s="2"/>
      <c r="H1" s="2"/>
      <c r="I1" s="2"/>
      <c r="J1" s="2"/>
      <c r="K1" s="2"/>
      <c r="L1" s="22"/>
      <c r="M1" s="22"/>
      <c r="N1" s="2"/>
      <c r="O1" s="2"/>
      <c r="P1" s="2"/>
      <c r="Q1" s="2"/>
    </row>
    <row r="2" spans="1:25" ht="13.15" x14ac:dyDescent="0.4">
      <c r="A2" s="25" t="s">
        <v>0</v>
      </c>
      <c r="B2" s="26" t="s">
        <v>1</v>
      </c>
      <c r="C2" s="26" t="s">
        <v>6</v>
      </c>
      <c r="D2" s="27"/>
      <c r="E2" s="26" t="s">
        <v>7</v>
      </c>
      <c r="F2" s="28"/>
      <c r="G2" s="91" t="s">
        <v>8</v>
      </c>
      <c r="H2" s="92"/>
      <c r="I2" s="28"/>
      <c r="J2" s="26" t="s">
        <v>9</v>
      </c>
      <c r="K2" s="29"/>
      <c r="L2" s="22"/>
      <c r="M2" s="22"/>
      <c r="N2" s="25" t="s">
        <v>0</v>
      </c>
      <c r="O2" s="26" t="s">
        <v>2</v>
      </c>
      <c r="P2" s="26" t="s">
        <v>6</v>
      </c>
      <c r="Q2" s="26"/>
      <c r="R2" s="26" t="s">
        <v>7</v>
      </c>
      <c r="S2" s="26"/>
      <c r="T2" s="91" t="s">
        <v>8</v>
      </c>
      <c r="U2" s="91"/>
      <c r="V2" s="91"/>
      <c r="W2" s="26" t="s">
        <v>9</v>
      </c>
      <c r="X2" s="29"/>
    </row>
    <row r="3" spans="1:25" ht="13.15" x14ac:dyDescent="0.4">
      <c r="A3" s="30">
        <v>-5</v>
      </c>
      <c r="B3" s="31">
        <v>45</v>
      </c>
      <c r="C3" s="32"/>
      <c r="D3" s="32"/>
      <c r="E3" s="32"/>
      <c r="F3" s="32"/>
      <c r="G3" s="93" t="e">
        <v>#N/A</v>
      </c>
      <c r="H3" s="94"/>
      <c r="I3" s="32"/>
      <c r="J3" s="33" t="e">
        <v>#N/A</v>
      </c>
      <c r="K3" s="34"/>
      <c r="L3" s="22"/>
      <c r="M3" s="22"/>
      <c r="N3" s="30">
        <v>-5</v>
      </c>
      <c r="O3" s="31">
        <v>62</v>
      </c>
      <c r="P3" s="32"/>
      <c r="Q3" s="32"/>
      <c r="R3" s="32"/>
      <c r="S3" s="32"/>
      <c r="T3" s="93" t="e">
        <v>#N/A</v>
      </c>
      <c r="U3" s="94"/>
      <c r="V3" s="94"/>
      <c r="W3" s="33" t="e">
        <v>#N/A</v>
      </c>
      <c r="X3" s="34"/>
      <c r="Y3" s="2"/>
    </row>
    <row r="4" spans="1:25" ht="13.15" x14ac:dyDescent="0.4">
      <c r="A4" s="30">
        <v>-4</v>
      </c>
      <c r="B4" s="35">
        <v>38</v>
      </c>
      <c r="C4" s="33" t="e">
        <v>#N/A</v>
      </c>
      <c r="D4" s="32"/>
      <c r="E4" s="33" t="e">
        <v>#N/A</v>
      </c>
      <c r="F4" s="32"/>
      <c r="G4" s="95"/>
      <c r="H4" s="94"/>
      <c r="I4" s="32"/>
      <c r="J4" s="36"/>
      <c r="K4" s="37"/>
      <c r="N4" s="30">
        <v>-4</v>
      </c>
      <c r="O4" s="35">
        <v>22</v>
      </c>
      <c r="P4" s="33" t="e">
        <v>#N/A</v>
      </c>
      <c r="Q4" s="32"/>
      <c r="R4" s="33" t="e">
        <v>#N/A</v>
      </c>
      <c r="S4" s="32"/>
      <c r="T4" s="95"/>
      <c r="U4" s="94"/>
      <c r="V4" s="94"/>
      <c r="W4" s="36"/>
      <c r="X4" s="37"/>
    </row>
    <row r="5" spans="1:25" ht="13.15" x14ac:dyDescent="0.4">
      <c r="A5" s="30">
        <v>-3</v>
      </c>
      <c r="B5" s="35">
        <v>30</v>
      </c>
      <c r="C5" s="33" t="e">
        <v>#N/A</v>
      </c>
      <c r="D5" s="32"/>
      <c r="E5" s="33" t="e">
        <v>#N/A</v>
      </c>
      <c r="F5" s="32"/>
      <c r="G5" s="93"/>
      <c r="H5" s="94"/>
      <c r="I5" s="32"/>
      <c r="J5" s="33"/>
      <c r="K5" s="37"/>
      <c r="N5" s="30">
        <v>-3</v>
      </c>
      <c r="O5" s="35">
        <v>72</v>
      </c>
      <c r="P5" s="33" t="e">
        <v>#N/A</v>
      </c>
      <c r="Q5" s="32"/>
      <c r="R5" s="33" t="e">
        <v>#N/A</v>
      </c>
      <c r="S5" s="32"/>
      <c r="T5" s="93"/>
      <c r="U5" s="94"/>
      <c r="V5" s="94"/>
      <c r="W5" s="33"/>
      <c r="X5" s="37"/>
    </row>
    <row r="6" spans="1:25" ht="13.15" x14ac:dyDescent="0.4">
      <c r="A6" s="30">
        <v>-2</v>
      </c>
      <c r="B6" s="35">
        <v>58</v>
      </c>
      <c r="C6" s="38">
        <f>AVERAGE(B3:B5)</f>
        <v>37.666666666666664</v>
      </c>
      <c r="D6" s="39">
        <f>ABS(B6-C6)</f>
        <v>20.333333333333336</v>
      </c>
      <c r="E6" s="33" t="e">
        <v>#N/A</v>
      </c>
      <c r="F6" s="32"/>
      <c r="G6" s="93"/>
      <c r="H6" s="94"/>
      <c r="I6" s="32"/>
      <c r="J6" s="33"/>
      <c r="K6" s="37"/>
      <c r="N6" s="30">
        <v>-2</v>
      </c>
      <c r="O6" s="35">
        <v>44</v>
      </c>
      <c r="P6" s="38">
        <f>AVERAGE(O3:O5)</f>
        <v>52</v>
      </c>
      <c r="Q6" s="39">
        <f>ABS(O6-P6)</f>
        <v>8</v>
      </c>
      <c r="R6" s="33" t="e">
        <v>#N/A</v>
      </c>
      <c r="S6" s="32"/>
      <c r="T6" s="93"/>
      <c r="U6" s="94"/>
      <c r="V6" s="94"/>
      <c r="W6" s="33"/>
      <c r="X6" s="37"/>
    </row>
    <row r="7" spans="1:25" ht="13.15" x14ac:dyDescent="0.4">
      <c r="A7" s="30">
        <v>-1</v>
      </c>
      <c r="B7" s="35">
        <v>37</v>
      </c>
      <c r="C7" s="38">
        <f t="shared" ref="C7:C21" si="0">AVERAGE(B4:B6)</f>
        <v>42</v>
      </c>
      <c r="D7" s="39">
        <f t="shared" ref="D7:D20" si="1">ABS(B7-C7)</f>
        <v>5</v>
      </c>
      <c r="E7" s="33" t="e">
        <v>#N/A</v>
      </c>
      <c r="F7" s="32"/>
      <c r="G7" s="93"/>
      <c r="H7" s="94"/>
      <c r="I7" s="32"/>
      <c r="J7" s="33"/>
      <c r="K7" s="37"/>
      <c r="N7" s="30">
        <v>-1</v>
      </c>
      <c r="O7" s="35">
        <v>48</v>
      </c>
      <c r="P7" s="38">
        <f t="shared" ref="P7:P21" si="2">AVERAGE(O4:O6)</f>
        <v>46</v>
      </c>
      <c r="Q7" s="39">
        <f t="shared" ref="Q7:Q20" si="3">ABS(O7-P7)</f>
        <v>2</v>
      </c>
      <c r="R7" s="33" t="e">
        <v>#N/A</v>
      </c>
      <c r="S7" s="32"/>
      <c r="T7" s="93"/>
      <c r="U7" s="94"/>
      <c r="V7" s="94"/>
      <c r="W7" s="33"/>
      <c r="X7" s="37"/>
    </row>
    <row r="8" spans="1:25" ht="13.15" x14ac:dyDescent="0.4">
      <c r="A8" s="40">
        <v>1</v>
      </c>
      <c r="B8" s="41">
        <v>33</v>
      </c>
      <c r="C8" s="42">
        <f t="shared" si="0"/>
        <v>41.666666666666664</v>
      </c>
      <c r="D8" s="43">
        <f t="shared" si="1"/>
        <v>8.6666666666666643</v>
      </c>
      <c r="E8" s="44">
        <f t="shared" ref="E8:E21" si="4">AVERAGE(B3:B7)</f>
        <v>41.6</v>
      </c>
      <c r="F8" s="45">
        <f t="shared" ref="F8:F21" si="5">ABS(B8-E8)</f>
        <v>8.6000000000000014</v>
      </c>
      <c r="G8" s="96">
        <f>C8</f>
        <v>41.666666666666664</v>
      </c>
      <c r="H8" s="94">
        <f t="shared" ref="H8:H21" si="6">ABS(B8-G8)</f>
        <v>8.6666666666666643</v>
      </c>
      <c r="I8" s="43">
        <f>B8-G8</f>
        <v>-8.6666666666666643</v>
      </c>
      <c r="J8" s="42">
        <f>E8</f>
        <v>41.6</v>
      </c>
      <c r="K8" s="47">
        <f t="shared" ref="K8:K21" si="7">ABS(B8-J8)</f>
        <v>8.6000000000000014</v>
      </c>
      <c r="N8" s="40">
        <v>1</v>
      </c>
      <c r="O8" s="41">
        <v>44</v>
      </c>
      <c r="P8" s="42">
        <f t="shared" si="2"/>
        <v>54.666666666666664</v>
      </c>
      <c r="Q8" s="43">
        <f t="shared" si="3"/>
        <v>10.666666666666664</v>
      </c>
      <c r="R8" s="44">
        <f t="shared" ref="R8:R21" si="8">AVERAGE(O3:O7)</f>
        <v>49.6</v>
      </c>
      <c r="S8" s="45">
        <f t="shared" ref="S8:S21" si="9">ABS(O8-R8)</f>
        <v>5.6000000000000014</v>
      </c>
      <c r="T8" s="96">
        <f>P8</f>
        <v>54.666666666666664</v>
      </c>
      <c r="U8" s="94">
        <f t="shared" ref="U8:U21" si="10">ABS(O8-T8)</f>
        <v>10.666666666666664</v>
      </c>
      <c r="V8" s="98">
        <f>O8-T8</f>
        <v>-10.666666666666664</v>
      </c>
      <c r="W8" s="42">
        <f>R8</f>
        <v>49.6</v>
      </c>
      <c r="X8" s="47">
        <f t="shared" ref="X8:X21" si="11">ABS(O8-W8)</f>
        <v>5.6000000000000014</v>
      </c>
    </row>
    <row r="9" spans="1:25" ht="13.15" x14ac:dyDescent="0.4">
      <c r="A9" s="40">
        <v>2</v>
      </c>
      <c r="B9" s="41">
        <v>45</v>
      </c>
      <c r="C9" s="42">
        <f t="shared" si="0"/>
        <v>42.666666666666664</v>
      </c>
      <c r="D9" s="43">
        <f t="shared" si="1"/>
        <v>2.3333333333333357</v>
      </c>
      <c r="E9" s="44">
        <f t="shared" si="4"/>
        <v>39.200000000000003</v>
      </c>
      <c r="F9" s="45">
        <f t="shared" si="5"/>
        <v>5.7999999999999972</v>
      </c>
      <c r="G9" s="93">
        <f t="shared" ref="G9:G21" si="12">0.2*B8+0.8*G8</f>
        <v>39.933333333333337</v>
      </c>
      <c r="H9" s="94">
        <f t="shared" si="6"/>
        <v>5.0666666666666629</v>
      </c>
      <c r="I9" s="43">
        <f t="shared" ref="I9:I21" si="13">B9-G9</f>
        <v>5.0666666666666629</v>
      </c>
      <c r="J9" s="48">
        <f t="shared" ref="J9:J21" si="14">0.4*B8+0.6*J8</f>
        <v>38.160000000000004</v>
      </c>
      <c r="K9" s="47">
        <f t="shared" si="7"/>
        <v>6.8399999999999963</v>
      </c>
      <c r="N9" s="40">
        <v>2</v>
      </c>
      <c r="O9" s="41">
        <v>34</v>
      </c>
      <c r="P9" s="42">
        <f t="shared" si="2"/>
        <v>45.333333333333336</v>
      </c>
      <c r="Q9" s="43">
        <f t="shared" si="3"/>
        <v>11.333333333333336</v>
      </c>
      <c r="R9" s="44">
        <f t="shared" si="8"/>
        <v>46</v>
      </c>
      <c r="S9" s="45">
        <f t="shared" si="9"/>
        <v>12</v>
      </c>
      <c r="T9" s="93">
        <f t="shared" ref="T9:T21" si="15">0.2*O8+0.8*T8</f>
        <v>52.533333333333331</v>
      </c>
      <c r="U9" s="94">
        <f t="shared" si="10"/>
        <v>18.533333333333331</v>
      </c>
      <c r="V9" s="98">
        <f t="shared" ref="V9:V21" si="16">O9-T9</f>
        <v>-18.533333333333331</v>
      </c>
      <c r="W9" s="48">
        <f t="shared" ref="W9:W21" si="17">0.4*O8+0.6*W8</f>
        <v>47.36</v>
      </c>
      <c r="X9" s="47">
        <f t="shared" si="11"/>
        <v>13.36</v>
      </c>
    </row>
    <row r="10" spans="1:25" ht="13.15" x14ac:dyDescent="0.4">
      <c r="A10" s="40">
        <v>3</v>
      </c>
      <c r="B10" s="41">
        <v>37</v>
      </c>
      <c r="C10" s="42">
        <f t="shared" si="0"/>
        <v>38.333333333333336</v>
      </c>
      <c r="D10" s="43">
        <f t="shared" si="1"/>
        <v>1.3333333333333357</v>
      </c>
      <c r="E10" s="44">
        <f t="shared" si="4"/>
        <v>40.6</v>
      </c>
      <c r="F10" s="45">
        <f t="shared" si="5"/>
        <v>3.6000000000000014</v>
      </c>
      <c r="G10" s="93">
        <f t="shared" si="12"/>
        <v>40.946666666666673</v>
      </c>
      <c r="H10" s="94">
        <f t="shared" si="6"/>
        <v>3.9466666666666725</v>
      </c>
      <c r="I10" s="43">
        <f t="shared" si="13"/>
        <v>-3.9466666666666725</v>
      </c>
      <c r="J10" s="48">
        <f t="shared" si="14"/>
        <v>40.896000000000001</v>
      </c>
      <c r="K10" s="47">
        <f t="shared" si="7"/>
        <v>3.8960000000000008</v>
      </c>
      <c r="N10" s="40">
        <v>3</v>
      </c>
      <c r="O10" s="41">
        <v>22</v>
      </c>
      <c r="P10" s="42">
        <f t="shared" si="2"/>
        <v>42</v>
      </c>
      <c r="Q10" s="43">
        <f t="shared" si="3"/>
        <v>20</v>
      </c>
      <c r="R10" s="44">
        <f t="shared" si="8"/>
        <v>48.4</v>
      </c>
      <c r="S10" s="45">
        <f t="shared" si="9"/>
        <v>26.4</v>
      </c>
      <c r="T10" s="93">
        <f t="shared" si="15"/>
        <v>48.826666666666668</v>
      </c>
      <c r="U10" s="94">
        <f t="shared" si="10"/>
        <v>26.826666666666668</v>
      </c>
      <c r="V10" s="98">
        <f t="shared" si="16"/>
        <v>-26.826666666666668</v>
      </c>
      <c r="W10" s="48">
        <f t="shared" si="17"/>
        <v>42.016000000000005</v>
      </c>
      <c r="X10" s="47">
        <f t="shared" si="11"/>
        <v>20.016000000000005</v>
      </c>
    </row>
    <row r="11" spans="1:25" ht="13.15" x14ac:dyDescent="0.4">
      <c r="A11" s="40">
        <v>4</v>
      </c>
      <c r="B11" s="41">
        <v>38</v>
      </c>
      <c r="C11" s="42">
        <f t="shared" si="0"/>
        <v>38.333333333333336</v>
      </c>
      <c r="D11" s="43">
        <f t="shared" si="1"/>
        <v>0.3333333333333357</v>
      </c>
      <c r="E11" s="44">
        <f t="shared" si="4"/>
        <v>42</v>
      </c>
      <c r="F11" s="45">
        <f t="shared" si="5"/>
        <v>4</v>
      </c>
      <c r="G11" s="93">
        <f t="shared" si="12"/>
        <v>40.157333333333341</v>
      </c>
      <c r="H11" s="94">
        <f t="shared" si="6"/>
        <v>2.1573333333333409</v>
      </c>
      <c r="I11" s="43">
        <f t="shared" si="13"/>
        <v>-2.1573333333333409</v>
      </c>
      <c r="J11" s="48">
        <f t="shared" si="14"/>
        <v>39.337600000000002</v>
      </c>
      <c r="K11" s="47">
        <f t="shared" si="7"/>
        <v>1.3376000000000019</v>
      </c>
      <c r="N11" s="40">
        <v>4</v>
      </c>
      <c r="O11" s="41">
        <v>55</v>
      </c>
      <c r="P11" s="42">
        <f t="shared" si="2"/>
        <v>33.333333333333336</v>
      </c>
      <c r="Q11" s="43">
        <f t="shared" si="3"/>
        <v>21.666666666666664</v>
      </c>
      <c r="R11" s="44">
        <f t="shared" si="8"/>
        <v>38.4</v>
      </c>
      <c r="S11" s="45">
        <f t="shared" si="9"/>
        <v>16.600000000000001</v>
      </c>
      <c r="T11" s="93">
        <f t="shared" si="15"/>
        <v>43.461333333333336</v>
      </c>
      <c r="U11" s="94">
        <f t="shared" si="10"/>
        <v>11.538666666666664</v>
      </c>
      <c r="V11" s="98">
        <f t="shared" si="16"/>
        <v>11.538666666666664</v>
      </c>
      <c r="W11" s="48">
        <f t="shared" si="17"/>
        <v>34.009600000000006</v>
      </c>
      <c r="X11" s="47">
        <f t="shared" si="11"/>
        <v>20.990399999999994</v>
      </c>
    </row>
    <row r="12" spans="1:25" ht="13.15" x14ac:dyDescent="0.4">
      <c r="A12" s="40">
        <v>5</v>
      </c>
      <c r="B12" s="41">
        <v>55</v>
      </c>
      <c r="C12" s="42">
        <f t="shared" si="0"/>
        <v>40</v>
      </c>
      <c r="D12" s="43">
        <f t="shared" si="1"/>
        <v>15</v>
      </c>
      <c r="E12" s="44">
        <f t="shared" si="4"/>
        <v>38</v>
      </c>
      <c r="F12" s="45">
        <f t="shared" si="5"/>
        <v>17</v>
      </c>
      <c r="G12" s="93">
        <f t="shared" si="12"/>
        <v>39.725866666666676</v>
      </c>
      <c r="H12" s="94">
        <f t="shared" si="6"/>
        <v>15.274133333333324</v>
      </c>
      <c r="I12" s="43">
        <f t="shared" si="13"/>
        <v>15.274133333333324</v>
      </c>
      <c r="J12" s="48">
        <f t="shared" si="14"/>
        <v>38.80256</v>
      </c>
      <c r="K12" s="47">
        <f t="shared" si="7"/>
        <v>16.19744</v>
      </c>
      <c r="N12" s="40">
        <v>5</v>
      </c>
      <c r="O12" s="41">
        <v>48</v>
      </c>
      <c r="P12" s="42">
        <f t="shared" si="2"/>
        <v>37</v>
      </c>
      <c r="Q12" s="43">
        <f t="shared" si="3"/>
        <v>11</v>
      </c>
      <c r="R12" s="44">
        <f t="shared" si="8"/>
        <v>40.6</v>
      </c>
      <c r="S12" s="45">
        <f t="shared" si="9"/>
        <v>7.3999999999999986</v>
      </c>
      <c r="T12" s="93">
        <f t="shared" si="15"/>
        <v>45.769066666666667</v>
      </c>
      <c r="U12" s="94">
        <f t="shared" si="10"/>
        <v>2.2309333333333328</v>
      </c>
      <c r="V12" s="98">
        <f t="shared" si="16"/>
        <v>2.2309333333333328</v>
      </c>
      <c r="W12" s="48">
        <f t="shared" si="17"/>
        <v>42.405760000000001</v>
      </c>
      <c r="X12" s="47">
        <f t="shared" si="11"/>
        <v>5.5942399999999992</v>
      </c>
    </row>
    <row r="13" spans="1:25" ht="13.15" x14ac:dyDescent="0.4">
      <c r="A13" s="40">
        <v>6</v>
      </c>
      <c r="B13" s="41">
        <v>30</v>
      </c>
      <c r="C13" s="42">
        <f t="shared" si="0"/>
        <v>43.333333333333336</v>
      </c>
      <c r="D13" s="43">
        <f t="shared" si="1"/>
        <v>13.333333333333336</v>
      </c>
      <c r="E13" s="44">
        <f t="shared" si="4"/>
        <v>41.6</v>
      </c>
      <c r="F13" s="45">
        <f t="shared" si="5"/>
        <v>11.600000000000001</v>
      </c>
      <c r="G13" s="93">
        <f t="shared" si="12"/>
        <v>42.780693333333346</v>
      </c>
      <c r="H13" s="94">
        <f t="shared" si="6"/>
        <v>12.780693333333346</v>
      </c>
      <c r="I13" s="43">
        <f t="shared" si="13"/>
        <v>-12.780693333333346</v>
      </c>
      <c r="J13" s="48">
        <f t="shared" si="14"/>
        <v>45.281536000000003</v>
      </c>
      <c r="K13" s="47">
        <f t="shared" si="7"/>
        <v>15.281536000000003</v>
      </c>
      <c r="N13" s="40">
        <v>6</v>
      </c>
      <c r="O13" s="41">
        <v>72</v>
      </c>
      <c r="P13" s="42">
        <f t="shared" si="2"/>
        <v>41.666666666666664</v>
      </c>
      <c r="Q13" s="43">
        <f t="shared" si="3"/>
        <v>30.333333333333336</v>
      </c>
      <c r="R13" s="44">
        <f t="shared" si="8"/>
        <v>40.6</v>
      </c>
      <c r="S13" s="45">
        <f t="shared" si="9"/>
        <v>31.4</v>
      </c>
      <c r="T13" s="93">
        <f t="shared" si="15"/>
        <v>46.215253333333337</v>
      </c>
      <c r="U13" s="94">
        <f t="shared" si="10"/>
        <v>25.784746666666663</v>
      </c>
      <c r="V13" s="98">
        <f t="shared" si="16"/>
        <v>25.784746666666663</v>
      </c>
      <c r="W13" s="48">
        <f t="shared" si="17"/>
        <v>44.643456</v>
      </c>
      <c r="X13" s="47">
        <f t="shared" si="11"/>
        <v>27.356544</v>
      </c>
    </row>
    <row r="14" spans="1:25" ht="13.15" x14ac:dyDescent="0.4">
      <c r="A14" s="40">
        <v>7</v>
      </c>
      <c r="B14" s="41">
        <v>18</v>
      </c>
      <c r="C14" s="42">
        <f t="shared" si="0"/>
        <v>41</v>
      </c>
      <c r="D14" s="43">
        <f t="shared" si="1"/>
        <v>23</v>
      </c>
      <c r="E14" s="44">
        <f t="shared" si="4"/>
        <v>41</v>
      </c>
      <c r="F14" s="45">
        <f t="shared" si="5"/>
        <v>23</v>
      </c>
      <c r="G14" s="93">
        <f t="shared" si="12"/>
        <v>40.224554666666677</v>
      </c>
      <c r="H14" s="94">
        <f t="shared" si="6"/>
        <v>22.224554666666677</v>
      </c>
      <c r="I14" s="43">
        <f t="shared" si="13"/>
        <v>-22.224554666666677</v>
      </c>
      <c r="J14" s="48">
        <f t="shared" si="14"/>
        <v>39.168921600000004</v>
      </c>
      <c r="K14" s="47">
        <f t="shared" si="7"/>
        <v>21.168921600000004</v>
      </c>
      <c r="N14" s="40">
        <v>7</v>
      </c>
      <c r="O14" s="41">
        <v>62</v>
      </c>
      <c r="P14" s="42">
        <f t="shared" si="2"/>
        <v>58.333333333333336</v>
      </c>
      <c r="Q14" s="43">
        <f t="shared" si="3"/>
        <v>3.6666666666666643</v>
      </c>
      <c r="R14" s="44">
        <f t="shared" si="8"/>
        <v>46.2</v>
      </c>
      <c r="S14" s="45">
        <f t="shared" si="9"/>
        <v>15.799999999999997</v>
      </c>
      <c r="T14" s="93">
        <f t="shared" si="15"/>
        <v>51.372202666666666</v>
      </c>
      <c r="U14" s="94">
        <f t="shared" si="10"/>
        <v>10.627797333333334</v>
      </c>
      <c r="V14" s="98">
        <f t="shared" si="16"/>
        <v>10.627797333333334</v>
      </c>
      <c r="W14" s="48">
        <f t="shared" si="17"/>
        <v>55.586073599999999</v>
      </c>
      <c r="X14" s="47">
        <f t="shared" si="11"/>
        <v>6.4139264000000011</v>
      </c>
    </row>
    <row r="15" spans="1:25" ht="13.15" x14ac:dyDescent="0.4">
      <c r="A15" s="40">
        <v>8</v>
      </c>
      <c r="B15" s="41">
        <v>58</v>
      </c>
      <c r="C15" s="42">
        <f t="shared" si="0"/>
        <v>34.333333333333336</v>
      </c>
      <c r="D15" s="43">
        <f t="shared" si="1"/>
        <v>23.666666666666664</v>
      </c>
      <c r="E15" s="44">
        <f t="shared" si="4"/>
        <v>35.6</v>
      </c>
      <c r="F15" s="45">
        <f t="shared" si="5"/>
        <v>22.4</v>
      </c>
      <c r="G15" s="93">
        <f t="shared" si="12"/>
        <v>35.779643733333344</v>
      </c>
      <c r="H15" s="94">
        <f t="shared" si="6"/>
        <v>22.220356266666656</v>
      </c>
      <c r="I15" s="43">
        <f t="shared" si="13"/>
        <v>22.220356266666656</v>
      </c>
      <c r="J15" s="48">
        <f t="shared" si="14"/>
        <v>30.701352960000001</v>
      </c>
      <c r="K15" s="47">
        <f t="shared" si="7"/>
        <v>27.298647039999999</v>
      </c>
      <c r="N15" s="40">
        <v>8</v>
      </c>
      <c r="O15" s="41">
        <v>28</v>
      </c>
      <c r="P15" s="42">
        <f t="shared" si="2"/>
        <v>60.666666666666664</v>
      </c>
      <c r="Q15" s="43">
        <f t="shared" si="3"/>
        <v>32.666666666666664</v>
      </c>
      <c r="R15" s="44">
        <f t="shared" si="8"/>
        <v>51.8</v>
      </c>
      <c r="S15" s="45">
        <f t="shared" si="9"/>
        <v>23.799999999999997</v>
      </c>
      <c r="T15" s="93">
        <f t="shared" si="15"/>
        <v>53.497762133333332</v>
      </c>
      <c r="U15" s="94">
        <f t="shared" si="10"/>
        <v>25.497762133333332</v>
      </c>
      <c r="V15" s="98">
        <f t="shared" si="16"/>
        <v>-25.497762133333332</v>
      </c>
      <c r="W15" s="48">
        <f t="shared" si="17"/>
        <v>58.151644160000004</v>
      </c>
      <c r="X15" s="47">
        <f t="shared" si="11"/>
        <v>30.151644160000004</v>
      </c>
    </row>
    <row r="16" spans="1:25" ht="13.15" x14ac:dyDescent="0.4">
      <c r="A16" s="40">
        <v>9</v>
      </c>
      <c r="B16" s="41">
        <v>47</v>
      </c>
      <c r="C16" s="42">
        <f t="shared" si="0"/>
        <v>35.333333333333336</v>
      </c>
      <c r="D16" s="43">
        <f t="shared" si="1"/>
        <v>11.666666666666664</v>
      </c>
      <c r="E16" s="44">
        <f t="shared" si="4"/>
        <v>39.799999999999997</v>
      </c>
      <c r="F16" s="45">
        <f t="shared" si="5"/>
        <v>7.2000000000000028</v>
      </c>
      <c r="G16" s="93">
        <f t="shared" si="12"/>
        <v>40.223714986666678</v>
      </c>
      <c r="H16" s="94">
        <f t="shared" si="6"/>
        <v>6.7762850133333217</v>
      </c>
      <c r="I16" s="43">
        <f t="shared" si="13"/>
        <v>6.7762850133333217</v>
      </c>
      <c r="J16" s="48">
        <f t="shared" si="14"/>
        <v>41.620811776000004</v>
      </c>
      <c r="K16" s="47">
        <f t="shared" si="7"/>
        <v>5.3791882239999964</v>
      </c>
      <c r="N16" s="40">
        <v>9</v>
      </c>
      <c r="O16" s="41">
        <v>27</v>
      </c>
      <c r="P16" s="42">
        <f t="shared" si="2"/>
        <v>54</v>
      </c>
      <c r="Q16" s="43">
        <f t="shared" si="3"/>
        <v>27</v>
      </c>
      <c r="R16" s="44">
        <f t="shared" si="8"/>
        <v>53</v>
      </c>
      <c r="S16" s="45">
        <f t="shared" si="9"/>
        <v>26</v>
      </c>
      <c r="T16" s="93">
        <f t="shared" si="15"/>
        <v>48.39820970666667</v>
      </c>
      <c r="U16" s="94">
        <f t="shared" si="10"/>
        <v>21.39820970666667</v>
      </c>
      <c r="V16" s="98">
        <f t="shared" si="16"/>
        <v>-21.39820970666667</v>
      </c>
      <c r="W16" s="48">
        <f t="shared" si="17"/>
        <v>46.090986496000006</v>
      </c>
      <c r="X16" s="47">
        <f t="shared" si="11"/>
        <v>19.090986496000006</v>
      </c>
    </row>
    <row r="17" spans="1:25" ht="13.15" x14ac:dyDescent="0.4">
      <c r="A17" s="40">
        <v>10</v>
      </c>
      <c r="B17" s="41">
        <v>37</v>
      </c>
      <c r="C17" s="42">
        <f t="shared" si="0"/>
        <v>41</v>
      </c>
      <c r="D17" s="43">
        <f t="shared" si="1"/>
        <v>4</v>
      </c>
      <c r="E17" s="44">
        <f t="shared" si="4"/>
        <v>41.6</v>
      </c>
      <c r="F17" s="45">
        <f t="shared" si="5"/>
        <v>4.6000000000000014</v>
      </c>
      <c r="G17" s="93">
        <f t="shared" si="12"/>
        <v>41.57897198933334</v>
      </c>
      <c r="H17" s="94">
        <f t="shared" si="6"/>
        <v>4.5789719893333398</v>
      </c>
      <c r="I17" s="43">
        <f t="shared" si="13"/>
        <v>-4.5789719893333398</v>
      </c>
      <c r="J17" s="48">
        <f t="shared" si="14"/>
        <v>43.772487065600004</v>
      </c>
      <c r="K17" s="47">
        <f t="shared" si="7"/>
        <v>6.7724870656000036</v>
      </c>
      <c r="N17" s="40">
        <v>10</v>
      </c>
      <c r="O17" s="41">
        <v>95</v>
      </c>
      <c r="P17" s="42">
        <f t="shared" si="2"/>
        <v>39</v>
      </c>
      <c r="Q17" s="43">
        <f t="shared" si="3"/>
        <v>56</v>
      </c>
      <c r="R17" s="44">
        <f t="shared" si="8"/>
        <v>47.4</v>
      </c>
      <c r="S17" s="45">
        <f t="shared" si="9"/>
        <v>47.6</v>
      </c>
      <c r="T17" s="93">
        <f t="shared" si="15"/>
        <v>44.118567765333339</v>
      </c>
      <c r="U17" s="94">
        <f t="shared" si="10"/>
        <v>50.881432234666661</v>
      </c>
      <c r="V17" s="98">
        <f t="shared" si="16"/>
        <v>50.881432234666661</v>
      </c>
      <c r="W17" s="48">
        <f t="shared" si="17"/>
        <v>38.454591897600004</v>
      </c>
      <c r="X17" s="47">
        <f t="shared" si="11"/>
        <v>56.545408102399996</v>
      </c>
    </row>
    <row r="18" spans="1:25" ht="13.15" x14ac:dyDescent="0.4">
      <c r="A18" s="40">
        <v>11</v>
      </c>
      <c r="B18" s="41">
        <v>23</v>
      </c>
      <c r="C18" s="42">
        <f t="shared" si="0"/>
        <v>47.333333333333336</v>
      </c>
      <c r="D18" s="43">
        <f t="shared" si="1"/>
        <v>24.333333333333336</v>
      </c>
      <c r="E18" s="44">
        <f t="shared" si="4"/>
        <v>38</v>
      </c>
      <c r="F18" s="45">
        <f t="shared" si="5"/>
        <v>15</v>
      </c>
      <c r="G18" s="93">
        <f t="shared" si="12"/>
        <v>40.66317759146667</v>
      </c>
      <c r="H18" s="94">
        <f t="shared" si="6"/>
        <v>17.66317759146667</v>
      </c>
      <c r="I18" s="43">
        <f t="shared" si="13"/>
        <v>-17.66317759146667</v>
      </c>
      <c r="J18" s="48">
        <f t="shared" si="14"/>
        <v>41.063492239360002</v>
      </c>
      <c r="K18" s="47">
        <f t="shared" si="7"/>
        <v>18.063492239360002</v>
      </c>
      <c r="N18" s="40">
        <v>11</v>
      </c>
      <c r="O18" s="41">
        <v>35</v>
      </c>
      <c r="P18" s="42">
        <f t="shared" si="2"/>
        <v>50</v>
      </c>
      <c r="Q18" s="43">
        <f t="shared" si="3"/>
        <v>15</v>
      </c>
      <c r="R18" s="44">
        <f t="shared" si="8"/>
        <v>56.8</v>
      </c>
      <c r="S18" s="45">
        <f t="shared" si="9"/>
        <v>21.799999999999997</v>
      </c>
      <c r="T18" s="93">
        <f t="shared" si="15"/>
        <v>54.294854212266671</v>
      </c>
      <c r="U18" s="94">
        <f t="shared" si="10"/>
        <v>19.294854212266671</v>
      </c>
      <c r="V18" s="98">
        <f t="shared" si="16"/>
        <v>-19.294854212266671</v>
      </c>
      <c r="W18" s="48">
        <f t="shared" si="17"/>
        <v>61.072755138559998</v>
      </c>
      <c r="X18" s="47">
        <f t="shared" si="11"/>
        <v>26.072755138559998</v>
      </c>
    </row>
    <row r="19" spans="1:25" ht="13.15" x14ac:dyDescent="0.4">
      <c r="A19" s="40">
        <v>12</v>
      </c>
      <c r="B19" s="41">
        <v>55</v>
      </c>
      <c r="C19" s="42">
        <f t="shared" si="0"/>
        <v>35.666666666666664</v>
      </c>
      <c r="D19" s="43">
        <f t="shared" si="1"/>
        <v>19.333333333333336</v>
      </c>
      <c r="E19" s="44">
        <f t="shared" si="4"/>
        <v>36.6</v>
      </c>
      <c r="F19" s="45">
        <f t="shared" si="5"/>
        <v>18.399999999999999</v>
      </c>
      <c r="G19" s="93">
        <f t="shared" si="12"/>
        <v>37.130542073173338</v>
      </c>
      <c r="H19" s="94">
        <f t="shared" si="6"/>
        <v>17.869457926826662</v>
      </c>
      <c r="I19" s="43">
        <f t="shared" si="13"/>
        <v>17.869457926826662</v>
      </c>
      <c r="J19" s="48">
        <f t="shared" si="14"/>
        <v>33.838095343616004</v>
      </c>
      <c r="K19" s="47">
        <f t="shared" si="7"/>
        <v>21.161904656383996</v>
      </c>
      <c r="N19" s="40">
        <v>12</v>
      </c>
      <c r="O19" s="41">
        <v>45</v>
      </c>
      <c r="P19" s="42">
        <f t="shared" si="2"/>
        <v>52.333333333333336</v>
      </c>
      <c r="Q19" s="43">
        <f t="shared" si="3"/>
        <v>7.3333333333333357</v>
      </c>
      <c r="R19" s="44">
        <f t="shared" si="8"/>
        <v>49.4</v>
      </c>
      <c r="S19" s="45">
        <f t="shared" si="9"/>
        <v>4.3999999999999986</v>
      </c>
      <c r="T19" s="93">
        <f t="shared" si="15"/>
        <v>50.43588336981334</v>
      </c>
      <c r="U19" s="94">
        <f t="shared" si="10"/>
        <v>5.4358833698133395</v>
      </c>
      <c r="V19" s="98">
        <f t="shared" si="16"/>
        <v>-5.4358833698133395</v>
      </c>
      <c r="W19" s="48">
        <f t="shared" si="17"/>
        <v>50.643653083135995</v>
      </c>
      <c r="X19" s="47">
        <f t="shared" si="11"/>
        <v>5.6436530831359946</v>
      </c>
    </row>
    <row r="20" spans="1:25" ht="13.15" x14ac:dyDescent="0.4">
      <c r="A20" s="40">
        <v>13</v>
      </c>
      <c r="B20" s="41">
        <v>40</v>
      </c>
      <c r="C20" s="42">
        <f t="shared" si="0"/>
        <v>38.333333333333336</v>
      </c>
      <c r="D20" s="43">
        <f t="shared" si="1"/>
        <v>1.6666666666666643</v>
      </c>
      <c r="E20" s="44">
        <f t="shared" si="4"/>
        <v>44</v>
      </c>
      <c r="F20" s="45">
        <f t="shared" si="5"/>
        <v>4</v>
      </c>
      <c r="G20" s="93">
        <f t="shared" si="12"/>
        <v>40.704433658538676</v>
      </c>
      <c r="H20" s="94">
        <f t="shared" si="6"/>
        <v>0.7044336585386759</v>
      </c>
      <c r="I20" s="43">
        <f t="shared" si="13"/>
        <v>-0.7044336585386759</v>
      </c>
      <c r="J20" s="48">
        <f t="shared" si="14"/>
        <v>42.302857206169605</v>
      </c>
      <c r="K20" s="47">
        <f t="shared" si="7"/>
        <v>2.3028572061696053</v>
      </c>
      <c r="N20" s="40">
        <v>13</v>
      </c>
      <c r="O20" s="41">
        <v>47</v>
      </c>
      <c r="P20" s="42">
        <f t="shared" si="2"/>
        <v>58.333333333333336</v>
      </c>
      <c r="Q20" s="43">
        <f t="shared" si="3"/>
        <v>11.333333333333336</v>
      </c>
      <c r="R20" s="44">
        <f t="shared" si="8"/>
        <v>46</v>
      </c>
      <c r="S20" s="45">
        <f t="shared" si="9"/>
        <v>1</v>
      </c>
      <c r="T20" s="93">
        <f t="shared" si="15"/>
        <v>49.348706695850673</v>
      </c>
      <c r="U20" s="94">
        <f t="shared" si="10"/>
        <v>2.348706695850673</v>
      </c>
      <c r="V20" s="98">
        <f t="shared" si="16"/>
        <v>-2.348706695850673</v>
      </c>
      <c r="W20" s="48">
        <f t="shared" si="17"/>
        <v>48.386191849881598</v>
      </c>
      <c r="X20" s="47">
        <f t="shared" si="11"/>
        <v>1.3861918498815982</v>
      </c>
    </row>
    <row r="21" spans="1:25" x14ac:dyDescent="0.35">
      <c r="A21" s="49"/>
      <c r="B21" s="46"/>
      <c r="C21" s="42">
        <f t="shared" si="0"/>
        <v>39.333333333333336</v>
      </c>
      <c r="D21" s="43"/>
      <c r="E21" s="44">
        <f t="shared" si="4"/>
        <v>40.4</v>
      </c>
      <c r="F21" s="45">
        <f t="shared" si="5"/>
        <v>40.4</v>
      </c>
      <c r="G21" s="93">
        <f t="shared" si="12"/>
        <v>40.563546926830945</v>
      </c>
      <c r="H21" s="94">
        <f t="shared" si="6"/>
        <v>40.563546926830945</v>
      </c>
      <c r="I21" s="43">
        <f t="shared" si="13"/>
        <v>-40.563546926830945</v>
      </c>
      <c r="J21" s="48">
        <f t="shared" si="14"/>
        <v>41.381714323701758</v>
      </c>
      <c r="K21" s="47">
        <f t="shared" si="7"/>
        <v>41.381714323701758</v>
      </c>
      <c r="N21" s="49"/>
      <c r="O21" s="46"/>
      <c r="P21" s="42">
        <f t="shared" si="2"/>
        <v>42.333333333333336</v>
      </c>
      <c r="Q21" s="43"/>
      <c r="R21" s="44">
        <f t="shared" si="8"/>
        <v>49.8</v>
      </c>
      <c r="S21" s="45">
        <f t="shared" si="9"/>
        <v>49.8</v>
      </c>
      <c r="T21" s="93">
        <f t="shared" si="15"/>
        <v>48.878965356680538</v>
      </c>
      <c r="U21" s="94">
        <f t="shared" si="10"/>
        <v>48.878965356680538</v>
      </c>
      <c r="V21" s="98">
        <f t="shared" si="16"/>
        <v>-48.878965356680538</v>
      </c>
      <c r="W21" s="48">
        <f t="shared" si="17"/>
        <v>47.831715109928957</v>
      </c>
      <c r="X21" s="47">
        <f t="shared" si="11"/>
        <v>47.831715109928957</v>
      </c>
    </row>
    <row r="22" spans="1:25" s="6" customFormat="1" ht="13.5" thickBot="1" x14ac:dyDescent="0.45">
      <c r="A22" s="50" t="s">
        <v>10</v>
      </c>
      <c r="B22" s="51"/>
      <c r="C22" s="52"/>
      <c r="D22" s="53">
        <f>AVERAGE(D8:D20)</f>
        <v>11.435897435897434</v>
      </c>
      <c r="E22" s="53"/>
      <c r="F22" s="53">
        <f t="shared" ref="F22:S22" si="18">AVERAGE(F8:F20)</f>
        <v>11.16923076923077</v>
      </c>
      <c r="G22" s="97"/>
      <c r="H22" s="97"/>
      <c r="I22" s="97">
        <f t="shared" si="18"/>
        <v>-0.42427682301375075</v>
      </c>
      <c r="J22" s="53"/>
      <c r="K22" s="54">
        <f t="shared" si="18"/>
        <v>11.869236463962583</v>
      </c>
      <c r="L22" s="24"/>
      <c r="M22" s="24"/>
      <c r="N22" s="55"/>
      <c r="O22" s="53"/>
      <c r="P22" s="53"/>
      <c r="Q22" s="53">
        <f t="shared" si="18"/>
        <v>19.846153846153847</v>
      </c>
      <c r="R22" s="53"/>
      <c r="S22" s="53">
        <f t="shared" si="18"/>
        <v>18.446153846153845</v>
      </c>
      <c r="T22" s="97"/>
      <c r="U22" s="97">
        <f>AVERAGE(U8:U20)</f>
        <v>17.774281463020309</v>
      </c>
      <c r="V22" s="97">
        <f>SUM(V8:V20)</f>
        <v>-28.938506549930693</v>
      </c>
      <c r="W22" s="53"/>
      <c r="X22" s="54">
        <f>AVERAGE(X8:X20)</f>
        <v>18.324749940767507</v>
      </c>
      <c r="Y22" s="21"/>
    </row>
    <row r="23" spans="1:25" x14ac:dyDescent="0.35">
      <c r="C23" s="3"/>
    </row>
    <row r="24" spans="1:25" ht="13.15" thickBot="1" x14ac:dyDescent="0.4">
      <c r="B24" s="2"/>
      <c r="C24" s="2"/>
      <c r="D24" s="2"/>
      <c r="E24" s="2"/>
    </row>
    <row r="25" spans="1:25" ht="13.15" x14ac:dyDescent="0.4">
      <c r="A25" s="25" t="s">
        <v>0</v>
      </c>
      <c r="B25" s="26" t="s">
        <v>4</v>
      </c>
      <c r="C25" s="26" t="s">
        <v>6</v>
      </c>
      <c r="D25" s="27"/>
      <c r="E25" s="26" t="s">
        <v>7</v>
      </c>
      <c r="F25" s="27"/>
      <c r="G25" s="91" t="s">
        <v>8</v>
      </c>
      <c r="H25" s="99"/>
      <c r="I25" s="99"/>
      <c r="J25" s="26" t="s">
        <v>9</v>
      </c>
      <c r="K25" s="29"/>
      <c r="N25" s="25" t="s">
        <v>0</v>
      </c>
      <c r="O25" s="26" t="s">
        <v>5</v>
      </c>
      <c r="P25" s="56" t="s">
        <v>6</v>
      </c>
      <c r="Q25" s="56"/>
      <c r="R25" s="56" t="s">
        <v>7</v>
      </c>
      <c r="S25" s="56"/>
      <c r="T25" s="100" t="s">
        <v>8</v>
      </c>
      <c r="U25" s="100"/>
      <c r="V25" s="100"/>
      <c r="W25" s="56" t="s">
        <v>9</v>
      </c>
      <c r="X25" s="29"/>
    </row>
    <row r="26" spans="1:25" ht="13.15" x14ac:dyDescent="0.4">
      <c r="A26" s="30">
        <v>-5</v>
      </c>
      <c r="B26" s="31">
        <v>62</v>
      </c>
      <c r="C26" s="32"/>
      <c r="D26" s="32"/>
      <c r="E26" s="32"/>
      <c r="F26" s="32"/>
      <c r="G26" s="93" t="e">
        <v>#N/A</v>
      </c>
      <c r="H26" s="94"/>
      <c r="I26" s="94"/>
      <c r="J26" s="33" t="e">
        <v>#N/A</v>
      </c>
      <c r="K26" s="34"/>
      <c r="N26" s="30">
        <v>-5</v>
      </c>
      <c r="O26" s="31">
        <v>42</v>
      </c>
      <c r="P26" s="32"/>
      <c r="Q26" s="32"/>
      <c r="R26" s="32"/>
      <c r="S26" s="32"/>
      <c r="T26" s="93" t="e">
        <v>#N/A</v>
      </c>
      <c r="U26" s="94"/>
      <c r="V26" s="94"/>
      <c r="W26" s="33" t="e">
        <v>#N/A</v>
      </c>
      <c r="X26" s="34"/>
    </row>
    <row r="27" spans="1:25" ht="13.15" x14ac:dyDescent="0.4">
      <c r="A27" s="30">
        <v>-4</v>
      </c>
      <c r="B27" s="35">
        <v>18</v>
      </c>
      <c r="C27" s="33" t="e">
        <v>#N/A</v>
      </c>
      <c r="D27" s="32"/>
      <c r="E27" s="33" t="e">
        <v>#N/A</v>
      </c>
      <c r="F27" s="32"/>
      <c r="G27" s="95"/>
      <c r="H27" s="94"/>
      <c r="I27" s="94"/>
      <c r="J27" s="36"/>
      <c r="K27" s="37"/>
      <c r="N27" s="30">
        <v>-4</v>
      </c>
      <c r="O27" s="35">
        <v>35</v>
      </c>
      <c r="P27" s="33" t="e">
        <v>#N/A</v>
      </c>
      <c r="Q27" s="32"/>
      <c r="R27" s="33" t="e">
        <v>#N/A</v>
      </c>
      <c r="S27" s="32"/>
      <c r="T27" s="95"/>
      <c r="U27" s="94"/>
      <c r="V27" s="94"/>
      <c r="W27" s="36"/>
      <c r="X27" s="37"/>
    </row>
    <row r="28" spans="1:25" ht="13.15" x14ac:dyDescent="0.4">
      <c r="A28" s="30">
        <v>-3</v>
      </c>
      <c r="B28" s="35">
        <v>48</v>
      </c>
      <c r="C28" s="33" t="e">
        <v>#N/A</v>
      </c>
      <c r="D28" s="32"/>
      <c r="E28" s="33" t="e">
        <v>#N/A</v>
      </c>
      <c r="F28" s="32"/>
      <c r="G28" s="93"/>
      <c r="H28" s="94"/>
      <c r="I28" s="94"/>
      <c r="J28" s="33"/>
      <c r="K28" s="37"/>
      <c r="N28" s="30">
        <v>-3</v>
      </c>
      <c r="O28" s="35">
        <v>40</v>
      </c>
      <c r="P28" s="33" t="e">
        <v>#N/A</v>
      </c>
      <c r="Q28" s="32"/>
      <c r="R28" s="33" t="e">
        <v>#N/A</v>
      </c>
      <c r="S28" s="32"/>
      <c r="T28" s="93"/>
      <c r="U28" s="94"/>
      <c r="V28" s="94"/>
      <c r="W28" s="33"/>
      <c r="X28" s="37"/>
    </row>
    <row r="29" spans="1:25" ht="13.15" x14ac:dyDescent="0.4">
      <c r="A29" s="30">
        <v>-2</v>
      </c>
      <c r="B29" s="35">
        <v>40</v>
      </c>
      <c r="C29" s="38">
        <f>AVERAGE(B26:B28)</f>
        <v>42.666666666666664</v>
      </c>
      <c r="D29" s="39">
        <f>ABS(B29-C29)</f>
        <v>2.6666666666666643</v>
      </c>
      <c r="E29" s="33" t="e">
        <v>#N/A</v>
      </c>
      <c r="F29" s="32"/>
      <c r="G29" s="93"/>
      <c r="H29" s="94"/>
      <c r="I29" s="94"/>
      <c r="J29" s="33"/>
      <c r="K29" s="37"/>
      <c r="N29" s="30">
        <v>-2</v>
      </c>
      <c r="O29" s="35">
        <v>64</v>
      </c>
      <c r="P29" s="38">
        <f>AVERAGE(O26:O28)</f>
        <v>39</v>
      </c>
      <c r="Q29" s="39">
        <f>ABS(O29-P29)</f>
        <v>25</v>
      </c>
      <c r="R29" s="33" t="e">
        <v>#N/A</v>
      </c>
      <c r="S29" s="32"/>
      <c r="T29" s="93"/>
      <c r="U29" s="94"/>
      <c r="V29" s="94"/>
      <c r="W29" s="33"/>
      <c r="X29" s="37"/>
    </row>
    <row r="30" spans="1:25" ht="13.15" x14ac:dyDescent="0.4">
      <c r="A30" s="30">
        <v>-1</v>
      </c>
      <c r="B30" s="35">
        <v>35</v>
      </c>
      <c r="C30" s="38">
        <f t="shared" ref="C30:C44" si="19">AVERAGE(B27:B29)</f>
        <v>35.333333333333336</v>
      </c>
      <c r="D30" s="39">
        <f t="shared" ref="D30:D43" si="20">ABS(B30-C30)</f>
        <v>0.3333333333333357</v>
      </c>
      <c r="E30" s="33" t="e">
        <v>#N/A</v>
      </c>
      <c r="F30" s="32"/>
      <c r="G30" s="93"/>
      <c r="H30" s="94"/>
      <c r="I30" s="94"/>
      <c r="J30" s="33"/>
      <c r="K30" s="37"/>
      <c r="N30" s="30">
        <v>-1</v>
      </c>
      <c r="O30" s="35">
        <v>43</v>
      </c>
      <c r="P30" s="38">
        <f t="shared" ref="P30:P44" si="21">AVERAGE(O27:O29)</f>
        <v>46.333333333333336</v>
      </c>
      <c r="Q30" s="39">
        <f t="shared" ref="Q30:Q43" si="22">ABS(O30-P30)</f>
        <v>3.3333333333333357</v>
      </c>
      <c r="R30" s="33" t="e">
        <v>#N/A</v>
      </c>
      <c r="S30" s="32"/>
      <c r="T30" s="93"/>
      <c r="U30" s="94"/>
      <c r="V30" s="94"/>
      <c r="W30" s="33"/>
      <c r="X30" s="37"/>
    </row>
    <row r="31" spans="1:25" ht="13.15" x14ac:dyDescent="0.4">
      <c r="A31" s="40">
        <v>1</v>
      </c>
      <c r="B31" s="41">
        <v>26</v>
      </c>
      <c r="C31" s="68">
        <f t="shared" si="19"/>
        <v>41</v>
      </c>
      <c r="D31" s="69">
        <f t="shared" si="20"/>
        <v>15</v>
      </c>
      <c r="E31" s="68">
        <f t="shared" ref="E31:E44" si="23">AVERAGE(B26:B30)</f>
        <v>40.6</v>
      </c>
      <c r="F31" s="45">
        <f t="shared" ref="F31:F44" si="24">ABS(B31-E31)</f>
        <v>14.600000000000001</v>
      </c>
      <c r="G31" s="96">
        <f>C31</f>
        <v>41</v>
      </c>
      <c r="H31" s="94">
        <f t="shared" ref="H31:H44" si="25">ABS(B31-G31)</f>
        <v>15</v>
      </c>
      <c r="I31" s="98">
        <f>B31-G31</f>
        <v>-15</v>
      </c>
      <c r="J31" s="42">
        <f>E31</f>
        <v>40.6</v>
      </c>
      <c r="K31" s="47">
        <f t="shared" ref="K31:K44" si="26">ABS(B31-J31)</f>
        <v>14.600000000000001</v>
      </c>
      <c r="N31" s="40">
        <v>1</v>
      </c>
      <c r="O31" s="41">
        <v>27</v>
      </c>
      <c r="P31" s="42">
        <f t="shared" si="21"/>
        <v>49</v>
      </c>
      <c r="Q31" s="43">
        <f t="shared" si="22"/>
        <v>22</v>
      </c>
      <c r="R31" s="68">
        <f t="shared" ref="R31:R44" si="27">AVERAGE(O26:O30)</f>
        <v>44.8</v>
      </c>
      <c r="S31" s="69">
        <f t="shared" ref="S31:S44" si="28">ABS(O31-R31)</f>
        <v>17.799999999999997</v>
      </c>
      <c r="T31" s="96">
        <f>P31</f>
        <v>49</v>
      </c>
      <c r="U31" s="94">
        <f t="shared" ref="U31:U44" si="29">ABS(O31-T31)</f>
        <v>22</v>
      </c>
      <c r="V31" s="98">
        <f>O31-T31</f>
        <v>-22</v>
      </c>
      <c r="W31" s="42">
        <f>R31</f>
        <v>44.8</v>
      </c>
      <c r="X31" s="47">
        <f t="shared" ref="X31:X44" si="30">ABS(O31-W31)</f>
        <v>17.799999999999997</v>
      </c>
    </row>
    <row r="32" spans="1:25" ht="13.15" x14ac:dyDescent="0.4">
      <c r="A32" s="40">
        <v>2</v>
      </c>
      <c r="B32" s="41">
        <v>35</v>
      </c>
      <c r="C32" s="68">
        <f t="shared" si="19"/>
        <v>33.666666666666664</v>
      </c>
      <c r="D32" s="69">
        <f t="shared" si="20"/>
        <v>1.3333333333333357</v>
      </c>
      <c r="E32" s="68">
        <f t="shared" si="23"/>
        <v>33.4</v>
      </c>
      <c r="F32" s="45">
        <f t="shared" si="24"/>
        <v>1.6000000000000014</v>
      </c>
      <c r="G32" s="93">
        <f t="shared" ref="G32:G44" si="31">0.2*B31+0.8*G31</f>
        <v>38.000000000000007</v>
      </c>
      <c r="H32" s="94">
        <f t="shared" si="25"/>
        <v>3.0000000000000071</v>
      </c>
      <c r="I32" s="98">
        <f t="shared" ref="I32:I43" si="32">B32-G32</f>
        <v>-3.0000000000000071</v>
      </c>
      <c r="J32" s="48">
        <f t="shared" ref="J32:J44" si="33">0.4*B31+0.6*J31</f>
        <v>34.76</v>
      </c>
      <c r="K32" s="47">
        <f t="shared" si="26"/>
        <v>0.24000000000000199</v>
      </c>
      <c r="N32" s="40">
        <v>2</v>
      </c>
      <c r="O32" s="41">
        <v>42</v>
      </c>
      <c r="P32" s="42">
        <f t="shared" si="21"/>
        <v>44.666666666666664</v>
      </c>
      <c r="Q32" s="43">
        <f t="shared" si="22"/>
        <v>2.6666666666666643</v>
      </c>
      <c r="R32" s="68">
        <f t="shared" si="27"/>
        <v>41.8</v>
      </c>
      <c r="S32" s="69">
        <f t="shared" si="28"/>
        <v>0.20000000000000284</v>
      </c>
      <c r="T32" s="93">
        <f t="shared" ref="T32:T44" si="34">0.2*O31+0.8*T31</f>
        <v>44.6</v>
      </c>
      <c r="U32" s="94">
        <f t="shared" si="29"/>
        <v>2.6000000000000014</v>
      </c>
      <c r="V32" s="98">
        <f t="shared" ref="V32:V44" si="35">O32-T32</f>
        <v>-2.6000000000000014</v>
      </c>
      <c r="W32" s="48">
        <f t="shared" ref="W32:W44" si="36">0.4*O31+0.6*W31</f>
        <v>37.68</v>
      </c>
      <c r="X32" s="47">
        <f t="shared" si="30"/>
        <v>4.32</v>
      </c>
    </row>
    <row r="33" spans="1:24" ht="13.15" x14ac:dyDescent="0.4">
      <c r="A33" s="40">
        <v>3</v>
      </c>
      <c r="B33" s="41">
        <v>41</v>
      </c>
      <c r="C33" s="68">
        <f t="shared" si="19"/>
        <v>32</v>
      </c>
      <c r="D33" s="69">
        <f t="shared" si="20"/>
        <v>9</v>
      </c>
      <c r="E33" s="68">
        <f t="shared" si="23"/>
        <v>36.799999999999997</v>
      </c>
      <c r="F33" s="45">
        <f t="shared" si="24"/>
        <v>4.2000000000000028</v>
      </c>
      <c r="G33" s="93">
        <f t="shared" si="31"/>
        <v>37.400000000000006</v>
      </c>
      <c r="H33" s="94">
        <f t="shared" si="25"/>
        <v>3.5999999999999943</v>
      </c>
      <c r="I33" s="98">
        <f t="shared" si="32"/>
        <v>3.5999999999999943</v>
      </c>
      <c r="J33" s="48">
        <f t="shared" si="33"/>
        <v>34.855999999999995</v>
      </c>
      <c r="K33" s="47">
        <f t="shared" si="26"/>
        <v>6.1440000000000055</v>
      </c>
      <c r="N33" s="40">
        <v>3</v>
      </c>
      <c r="O33" s="41">
        <v>35</v>
      </c>
      <c r="P33" s="42">
        <f t="shared" si="21"/>
        <v>37.333333333333336</v>
      </c>
      <c r="Q33" s="43">
        <f t="shared" si="22"/>
        <v>2.3333333333333357</v>
      </c>
      <c r="R33" s="68">
        <f t="shared" si="27"/>
        <v>43.2</v>
      </c>
      <c r="S33" s="69">
        <f t="shared" si="28"/>
        <v>8.2000000000000028</v>
      </c>
      <c r="T33" s="93">
        <f t="shared" si="34"/>
        <v>44.08</v>
      </c>
      <c r="U33" s="94">
        <f t="shared" si="29"/>
        <v>9.0799999999999983</v>
      </c>
      <c r="V33" s="98">
        <f t="shared" si="35"/>
        <v>-9.0799999999999983</v>
      </c>
      <c r="W33" s="48">
        <f t="shared" si="36"/>
        <v>39.408000000000001</v>
      </c>
      <c r="X33" s="47">
        <f t="shared" si="30"/>
        <v>4.4080000000000013</v>
      </c>
    </row>
    <row r="34" spans="1:24" ht="13.15" x14ac:dyDescent="0.4">
      <c r="A34" s="40">
        <v>4</v>
      </c>
      <c r="B34" s="41">
        <v>40</v>
      </c>
      <c r="C34" s="68">
        <f t="shared" si="19"/>
        <v>34</v>
      </c>
      <c r="D34" s="69">
        <f t="shared" si="20"/>
        <v>6</v>
      </c>
      <c r="E34" s="68">
        <f t="shared" si="23"/>
        <v>35.4</v>
      </c>
      <c r="F34" s="45">
        <f t="shared" si="24"/>
        <v>4.6000000000000014</v>
      </c>
      <c r="G34" s="93">
        <f t="shared" si="31"/>
        <v>38.120000000000005</v>
      </c>
      <c r="H34" s="94">
        <f t="shared" si="25"/>
        <v>1.8799999999999955</v>
      </c>
      <c r="I34" s="98">
        <f t="shared" si="32"/>
        <v>1.8799999999999955</v>
      </c>
      <c r="J34" s="48">
        <f t="shared" si="33"/>
        <v>37.313599999999994</v>
      </c>
      <c r="K34" s="47">
        <f t="shared" si="26"/>
        <v>2.6864000000000061</v>
      </c>
      <c r="N34" s="40">
        <v>4</v>
      </c>
      <c r="O34" s="41">
        <v>40</v>
      </c>
      <c r="P34" s="42">
        <f t="shared" si="21"/>
        <v>34.666666666666664</v>
      </c>
      <c r="Q34" s="43">
        <f t="shared" si="22"/>
        <v>5.3333333333333357</v>
      </c>
      <c r="R34" s="68">
        <f t="shared" si="27"/>
        <v>42.2</v>
      </c>
      <c r="S34" s="69">
        <f t="shared" si="28"/>
        <v>2.2000000000000028</v>
      </c>
      <c r="T34" s="93">
        <f t="shared" si="34"/>
        <v>42.264000000000003</v>
      </c>
      <c r="U34" s="94">
        <f t="shared" si="29"/>
        <v>2.2640000000000029</v>
      </c>
      <c r="V34" s="98">
        <f t="shared" si="35"/>
        <v>-2.2640000000000029</v>
      </c>
      <c r="W34" s="48">
        <f t="shared" si="36"/>
        <v>37.644800000000004</v>
      </c>
      <c r="X34" s="47">
        <f t="shared" si="30"/>
        <v>2.3551999999999964</v>
      </c>
    </row>
    <row r="35" spans="1:24" ht="13.15" x14ac:dyDescent="0.4">
      <c r="A35" s="40">
        <v>5</v>
      </c>
      <c r="B35" s="41">
        <v>46</v>
      </c>
      <c r="C35" s="68">
        <f t="shared" si="19"/>
        <v>38.666666666666664</v>
      </c>
      <c r="D35" s="69">
        <f t="shared" si="20"/>
        <v>7.3333333333333357</v>
      </c>
      <c r="E35" s="68">
        <f t="shared" si="23"/>
        <v>35.4</v>
      </c>
      <c r="F35" s="45">
        <f t="shared" si="24"/>
        <v>10.600000000000001</v>
      </c>
      <c r="G35" s="93">
        <f t="shared" si="31"/>
        <v>38.496000000000009</v>
      </c>
      <c r="H35" s="94">
        <f t="shared" si="25"/>
        <v>7.5039999999999907</v>
      </c>
      <c r="I35" s="98">
        <f t="shared" si="32"/>
        <v>7.5039999999999907</v>
      </c>
      <c r="J35" s="48">
        <f t="shared" si="33"/>
        <v>38.388159999999999</v>
      </c>
      <c r="K35" s="47">
        <f t="shared" si="26"/>
        <v>7.6118400000000008</v>
      </c>
      <c r="N35" s="40">
        <v>5</v>
      </c>
      <c r="O35" s="41">
        <v>51</v>
      </c>
      <c r="P35" s="42">
        <f t="shared" si="21"/>
        <v>39</v>
      </c>
      <c r="Q35" s="43">
        <f t="shared" si="22"/>
        <v>12</v>
      </c>
      <c r="R35" s="68">
        <f t="shared" si="27"/>
        <v>37.4</v>
      </c>
      <c r="S35" s="69">
        <f t="shared" si="28"/>
        <v>13.600000000000001</v>
      </c>
      <c r="T35" s="93">
        <f t="shared" si="34"/>
        <v>41.811200000000007</v>
      </c>
      <c r="U35" s="94">
        <f t="shared" si="29"/>
        <v>9.1887999999999934</v>
      </c>
      <c r="V35" s="98">
        <f t="shared" si="35"/>
        <v>9.1887999999999934</v>
      </c>
      <c r="W35" s="48">
        <f t="shared" si="36"/>
        <v>38.586880000000001</v>
      </c>
      <c r="X35" s="47">
        <f t="shared" si="30"/>
        <v>12.413119999999999</v>
      </c>
    </row>
    <row r="36" spans="1:24" ht="13.15" x14ac:dyDescent="0.4">
      <c r="A36" s="40">
        <v>6</v>
      </c>
      <c r="B36" s="41">
        <v>48</v>
      </c>
      <c r="C36" s="68">
        <f t="shared" si="19"/>
        <v>42.333333333333336</v>
      </c>
      <c r="D36" s="69">
        <f t="shared" si="20"/>
        <v>5.6666666666666643</v>
      </c>
      <c r="E36" s="68">
        <f t="shared" si="23"/>
        <v>37.6</v>
      </c>
      <c r="F36" s="45">
        <f t="shared" si="24"/>
        <v>10.399999999999999</v>
      </c>
      <c r="G36" s="93">
        <f t="shared" si="31"/>
        <v>39.996800000000007</v>
      </c>
      <c r="H36" s="94">
        <f t="shared" si="25"/>
        <v>8.0031999999999925</v>
      </c>
      <c r="I36" s="98">
        <f t="shared" si="32"/>
        <v>8.0031999999999925</v>
      </c>
      <c r="J36" s="48">
        <f t="shared" si="33"/>
        <v>41.432896</v>
      </c>
      <c r="K36" s="47">
        <f t="shared" si="26"/>
        <v>6.5671040000000005</v>
      </c>
      <c r="N36" s="40">
        <v>6</v>
      </c>
      <c r="O36" s="41">
        <v>64</v>
      </c>
      <c r="P36" s="42">
        <f t="shared" si="21"/>
        <v>42</v>
      </c>
      <c r="Q36" s="43">
        <f t="shared" si="22"/>
        <v>22</v>
      </c>
      <c r="R36" s="68">
        <f t="shared" si="27"/>
        <v>39</v>
      </c>
      <c r="S36" s="69">
        <f t="shared" si="28"/>
        <v>25</v>
      </c>
      <c r="T36" s="93">
        <f t="shared" si="34"/>
        <v>43.64896000000001</v>
      </c>
      <c r="U36" s="94">
        <f t="shared" si="29"/>
        <v>20.35103999999999</v>
      </c>
      <c r="V36" s="98">
        <f t="shared" si="35"/>
        <v>20.35103999999999</v>
      </c>
      <c r="W36" s="48">
        <f t="shared" si="36"/>
        <v>43.552128000000003</v>
      </c>
      <c r="X36" s="47">
        <f t="shared" si="30"/>
        <v>20.447871999999997</v>
      </c>
    </row>
    <row r="37" spans="1:24" ht="13.15" x14ac:dyDescent="0.4">
      <c r="A37" s="40">
        <v>7</v>
      </c>
      <c r="B37" s="41">
        <v>55</v>
      </c>
      <c r="C37" s="68">
        <f t="shared" si="19"/>
        <v>44.666666666666664</v>
      </c>
      <c r="D37" s="69">
        <f t="shared" si="20"/>
        <v>10.333333333333336</v>
      </c>
      <c r="E37" s="68">
        <f t="shared" si="23"/>
        <v>42</v>
      </c>
      <c r="F37" s="45">
        <f t="shared" si="24"/>
        <v>13</v>
      </c>
      <c r="G37" s="93">
        <f t="shared" si="31"/>
        <v>41.597440000000006</v>
      </c>
      <c r="H37" s="94">
        <f t="shared" si="25"/>
        <v>13.402559999999994</v>
      </c>
      <c r="I37" s="98">
        <f t="shared" si="32"/>
        <v>13.402559999999994</v>
      </c>
      <c r="J37" s="48">
        <f t="shared" si="33"/>
        <v>44.059737600000005</v>
      </c>
      <c r="K37" s="47">
        <f t="shared" si="26"/>
        <v>10.940262399999995</v>
      </c>
      <c r="N37" s="40">
        <v>7</v>
      </c>
      <c r="O37" s="41">
        <v>70</v>
      </c>
      <c r="P37" s="42">
        <f t="shared" si="21"/>
        <v>51.666666666666664</v>
      </c>
      <c r="Q37" s="43">
        <f t="shared" si="22"/>
        <v>18.333333333333336</v>
      </c>
      <c r="R37" s="68">
        <f t="shared" si="27"/>
        <v>46.4</v>
      </c>
      <c r="S37" s="69">
        <f t="shared" si="28"/>
        <v>23.6</v>
      </c>
      <c r="T37" s="93">
        <f t="shared" si="34"/>
        <v>47.71916800000001</v>
      </c>
      <c r="U37" s="94">
        <f t="shared" si="29"/>
        <v>22.28083199999999</v>
      </c>
      <c r="V37" s="98">
        <f t="shared" si="35"/>
        <v>22.28083199999999</v>
      </c>
      <c r="W37" s="48">
        <f t="shared" si="36"/>
        <v>51.731276800000003</v>
      </c>
      <c r="X37" s="47">
        <f t="shared" si="30"/>
        <v>18.268723199999997</v>
      </c>
    </row>
    <row r="38" spans="1:24" ht="13.15" x14ac:dyDescent="0.4">
      <c r="A38" s="40">
        <v>8</v>
      </c>
      <c r="B38" s="41">
        <v>18</v>
      </c>
      <c r="C38" s="68">
        <f t="shared" si="19"/>
        <v>49.666666666666664</v>
      </c>
      <c r="D38" s="69">
        <f t="shared" si="20"/>
        <v>31.666666666666664</v>
      </c>
      <c r="E38" s="68">
        <f t="shared" si="23"/>
        <v>46</v>
      </c>
      <c r="F38" s="45">
        <f t="shared" si="24"/>
        <v>28</v>
      </c>
      <c r="G38" s="93">
        <f t="shared" si="31"/>
        <v>44.277952000000006</v>
      </c>
      <c r="H38" s="94">
        <f t="shared" si="25"/>
        <v>26.277952000000006</v>
      </c>
      <c r="I38" s="98">
        <f t="shared" si="32"/>
        <v>-26.277952000000006</v>
      </c>
      <c r="J38" s="48">
        <f t="shared" si="33"/>
        <v>48.435842559999998</v>
      </c>
      <c r="K38" s="47">
        <f t="shared" si="26"/>
        <v>30.435842559999998</v>
      </c>
      <c r="N38" s="40">
        <v>8</v>
      </c>
      <c r="O38" s="41">
        <v>65</v>
      </c>
      <c r="P38" s="42">
        <f t="shared" si="21"/>
        <v>61.666666666666664</v>
      </c>
      <c r="Q38" s="43">
        <f t="shared" si="22"/>
        <v>3.3333333333333357</v>
      </c>
      <c r="R38" s="68">
        <f t="shared" si="27"/>
        <v>52</v>
      </c>
      <c r="S38" s="69">
        <f t="shared" si="28"/>
        <v>13</v>
      </c>
      <c r="T38" s="93">
        <f t="shared" si="34"/>
        <v>52.175334400000011</v>
      </c>
      <c r="U38" s="94">
        <f t="shared" si="29"/>
        <v>12.824665599999989</v>
      </c>
      <c r="V38" s="98">
        <f t="shared" si="35"/>
        <v>12.824665599999989</v>
      </c>
      <c r="W38" s="48">
        <f t="shared" si="36"/>
        <v>59.038766080000002</v>
      </c>
      <c r="X38" s="47">
        <f t="shared" si="30"/>
        <v>5.961233919999998</v>
      </c>
    </row>
    <row r="39" spans="1:24" ht="13.15" x14ac:dyDescent="0.4">
      <c r="A39" s="40">
        <v>9</v>
      </c>
      <c r="B39" s="41">
        <v>62</v>
      </c>
      <c r="C39" s="68">
        <f t="shared" si="19"/>
        <v>40.333333333333336</v>
      </c>
      <c r="D39" s="69">
        <f t="shared" si="20"/>
        <v>21.666666666666664</v>
      </c>
      <c r="E39" s="68">
        <f t="shared" si="23"/>
        <v>41.4</v>
      </c>
      <c r="F39" s="45">
        <f t="shared" si="24"/>
        <v>20.6</v>
      </c>
      <c r="G39" s="93">
        <f t="shared" si="31"/>
        <v>39.022361600000011</v>
      </c>
      <c r="H39" s="94">
        <f t="shared" si="25"/>
        <v>22.977638399999989</v>
      </c>
      <c r="I39" s="98">
        <f t="shared" si="32"/>
        <v>22.977638399999989</v>
      </c>
      <c r="J39" s="48">
        <f t="shared" si="33"/>
        <v>36.261505536000001</v>
      </c>
      <c r="K39" s="47">
        <f t="shared" si="26"/>
        <v>25.738494463999999</v>
      </c>
      <c r="N39" s="40">
        <v>9</v>
      </c>
      <c r="O39" s="41">
        <v>55</v>
      </c>
      <c r="P39" s="42">
        <f t="shared" si="21"/>
        <v>66.333333333333329</v>
      </c>
      <c r="Q39" s="43">
        <f t="shared" si="22"/>
        <v>11.333333333333329</v>
      </c>
      <c r="R39" s="68">
        <f t="shared" si="27"/>
        <v>58</v>
      </c>
      <c r="S39" s="69">
        <f t="shared" si="28"/>
        <v>3</v>
      </c>
      <c r="T39" s="93">
        <f t="shared" si="34"/>
        <v>54.74026752000001</v>
      </c>
      <c r="U39" s="94">
        <f t="shared" si="29"/>
        <v>0.25973247999998961</v>
      </c>
      <c r="V39" s="98">
        <f t="shared" si="35"/>
        <v>0.25973247999998961</v>
      </c>
      <c r="W39" s="48">
        <f t="shared" si="36"/>
        <v>61.423259647999998</v>
      </c>
      <c r="X39" s="47">
        <f t="shared" si="30"/>
        <v>6.4232596479999984</v>
      </c>
    </row>
    <row r="40" spans="1:24" ht="13.15" x14ac:dyDescent="0.4">
      <c r="A40" s="40">
        <v>10</v>
      </c>
      <c r="B40" s="41">
        <v>44</v>
      </c>
      <c r="C40" s="68">
        <f t="shared" si="19"/>
        <v>45</v>
      </c>
      <c r="D40" s="69">
        <f t="shared" si="20"/>
        <v>1</v>
      </c>
      <c r="E40" s="68">
        <f t="shared" si="23"/>
        <v>45.8</v>
      </c>
      <c r="F40" s="45">
        <f t="shared" si="24"/>
        <v>1.7999999999999972</v>
      </c>
      <c r="G40" s="93">
        <f t="shared" si="31"/>
        <v>43.617889280000007</v>
      </c>
      <c r="H40" s="94">
        <f t="shared" si="25"/>
        <v>0.38211071999999291</v>
      </c>
      <c r="I40" s="98">
        <f t="shared" si="32"/>
        <v>0.38211071999999291</v>
      </c>
      <c r="J40" s="48">
        <f t="shared" si="33"/>
        <v>46.556903321600004</v>
      </c>
      <c r="K40" s="47">
        <f t="shared" si="26"/>
        <v>2.5569033216000037</v>
      </c>
      <c r="N40" s="40">
        <v>10</v>
      </c>
      <c r="O40" s="41">
        <v>43</v>
      </c>
      <c r="P40" s="42">
        <f t="shared" si="21"/>
        <v>63.333333333333336</v>
      </c>
      <c r="Q40" s="43">
        <f t="shared" si="22"/>
        <v>20.333333333333336</v>
      </c>
      <c r="R40" s="68">
        <f t="shared" si="27"/>
        <v>61</v>
      </c>
      <c r="S40" s="69">
        <f t="shared" si="28"/>
        <v>18</v>
      </c>
      <c r="T40" s="93">
        <f t="shared" si="34"/>
        <v>54.79221401600001</v>
      </c>
      <c r="U40" s="94">
        <f t="shared" si="29"/>
        <v>11.79221401600001</v>
      </c>
      <c r="V40" s="98">
        <f t="shared" si="35"/>
        <v>-11.79221401600001</v>
      </c>
      <c r="W40" s="48">
        <f t="shared" si="36"/>
        <v>58.8539557888</v>
      </c>
      <c r="X40" s="47">
        <f t="shared" si="30"/>
        <v>15.8539557888</v>
      </c>
    </row>
    <row r="41" spans="1:24" ht="13.15" x14ac:dyDescent="0.4">
      <c r="A41" s="40">
        <v>11</v>
      </c>
      <c r="B41" s="41">
        <v>30</v>
      </c>
      <c r="C41" s="68">
        <f t="shared" si="19"/>
        <v>41.333333333333336</v>
      </c>
      <c r="D41" s="69">
        <f t="shared" si="20"/>
        <v>11.333333333333336</v>
      </c>
      <c r="E41" s="68">
        <f t="shared" si="23"/>
        <v>45.4</v>
      </c>
      <c r="F41" s="45">
        <f t="shared" si="24"/>
        <v>15.399999999999999</v>
      </c>
      <c r="G41" s="93">
        <f t="shared" si="31"/>
        <v>43.694311424000006</v>
      </c>
      <c r="H41" s="94">
        <f t="shared" si="25"/>
        <v>13.694311424000006</v>
      </c>
      <c r="I41" s="98">
        <f t="shared" si="32"/>
        <v>-13.694311424000006</v>
      </c>
      <c r="J41" s="48">
        <f t="shared" si="33"/>
        <v>45.534141992960002</v>
      </c>
      <c r="K41" s="47">
        <f t="shared" si="26"/>
        <v>15.534141992960002</v>
      </c>
      <c r="N41" s="40">
        <v>11</v>
      </c>
      <c r="O41" s="41">
        <v>38</v>
      </c>
      <c r="P41" s="42">
        <f t="shared" si="21"/>
        <v>54.333333333333336</v>
      </c>
      <c r="Q41" s="43">
        <f t="shared" si="22"/>
        <v>16.333333333333336</v>
      </c>
      <c r="R41" s="68">
        <f t="shared" si="27"/>
        <v>59.4</v>
      </c>
      <c r="S41" s="69">
        <f t="shared" si="28"/>
        <v>21.4</v>
      </c>
      <c r="T41" s="93">
        <f t="shared" si="34"/>
        <v>52.433771212800011</v>
      </c>
      <c r="U41" s="94">
        <f t="shared" si="29"/>
        <v>14.433771212800011</v>
      </c>
      <c r="V41" s="98">
        <f t="shared" si="35"/>
        <v>-14.433771212800011</v>
      </c>
      <c r="W41" s="48">
        <f t="shared" si="36"/>
        <v>52.512373473279993</v>
      </c>
      <c r="X41" s="47">
        <f t="shared" si="30"/>
        <v>14.512373473279993</v>
      </c>
    </row>
    <row r="42" spans="1:24" ht="13.15" x14ac:dyDescent="0.4">
      <c r="A42" s="40">
        <v>12</v>
      </c>
      <c r="B42" s="41">
        <v>45</v>
      </c>
      <c r="C42" s="68">
        <f t="shared" si="19"/>
        <v>45.333333333333336</v>
      </c>
      <c r="D42" s="69">
        <f t="shared" si="20"/>
        <v>0.3333333333333357</v>
      </c>
      <c r="E42" s="68">
        <f t="shared" si="23"/>
        <v>41.8</v>
      </c>
      <c r="F42" s="45">
        <f t="shared" si="24"/>
        <v>3.2000000000000028</v>
      </c>
      <c r="G42" s="93">
        <f t="shared" si="31"/>
        <v>40.955449139200006</v>
      </c>
      <c r="H42" s="94">
        <f t="shared" si="25"/>
        <v>4.044550860799994</v>
      </c>
      <c r="I42" s="98">
        <f t="shared" si="32"/>
        <v>4.044550860799994</v>
      </c>
      <c r="J42" s="48">
        <f t="shared" si="33"/>
        <v>39.320485195776001</v>
      </c>
      <c r="K42" s="47">
        <f t="shared" si="26"/>
        <v>5.6795148042239987</v>
      </c>
      <c r="N42" s="40">
        <v>12</v>
      </c>
      <c r="O42" s="41">
        <v>47</v>
      </c>
      <c r="P42" s="42">
        <f t="shared" si="21"/>
        <v>45.333333333333336</v>
      </c>
      <c r="Q42" s="43">
        <f t="shared" si="22"/>
        <v>1.6666666666666643</v>
      </c>
      <c r="R42" s="68">
        <f t="shared" si="27"/>
        <v>54.2</v>
      </c>
      <c r="S42" s="69">
        <f t="shared" si="28"/>
        <v>7.2000000000000028</v>
      </c>
      <c r="T42" s="93">
        <f t="shared" si="34"/>
        <v>49.547016970240016</v>
      </c>
      <c r="U42" s="94">
        <f t="shared" si="29"/>
        <v>2.5470169702400156</v>
      </c>
      <c r="V42" s="98">
        <f t="shared" si="35"/>
        <v>-2.5470169702400156</v>
      </c>
      <c r="W42" s="48">
        <f t="shared" si="36"/>
        <v>46.707424083967993</v>
      </c>
      <c r="X42" s="47">
        <f t="shared" si="30"/>
        <v>0.29257591603200694</v>
      </c>
    </row>
    <row r="43" spans="1:24" ht="13.15" x14ac:dyDescent="0.4">
      <c r="A43" s="40">
        <v>13</v>
      </c>
      <c r="B43" s="41">
        <v>50</v>
      </c>
      <c r="C43" s="68">
        <f t="shared" si="19"/>
        <v>39.666666666666664</v>
      </c>
      <c r="D43" s="69">
        <f t="shared" si="20"/>
        <v>10.333333333333336</v>
      </c>
      <c r="E43" s="68">
        <f t="shared" si="23"/>
        <v>39.799999999999997</v>
      </c>
      <c r="F43" s="45">
        <f t="shared" si="24"/>
        <v>10.200000000000003</v>
      </c>
      <c r="G43" s="93">
        <f t="shared" si="31"/>
        <v>41.764359311360003</v>
      </c>
      <c r="H43" s="94">
        <f t="shared" si="25"/>
        <v>8.2356406886399967</v>
      </c>
      <c r="I43" s="98">
        <f t="shared" si="32"/>
        <v>8.2356406886399967</v>
      </c>
      <c r="J43" s="48">
        <f t="shared" si="33"/>
        <v>41.592291117465599</v>
      </c>
      <c r="K43" s="47">
        <f t="shared" si="26"/>
        <v>8.4077088825344006</v>
      </c>
      <c r="N43" s="40">
        <v>13</v>
      </c>
      <c r="O43" s="41">
        <v>42</v>
      </c>
      <c r="P43" s="42">
        <f t="shared" si="21"/>
        <v>42.666666666666664</v>
      </c>
      <c r="Q43" s="43">
        <f t="shared" si="22"/>
        <v>0.6666666666666643</v>
      </c>
      <c r="R43" s="68">
        <f t="shared" si="27"/>
        <v>49.6</v>
      </c>
      <c r="S43" s="69">
        <f t="shared" si="28"/>
        <v>7.6000000000000014</v>
      </c>
      <c r="T43" s="93">
        <f t="shared" si="34"/>
        <v>49.037613576192015</v>
      </c>
      <c r="U43" s="94">
        <f t="shared" si="29"/>
        <v>7.0376135761920153</v>
      </c>
      <c r="V43" s="98">
        <f t="shared" si="35"/>
        <v>-7.0376135761920153</v>
      </c>
      <c r="W43" s="48">
        <f t="shared" si="36"/>
        <v>46.824454450380799</v>
      </c>
      <c r="X43" s="47">
        <f t="shared" si="30"/>
        <v>4.8244544503807987</v>
      </c>
    </row>
    <row r="44" spans="1:24" x14ac:dyDescent="0.35">
      <c r="A44" s="49"/>
      <c r="B44" s="46"/>
      <c r="C44" s="68">
        <f t="shared" si="19"/>
        <v>41.666666666666664</v>
      </c>
      <c r="D44" s="69"/>
      <c r="E44" s="68">
        <f t="shared" si="23"/>
        <v>46.2</v>
      </c>
      <c r="F44" s="45">
        <f t="shared" si="24"/>
        <v>46.2</v>
      </c>
      <c r="G44" s="93">
        <f t="shared" si="31"/>
        <v>43.411487449088007</v>
      </c>
      <c r="H44" s="94">
        <f t="shared" si="25"/>
        <v>43.411487449088007</v>
      </c>
      <c r="I44" s="94"/>
      <c r="J44" s="48">
        <f t="shared" si="33"/>
        <v>44.955374670479358</v>
      </c>
      <c r="K44" s="47">
        <f t="shared" si="26"/>
        <v>44.955374670479358</v>
      </c>
      <c r="N44" s="49"/>
      <c r="O44" s="46"/>
      <c r="P44" s="42">
        <f t="shared" si="21"/>
        <v>42.333333333333336</v>
      </c>
      <c r="Q44" s="43"/>
      <c r="R44" s="68">
        <f t="shared" si="27"/>
        <v>45</v>
      </c>
      <c r="S44" s="69">
        <f t="shared" si="28"/>
        <v>45</v>
      </c>
      <c r="T44" s="93">
        <f t="shared" si="34"/>
        <v>47.630090860953615</v>
      </c>
      <c r="U44" s="94">
        <f t="shared" si="29"/>
        <v>47.630090860953615</v>
      </c>
      <c r="V44" s="98"/>
      <c r="W44" s="48">
        <f t="shared" si="36"/>
        <v>44.894672670228481</v>
      </c>
      <c r="X44" s="47">
        <f t="shared" si="30"/>
        <v>44.894672670228481</v>
      </c>
    </row>
    <row r="45" spans="1:24" ht="13.5" thickBot="1" x14ac:dyDescent="0.45">
      <c r="A45" s="50" t="s">
        <v>10</v>
      </c>
      <c r="B45" s="57"/>
      <c r="C45" s="58"/>
      <c r="D45" s="53">
        <f t="shared" ref="D45" si="37">AVERAGE(D31:D43)</f>
        <v>10.076923076923078</v>
      </c>
      <c r="E45" s="53"/>
      <c r="F45" s="53">
        <f t="shared" ref="F45" si="38">AVERAGE(F31:F43)</f>
        <v>10.63076923076923</v>
      </c>
      <c r="G45" s="53"/>
      <c r="H45" s="53">
        <f>AVERAGE(H31:H43)</f>
        <v>9.846304930264612</v>
      </c>
      <c r="I45" s="97">
        <f>SUM(I31:I43)</f>
        <v>12.057437245439921</v>
      </c>
      <c r="J45" s="53"/>
      <c r="K45" s="54">
        <f>AVERAGE(K31:K43)</f>
        <v>10.549400955793724</v>
      </c>
      <c r="L45" s="59"/>
      <c r="M45" s="59"/>
      <c r="N45" s="50"/>
      <c r="O45" s="51"/>
      <c r="P45" s="53"/>
      <c r="Q45" s="53">
        <f t="shared" ref="Q45" si="39">AVERAGE(Q31:Q43)</f>
        <v>10.641025641025642</v>
      </c>
      <c r="R45" s="70"/>
      <c r="S45" s="70">
        <f t="shared" ref="S45" si="40">AVERAGE(S31:S43)</f>
        <v>12.369230769230768</v>
      </c>
      <c r="T45" s="53"/>
      <c r="U45" s="53">
        <f>AVERAGE(U31:U43)</f>
        <v>10.512283527325538</v>
      </c>
      <c r="V45" s="53">
        <f>SUM(V31:V44)</f>
        <v>-6.8495456952321021</v>
      </c>
      <c r="W45" s="53"/>
      <c r="X45" s="54">
        <f>AVERAGE(X31:X43)</f>
        <v>9.8369821843455991</v>
      </c>
    </row>
    <row r="48" spans="1:24" ht="13.15" thickBot="1" x14ac:dyDescent="0.4"/>
    <row r="49" spans="1:11" ht="13.15" x14ac:dyDescent="0.4">
      <c r="A49" s="25" t="s">
        <v>0</v>
      </c>
      <c r="B49" s="26" t="s">
        <v>3</v>
      </c>
      <c r="C49" s="26" t="s">
        <v>6</v>
      </c>
      <c r="D49" s="27"/>
      <c r="E49" s="26" t="s">
        <v>7</v>
      </c>
      <c r="F49" s="27"/>
      <c r="G49" s="91" t="s">
        <v>8</v>
      </c>
      <c r="H49" s="99"/>
      <c r="I49" s="99"/>
      <c r="J49" s="26" t="s">
        <v>9</v>
      </c>
      <c r="K49" s="29"/>
    </row>
    <row r="50" spans="1:11" ht="13.15" x14ac:dyDescent="0.4">
      <c r="A50" s="30">
        <v>-5</v>
      </c>
      <c r="B50" s="31">
        <v>43</v>
      </c>
      <c r="C50" s="32"/>
      <c r="D50" s="32"/>
      <c r="E50" s="32"/>
      <c r="F50" s="32"/>
      <c r="G50" s="93" t="e">
        <v>#N/A</v>
      </c>
      <c r="H50" s="94"/>
      <c r="I50" s="94"/>
      <c r="J50" s="33" t="e">
        <v>#N/A</v>
      </c>
      <c r="K50" s="34"/>
    </row>
    <row r="51" spans="1:11" ht="13.15" x14ac:dyDescent="0.4">
      <c r="A51" s="30">
        <v>-4</v>
      </c>
      <c r="B51" s="35">
        <v>40</v>
      </c>
      <c r="C51" s="33" t="e">
        <v>#N/A</v>
      </c>
      <c r="D51" s="32"/>
      <c r="E51" s="33" t="e">
        <v>#N/A</v>
      </c>
      <c r="F51" s="32"/>
      <c r="G51" s="95"/>
      <c r="H51" s="94"/>
      <c r="I51" s="94"/>
      <c r="J51" s="36"/>
      <c r="K51" s="37"/>
    </row>
    <row r="52" spans="1:11" ht="13.15" x14ac:dyDescent="0.4">
      <c r="A52" s="30">
        <v>-3</v>
      </c>
      <c r="B52" s="35">
        <v>54</v>
      </c>
      <c r="C52" s="33" t="e">
        <v>#N/A</v>
      </c>
      <c r="D52" s="32"/>
      <c r="E52" s="33" t="e">
        <v>#N/A</v>
      </c>
      <c r="F52" s="32"/>
      <c r="G52" s="93"/>
      <c r="H52" s="94"/>
      <c r="I52" s="94"/>
      <c r="J52" s="33"/>
      <c r="K52" s="37"/>
    </row>
    <row r="53" spans="1:11" ht="13.15" x14ac:dyDescent="0.4">
      <c r="A53" s="30">
        <v>-2</v>
      </c>
      <c r="B53" s="35">
        <v>46</v>
      </c>
      <c r="C53" s="38">
        <f>AVERAGE(B50:B52)</f>
        <v>45.666666666666664</v>
      </c>
      <c r="D53" s="39">
        <f>ABS(B53-C53)</f>
        <v>0.3333333333333357</v>
      </c>
      <c r="E53" s="33" t="e">
        <v>#N/A</v>
      </c>
      <c r="F53" s="32"/>
      <c r="G53" s="93"/>
      <c r="H53" s="94"/>
      <c r="I53" s="94"/>
      <c r="J53" s="33"/>
      <c r="K53" s="37"/>
    </row>
    <row r="54" spans="1:11" ht="13.15" x14ac:dyDescent="0.4">
      <c r="A54" s="30">
        <v>-1</v>
      </c>
      <c r="B54" s="35">
        <v>35</v>
      </c>
      <c r="C54" s="38">
        <f t="shared" ref="C54:C68" si="41">AVERAGE(B51:B53)</f>
        <v>46.666666666666664</v>
      </c>
      <c r="D54" s="39">
        <f t="shared" ref="D54:D67" si="42">ABS(B54-C54)</f>
        <v>11.666666666666664</v>
      </c>
      <c r="E54" s="33" t="e">
        <v>#N/A</v>
      </c>
      <c r="F54" s="32"/>
      <c r="G54" s="93"/>
      <c r="H54" s="94"/>
      <c r="I54" s="94"/>
      <c r="J54" s="33"/>
      <c r="K54" s="37"/>
    </row>
    <row r="55" spans="1:11" ht="13.15" x14ac:dyDescent="0.4">
      <c r="A55" s="40">
        <v>1</v>
      </c>
      <c r="B55" s="41">
        <v>32</v>
      </c>
      <c r="C55" s="42">
        <f t="shared" si="41"/>
        <v>45</v>
      </c>
      <c r="D55" s="43">
        <f t="shared" si="42"/>
        <v>13</v>
      </c>
      <c r="E55" s="44">
        <f t="shared" ref="E55:E68" si="43">AVERAGE(B50:B54)</f>
        <v>43.6</v>
      </c>
      <c r="F55" s="45">
        <f t="shared" ref="F55:F68" si="44">ABS(B55-E55)</f>
        <v>11.600000000000001</v>
      </c>
      <c r="G55" s="96">
        <f>C55</f>
        <v>45</v>
      </c>
      <c r="H55" s="94">
        <f t="shared" ref="H55:H68" si="45">ABS(B55-G55)</f>
        <v>13</v>
      </c>
      <c r="I55" s="98">
        <f>B55-G55</f>
        <v>-13</v>
      </c>
      <c r="J55" s="42">
        <f>E55</f>
        <v>43.6</v>
      </c>
      <c r="K55" s="47">
        <f t="shared" ref="K55:K68" si="46">ABS(B55-J55)</f>
        <v>11.600000000000001</v>
      </c>
    </row>
    <row r="56" spans="1:11" ht="13.15" x14ac:dyDescent="0.4">
      <c r="A56" s="40">
        <v>2</v>
      </c>
      <c r="B56" s="41">
        <v>43</v>
      </c>
      <c r="C56" s="42">
        <f t="shared" si="41"/>
        <v>37.666666666666664</v>
      </c>
      <c r="D56" s="43">
        <f t="shared" si="42"/>
        <v>5.3333333333333357</v>
      </c>
      <c r="E56" s="44">
        <f t="shared" si="43"/>
        <v>41.4</v>
      </c>
      <c r="F56" s="45">
        <f t="shared" si="44"/>
        <v>1.6000000000000014</v>
      </c>
      <c r="G56" s="93">
        <f t="shared" ref="G56:G68" si="47">0.2*B55+0.8*G55</f>
        <v>42.4</v>
      </c>
      <c r="H56" s="94">
        <f t="shared" si="45"/>
        <v>0.60000000000000142</v>
      </c>
      <c r="I56" s="98">
        <f t="shared" ref="I56:I67" si="48">B56-G56</f>
        <v>0.60000000000000142</v>
      </c>
      <c r="J56" s="48">
        <f t="shared" ref="J56:J68" si="49">0.4*B55+0.6*J55</f>
        <v>38.96</v>
      </c>
      <c r="K56" s="47">
        <f t="shared" si="46"/>
        <v>4.0399999999999991</v>
      </c>
    </row>
    <row r="57" spans="1:11" ht="13.15" x14ac:dyDescent="0.4">
      <c r="A57" s="40">
        <v>3</v>
      </c>
      <c r="B57" s="41">
        <v>54</v>
      </c>
      <c r="C57" s="42">
        <f t="shared" si="41"/>
        <v>36.666666666666664</v>
      </c>
      <c r="D57" s="43">
        <f t="shared" si="42"/>
        <v>17.333333333333336</v>
      </c>
      <c r="E57" s="44">
        <f t="shared" si="43"/>
        <v>42</v>
      </c>
      <c r="F57" s="45">
        <f t="shared" si="44"/>
        <v>12</v>
      </c>
      <c r="G57" s="93">
        <f t="shared" si="47"/>
        <v>42.52</v>
      </c>
      <c r="H57" s="94">
        <f t="shared" si="45"/>
        <v>11.479999999999997</v>
      </c>
      <c r="I57" s="98">
        <f t="shared" si="48"/>
        <v>11.479999999999997</v>
      </c>
      <c r="J57" s="48">
        <f t="shared" si="49"/>
        <v>40.576000000000001</v>
      </c>
      <c r="K57" s="47">
        <f t="shared" si="46"/>
        <v>13.423999999999999</v>
      </c>
    </row>
    <row r="58" spans="1:11" ht="13.15" x14ac:dyDescent="0.4">
      <c r="A58" s="40">
        <v>4</v>
      </c>
      <c r="B58" s="41">
        <v>40</v>
      </c>
      <c r="C58" s="42">
        <f t="shared" si="41"/>
        <v>43</v>
      </c>
      <c r="D58" s="43">
        <f t="shared" si="42"/>
        <v>3</v>
      </c>
      <c r="E58" s="44">
        <f t="shared" si="43"/>
        <v>42</v>
      </c>
      <c r="F58" s="45">
        <f t="shared" si="44"/>
        <v>2</v>
      </c>
      <c r="G58" s="93">
        <f t="shared" si="47"/>
        <v>44.816000000000003</v>
      </c>
      <c r="H58" s="94">
        <f t="shared" si="45"/>
        <v>4.8160000000000025</v>
      </c>
      <c r="I58" s="98">
        <f t="shared" si="48"/>
        <v>-4.8160000000000025</v>
      </c>
      <c r="J58" s="48">
        <f t="shared" si="49"/>
        <v>45.945599999999999</v>
      </c>
      <c r="K58" s="47">
        <f t="shared" si="46"/>
        <v>5.9455999999999989</v>
      </c>
    </row>
    <row r="59" spans="1:11" ht="13.15" x14ac:dyDescent="0.4">
      <c r="A59" s="40">
        <v>5</v>
      </c>
      <c r="B59" s="41">
        <v>46</v>
      </c>
      <c r="C59" s="42">
        <f t="shared" si="41"/>
        <v>45.666666666666664</v>
      </c>
      <c r="D59" s="43">
        <f t="shared" si="42"/>
        <v>0.3333333333333357</v>
      </c>
      <c r="E59" s="44">
        <f t="shared" si="43"/>
        <v>40.799999999999997</v>
      </c>
      <c r="F59" s="45">
        <f t="shared" si="44"/>
        <v>5.2000000000000028</v>
      </c>
      <c r="G59" s="93">
        <f t="shared" si="47"/>
        <v>43.852800000000002</v>
      </c>
      <c r="H59" s="94">
        <f t="shared" si="45"/>
        <v>2.147199999999998</v>
      </c>
      <c r="I59" s="98">
        <f t="shared" si="48"/>
        <v>2.147199999999998</v>
      </c>
      <c r="J59" s="48">
        <f t="shared" si="49"/>
        <v>43.567359999999994</v>
      </c>
      <c r="K59" s="47">
        <f t="shared" si="46"/>
        <v>2.4326400000000064</v>
      </c>
    </row>
    <row r="60" spans="1:11" ht="13.15" x14ac:dyDescent="0.4">
      <c r="A60" s="40">
        <v>6</v>
      </c>
      <c r="B60" s="41">
        <v>74</v>
      </c>
      <c r="C60" s="42">
        <f t="shared" si="41"/>
        <v>46.666666666666664</v>
      </c>
      <c r="D60" s="43">
        <f t="shared" si="42"/>
        <v>27.333333333333336</v>
      </c>
      <c r="E60" s="44">
        <f t="shared" si="43"/>
        <v>43</v>
      </c>
      <c r="F60" s="45">
        <f t="shared" si="44"/>
        <v>31</v>
      </c>
      <c r="G60" s="93">
        <f t="shared" si="47"/>
        <v>44.282240000000009</v>
      </c>
      <c r="H60" s="94">
        <f t="shared" si="45"/>
        <v>29.717759999999991</v>
      </c>
      <c r="I60" s="98">
        <f t="shared" si="48"/>
        <v>29.717759999999991</v>
      </c>
      <c r="J60" s="48">
        <f t="shared" si="49"/>
        <v>44.540415999999993</v>
      </c>
      <c r="K60" s="47">
        <f t="shared" si="46"/>
        <v>29.459584000000007</v>
      </c>
    </row>
    <row r="61" spans="1:11" ht="13.15" x14ac:dyDescent="0.4">
      <c r="A61" s="40">
        <v>7</v>
      </c>
      <c r="B61" s="41">
        <v>40</v>
      </c>
      <c r="C61" s="42">
        <f t="shared" si="41"/>
        <v>53.333333333333336</v>
      </c>
      <c r="D61" s="43">
        <f t="shared" si="42"/>
        <v>13.333333333333336</v>
      </c>
      <c r="E61" s="44">
        <f t="shared" si="43"/>
        <v>51.4</v>
      </c>
      <c r="F61" s="45">
        <f t="shared" si="44"/>
        <v>11.399999999999999</v>
      </c>
      <c r="G61" s="93">
        <f t="shared" si="47"/>
        <v>50.225792000000013</v>
      </c>
      <c r="H61" s="94">
        <f t="shared" si="45"/>
        <v>10.225792000000013</v>
      </c>
      <c r="I61" s="98">
        <f t="shared" si="48"/>
        <v>-10.225792000000013</v>
      </c>
      <c r="J61" s="48">
        <f t="shared" si="49"/>
        <v>56.324249600000002</v>
      </c>
      <c r="K61" s="47">
        <f t="shared" si="46"/>
        <v>16.324249600000002</v>
      </c>
    </row>
    <row r="62" spans="1:11" ht="13.15" x14ac:dyDescent="0.4">
      <c r="A62" s="40">
        <v>8</v>
      </c>
      <c r="B62" s="41">
        <v>35</v>
      </c>
      <c r="C62" s="42">
        <f t="shared" si="41"/>
        <v>53.333333333333336</v>
      </c>
      <c r="D62" s="43">
        <f t="shared" si="42"/>
        <v>18.333333333333336</v>
      </c>
      <c r="E62" s="44">
        <f t="shared" si="43"/>
        <v>50.8</v>
      </c>
      <c r="F62" s="45">
        <f t="shared" si="44"/>
        <v>15.799999999999997</v>
      </c>
      <c r="G62" s="93">
        <f t="shared" si="47"/>
        <v>48.180633600000014</v>
      </c>
      <c r="H62" s="94">
        <f t="shared" si="45"/>
        <v>13.180633600000014</v>
      </c>
      <c r="I62" s="98">
        <f t="shared" si="48"/>
        <v>-13.180633600000014</v>
      </c>
      <c r="J62" s="48">
        <f t="shared" si="49"/>
        <v>49.794549760000002</v>
      </c>
      <c r="K62" s="47">
        <f t="shared" si="46"/>
        <v>14.794549760000002</v>
      </c>
    </row>
    <row r="63" spans="1:11" ht="13.15" x14ac:dyDescent="0.4">
      <c r="A63" s="40">
        <v>9</v>
      </c>
      <c r="B63" s="41">
        <v>45</v>
      </c>
      <c r="C63" s="42">
        <f t="shared" si="41"/>
        <v>49.666666666666664</v>
      </c>
      <c r="D63" s="43">
        <f t="shared" si="42"/>
        <v>4.6666666666666643</v>
      </c>
      <c r="E63" s="44">
        <f t="shared" si="43"/>
        <v>47</v>
      </c>
      <c r="F63" s="45">
        <f t="shared" si="44"/>
        <v>2</v>
      </c>
      <c r="G63" s="93">
        <f t="shared" si="47"/>
        <v>45.544506880000014</v>
      </c>
      <c r="H63" s="94">
        <f t="shared" si="45"/>
        <v>0.54450688000001435</v>
      </c>
      <c r="I63" s="98">
        <f t="shared" si="48"/>
        <v>-0.54450688000001435</v>
      </c>
      <c r="J63" s="48">
        <f t="shared" si="49"/>
        <v>43.876729855999997</v>
      </c>
      <c r="K63" s="47">
        <f t="shared" si="46"/>
        <v>1.1232701440000028</v>
      </c>
    </row>
    <row r="64" spans="1:11" ht="13.15" x14ac:dyDescent="0.4">
      <c r="A64" s="40">
        <v>10</v>
      </c>
      <c r="B64" s="41">
        <v>38</v>
      </c>
      <c r="C64" s="42">
        <f t="shared" si="41"/>
        <v>40</v>
      </c>
      <c r="D64" s="43">
        <f t="shared" si="42"/>
        <v>2</v>
      </c>
      <c r="E64" s="44">
        <f t="shared" si="43"/>
        <v>48</v>
      </c>
      <c r="F64" s="45">
        <f t="shared" si="44"/>
        <v>10</v>
      </c>
      <c r="G64" s="93">
        <f t="shared" si="47"/>
        <v>45.435605504000016</v>
      </c>
      <c r="H64" s="94">
        <f t="shared" si="45"/>
        <v>7.4356055040000157</v>
      </c>
      <c r="I64" s="98">
        <f t="shared" si="48"/>
        <v>-7.4356055040000157</v>
      </c>
      <c r="J64" s="48">
        <f t="shared" si="49"/>
        <v>44.326037913599997</v>
      </c>
      <c r="K64" s="47">
        <f t="shared" si="46"/>
        <v>6.3260379135999969</v>
      </c>
    </row>
    <row r="65" spans="1:11" ht="13.15" x14ac:dyDescent="0.4">
      <c r="A65" s="40">
        <v>11</v>
      </c>
      <c r="B65" s="41">
        <v>48</v>
      </c>
      <c r="C65" s="42">
        <f t="shared" si="41"/>
        <v>39.333333333333336</v>
      </c>
      <c r="D65" s="43">
        <f t="shared" si="42"/>
        <v>8.6666666666666643</v>
      </c>
      <c r="E65" s="44">
        <f t="shared" si="43"/>
        <v>46.4</v>
      </c>
      <c r="F65" s="45">
        <f t="shared" si="44"/>
        <v>1.6000000000000014</v>
      </c>
      <c r="G65" s="93">
        <f t="shared" si="47"/>
        <v>43.948484403200013</v>
      </c>
      <c r="H65" s="94">
        <f t="shared" si="45"/>
        <v>4.0515155967999874</v>
      </c>
      <c r="I65" s="98">
        <f t="shared" si="48"/>
        <v>4.0515155967999874</v>
      </c>
      <c r="J65" s="48">
        <f t="shared" si="49"/>
        <v>41.79562274816</v>
      </c>
      <c r="K65" s="47">
        <f t="shared" si="46"/>
        <v>6.2043772518400004</v>
      </c>
    </row>
    <row r="66" spans="1:11" ht="13.15" x14ac:dyDescent="0.4">
      <c r="A66" s="40">
        <v>12</v>
      </c>
      <c r="B66" s="41">
        <v>56</v>
      </c>
      <c r="C66" s="42">
        <f t="shared" si="41"/>
        <v>43.666666666666664</v>
      </c>
      <c r="D66" s="43">
        <f t="shared" si="42"/>
        <v>12.333333333333336</v>
      </c>
      <c r="E66" s="44">
        <f t="shared" si="43"/>
        <v>41.2</v>
      </c>
      <c r="F66" s="45">
        <f t="shared" si="44"/>
        <v>14.799999999999997</v>
      </c>
      <c r="G66" s="93">
        <f t="shared" si="47"/>
        <v>44.758787522560013</v>
      </c>
      <c r="H66" s="94">
        <f t="shared" si="45"/>
        <v>11.241212477439987</v>
      </c>
      <c r="I66" s="98">
        <f t="shared" si="48"/>
        <v>11.241212477439987</v>
      </c>
      <c r="J66" s="48">
        <f t="shared" si="49"/>
        <v>44.277373648896003</v>
      </c>
      <c r="K66" s="47">
        <f t="shared" si="46"/>
        <v>11.722626351103997</v>
      </c>
    </row>
    <row r="67" spans="1:11" ht="13.15" x14ac:dyDescent="0.4">
      <c r="A67" s="40">
        <v>13</v>
      </c>
      <c r="B67" s="41">
        <v>50</v>
      </c>
      <c r="C67" s="42">
        <f t="shared" si="41"/>
        <v>47.333333333333336</v>
      </c>
      <c r="D67" s="43">
        <f t="shared" si="42"/>
        <v>2.6666666666666643</v>
      </c>
      <c r="E67" s="44">
        <f t="shared" si="43"/>
        <v>44.4</v>
      </c>
      <c r="F67" s="45">
        <f t="shared" si="44"/>
        <v>5.6000000000000014</v>
      </c>
      <c r="G67" s="93">
        <f t="shared" si="47"/>
        <v>47.007030018048013</v>
      </c>
      <c r="H67" s="94">
        <f t="shared" si="45"/>
        <v>2.9929699819519868</v>
      </c>
      <c r="I67" s="98">
        <f t="shared" si="48"/>
        <v>2.9929699819519868</v>
      </c>
      <c r="J67" s="48">
        <f t="shared" si="49"/>
        <v>48.966424189337602</v>
      </c>
      <c r="K67" s="47">
        <f t="shared" si="46"/>
        <v>1.0335758106623985</v>
      </c>
    </row>
    <row r="68" spans="1:11" ht="13.15" thickBot="1" x14ac:dyDescent="0.4">
      <c r="A68" s="60"/>
      <c r="B68" s="61"/>
      <c r="C68" s="62">
        <f t="shared" si="41"/>
        <v>51.333333333333336</v>
      </c>
      <c r="D68" s="63"/>
      <c r="E68" s="64">
        <f t="shared" si="43"/>
        <v>47.4</v>
      </c>
      <c r="F68" s="65">
        <f t="shared" si="44"/>
        <v>47.4</v>
      </c>
      <c r="G68" s="66">
        <f t="shared" si="47"/>
        <v>47.605624014438412</v>
      </c>
      <c r="H68" s="61">
        <f t="shared" si="45"/>
        <v>47.605624014438412</v>
      </c>
      <c r="I68" s="61"/>
      <c r="J68" s="66">
        <f t="shared" si="49"/>
        <v>49.37985451360256</v>
      </c>
      <c r="K68" s="67">
        <f t="shared" si="46"/>
        <v>49.37985451360256</v>
      </c>
    </row>
    <row r="69" spans="1:11" ht="13.5" thickBot="1" x14ac:dyDescent="0.45">
      <c r="A69" s="50" t="s">
        <v>10</v>
      </c>
      <c r="B69" s="53"/>
      <c r="C69" s="53"/>
      <c r="D69" s="53">
        <f t="shared" ref="D69:K69" si="50">AVERAGE(D55:D67)</f>
        <v>9.8717948717948723</v>
      </c>
      <c r="E69" s="53"/>
      <c r="F69" s="53">
        <f t="shared" si="50"/>
        <v>9.5846153846153861</v>
      </c>
      <c r="G69" s="53"/>
      <c r="H69" s="53">
        <f t="shared" si="50"/>
        <v>8.5717843107840004</v>
      </c>
      <c r="I69" s="53">
        <f>SUM(I55:I67)</f>
        <v>13.028120072191889</v>
      </c>
      <c r="J69" s="53"/>
      <c r="K69" s="54">
        <f t="shared" si="50"/>
        <v>9.5715777562466471</v>
      </c>
    </row>
    <row r="70" spans="1:11" x14ac:dyDescent="0.35">
      <c r="G70" s="2"/>
    </row>
    <row r="71" spans="1:11" x14ac:dyDescent="0.35">
      <c r="G71" s="2"/>
    </row>
    <row r="72" spans="1:11" x14ac:dyDescent="0.35">
      <c r="G72" s="2"/>
    </row>
    <row r="73" spans="1:11" x14ac:dyDescent="0.35">
      <c r="G73" s="2"/>
    </row>
    <row r="74" spans="1:11" x14ac:dyDescent="0.35">
      <c r="G74" s="2"/>
    </row>
    <row r="75" spans="1:11" x14ac:dyDescent="0.35">
      <c r="G75" s="2"/>
    </row>
    <row r="76" spans="1:11" x14ac:dyDescent="0.35">
      <c r="G76" s="2"/>
    </row>
    <row r="77" spans="1:11" ht="13.15" x14ac:dyDescent="0.4">
      <c r="A77" s="75"/>
      <c r="B77" s="76" t="s">
        <v>6</v>
      </c>
      <c r="C77" s="76" t="s">
        <v>7</v>
      </c>
      <c r="D77" s="76" t="s">
        <v>8</v>
      </c>
      <c r="E77" s="77" t="s">
        <v>9</v>
      </c>
      <c r="F77" s="72"/>
      <c r="G77" s="46"/>
    </row>
    <row r="78" spans="1:11" ht="13.15" x14ac:dyDescent="0.4">
      <c r="A78" s="76" t="s">
        <v>1</v>
      </c>
      <c r="B78" s="78">
        <v>11.44</v>
      </c>
      <c r="C78" s="78">
        <v>11.17</v>
      </c>
      <c r="D78" s="82">
        <v>10.76</v>
      </c>
      <c r="E78" s="79">
        <v>11.87</v>
      </c>
      <c r="F78" s="73"/>
      <c r="G78" s="71"/>
    </row>
    <row r="79" spans="1:11" ht="13.15" x14ac:dyDescent="0.4">
      <c r="A79" s="76" t="s">
        <v>4</v>
      </c>
      <c r="B79" s="78">
        <v>10.08</v>
      </c>
      <c r="C79" s="78">
        <v>10.63</v>
      </c>
      <c r="D79" s="82">
        <v>9.85</v>
      </c>
      <c r="E79" s="79">
        <v>10.55</v>
      </c>
      <c r="F79" s="74"/>
      <c r="G79" s="71"/>
    </row>
    <row r="80" spans="1:11" ht="13.15" x14ac:dyDescent="0.4">
      <c r="A80" s="76" t="s">
        <v>2</v>
      </c>
      <c r="B80" s="80">
        <v>19.850000000000001</v>
      </c>
      <c r="C80" s="80">
        <v>18.45</v>
      </c>
      <c r="D80" s="83">
        <v>17.77</v>
      </c>
      <c r="E80" s="81">
        <v>18.32</v>
      </c>
      <c r="F80" s="61"/>
      <c r="G80" s="45"/>
    </row>
    <row r="81" spans="1:7" ht="13.15" x14ac:dyDescent="0.4">
      <c r="A81" s="76" t="s">
        <v>5</v>
      </c>
      <c r="B81" s="80">
        <v>10.64</v>
      </c>
      <c r="C81" s="80">
        <v>12.37</v>
      </c>
      <c r="D81" s="80">
        <v>10.51</v>
      </c>
      <c r="E81" s="84">
        <v>9.84</v>
      </c>
      <c r="F81" s="61"/>
      <c r="G81" s="45"/>
    </row>
    <row r="82" spans="1:7" ht="13.15" x14ac:dyDescent="0.4">
      <c r="A82" s="76" t="s">
        <v>3</v>
      </c>
      <c r="B82" s="80">
        <v>9.8699999999999992</v>
      </c>
      <c r="C82" s="80">
        <v>9.58</v>
      </c>
      <c r="D82" s="83">
        <v>8.57</v>
      </c>
      <c r="E82" s="81">
        <v>9.57</v>
      </c>
      <c r="F82" s="61"/>
      <c r="G82" s="45"/>
    </row>
    <row r="83" spans="1:7" x14ac:dyDescent="0.35">
      <c r="B83" s="5"/>
    </row>
  </sheetData>
  <conditionalFormatting sqref="F78:F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{0B42A602-C2C0-4874-9442-CD299796D6D7}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42A602-C2C0-4874-9442-CD299796D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F78:F82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397A-1837-4C72-8883-8B69115444B6}">
  <dimension ref="A1:Q33"/>
  <sheetViews>
    <sheetView zoomScale="110" zoomScaleNormal="110" workbookViewId="0">
      <selection activeCell="P29" sqref="P29"/>
    </sheetView>
  </sheetViews>
  <sheetFormatPr defaultRowHeight="12.75" x14ac:dyDescent="0.35"/>
  <cols>
    <col min="1" max="1" width="12.3984375" bestFit="1" customWidth="1"/>
  </cols>
  <sheetData>
    <row r="1" spans="1:1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8" t="s">
        <v>15</v>
      </c>
      <c r="I1" s="22" t="s">
        <v>13</v>
      </c>
      <c r="J1" s="22"/>
      <c r="K1" s="22" t="s">
        <v>14</v>
      </c>
      <c r="L1" s="22"/>
      <c r="M1" s="22" t="s">
        <v>8</v>
      </c>
      <c r="N1" s="22"/>
      <c r="O1" s="22"/>
      <c r="P1" s="22" t="s">
        <v>9</v>
      </c>
    </row>
    <row r="2" spans="1:17" x14ac:dyDescent="0.35">
      <c r="A2" s="1">
        <v>-5</v>
      </c>
      <c r="B2" s="2">
        <v>45</v>
      </c>
      <c r="C2" s="2">
        <v>62</v>
      </c>
      <c r="D2" s="2">
        <v>43</v>
      </c>
      <c r="E2" s="2">
        <v>62</v>
      </c>
      <c r="F2" s="2">
        <v>42</v>
      </c>
      <c r="G2" s="89">
        <f>AVERAGE(B2:F2)</f>
        <v>50.8</v>
      </c>
      <c r="M2" t="e">
        <v>#N/A</v>
      </c>
      <c r="P2" t="e">
        <v>#N/A</v>
      </c>
    </row>
    <row r="3" spans="1:17" x14ac:dyDescent="0.35">
      <c r="A3" s="1">
        <v>-4</v>
      </c>
      <c r="B3" s="1">
        <v>38</v>
      </c>
      <c r="C3" s="1">
        <v>22</v>
      </c>
      <c r="D3" s="1">
        <v>40</v>
      </c>
      <c r="E3" s="1">
        <v>18</v>
      </c>
      <c r="F3" s="1">
        <v>35</v>
      </c>
      <c r="G3" s="89">
        <f t="shared" ref="G3:G19" si="0">AVERAGE(B3:F3)</f>
        <v>30.6</v>
      </c>
      <c r="I3" t="e">
        <v>#N/A</v>
      </c>
      <c r="K3" t="e">
        <v>#N/A</v>
      </c>
      <c r="M3" s="3"/>
      <c r="N3" s="3">
        <f>ABS(G3-M3)</f>
        <v>30.6</v>
      </c>
      <c r="O3" s="3"/>
      <c r="P3" s="3"/>
      <c r="Q3">
        <f>ABS(G3-P3)</f>
        <v>30.6</v>
      </c>
    </row>
    <row r="4" spans="1:17" x14ac:dyDescent="0.35">
      <c r="A4" s="1">
        <v>-3</v>
      </c>
      <c r="B4" s="1">
        <v>30</v>
      </c>
      <c r="C4" s="1">
        <v>72</v>
      </c>
      <c r="D4" s="1">
        <v>54</v>
      </c>
      <c r="E4" s="1">
        <v>48</v>
      </c>
      <c r="F4" s="1">
        <v>40</v>
      </c>
      <c r="G4" s="89">
        <f t="shared" si="0"/>
        <v>48.8</v>
      </c>
      <c r="I4" t="e">
        <v>#N/A</v>
      </c>
      <c r="K4" t="e">
        <v>#N/A</v>
      </c>
      <c r="N4" s="3">
        <f t="shared" ref="N4:N19" si="1">ABS(G4-M4)</f>
        <v>48.8</v>
      </c>
      <c r="O4" s="3"/>
      <c r="Q4">
        <f t="shared" ref="Q4:Q19" si="2">ABS(G4-P4)</f>
        <v>48.8</v>
      </c>
    </row>
    <row r="5" spans="1:17" x14ac:dyDescent="0.35">
      <c r="A5" s="1">
        <v>-2</v>
      </c>
      <c r="B5" s="1">
        <v>58</v>
      </c>
      <c r="C5" s="1">
        <v>44</v>
      </c>
      <c r="D5" s="1">
        <v>46</v>
      </c>
      <c r="E5" s="1">
        <v>40</v>
      </c>
      <c r="F5" s="1">
        <v>64</v>
      </c>
      <c r="G5" s="89">
        <f t="shared" si="0"/>
        <v>50.4</v>
      </c>
      <c r="I5" s="4">
        <f t="shared" ref="I5:I20" si="3">AVERAGE(G2:G4)</f>
        <v>43.4</v>
      </c>
      <c r="J5" s="4">
        <f>ABS(G5-I5)</f>
        <v>7</v>
      </c>
      <c r="K5" s="4" t="e">
        <v>#N/A</v>
      </c>
      <c r="L5" s="4"/>
      <c r="M5" s="4"/>
      <c r="N5" s="4">
        <f t="shared" si="1"/>
        <v>50.4</v>
      </c>
      <c r="O5" s="4"/>
      <c r="P5" s="4"/>
      <c r="Q5" s="4">
        <f t="shared" si="2"/>
        <v>50.4</v>
      </c>
    </row>
    <row r="6" spans="1:17" x14ac:dyDescent="0.35">
      <c r="A6" s="1">
        <v>-1</v>
      </c>
      <c r="B6" s="1">
        <v>37</v>
      </c>
      <c r="C6" s="1">
        <v>48</v>
      </c>
      <c r="D6" s="1">
        <v>35</v>
      </c>
      <c r="E6" s="1">
        <v>35</v>
      </c>
      <c r="F6" s="1">
        <v>43</v>
      </c>
      <c r="G6" s="89">
        <f t="shared" si="0"/>
        <v>39.6</v>
      </c>
      <c r="I6" s="4">
        <f t="shared" si="3"/>
        <v>43.266666666666673</v>
      </c>
      <c r="J6" s="4">
        <f t="shared" ref="J6:J19" si="4">ABS(G6-I6)</f>
        <v>3.6666666666666714</v>
      </c>
      <c r="K6" s="4" t="e">
        <v>#N/A</v>
      </c>
      <c r="L6" s="4"/>
      <c r="M6" s="4"/>
      <c r="N6" s="4">
        <f t="shared" si="1"/>
        <v>39.6</v>
      </c>
      <c r="O6" s="4"/>
      <c r="P6" s="4"/>
      <c r="Q6" s="4">
        <f t="shared" si="2"/>
        <v>39.6</v>
      </c>
    </row>
    <row r="7" spans="1:17" x14ac:dyDescent="0.35">
      <c r="A7" s="1">
        <v>1</v>
      </c>
      <c r="B7" s="1">
        <v>33</v>
      </c>
      <c r="C7" s="1">
        <v>44</v>
      </c>
      <c r="D7" s="1">
        <v>32</v>
      </c>
      <c r="E7" s="1">
        <v>26</v>
      </c>
      <c r="F7" s="1">
        <v>27</v>
      </c>
      <c r="G7" s="89">
        <f t="shared" si="0"/>
        <v>32.4</v>
      </c>
      <c r="I7" s="4">
        <f t="shared" si="3"/>
        <v>46.266666666666659</v>
      </c>
      <c r="J7" s="4">
        <f t="shared" si="4"/>
        <v>13.86666666666666</v>
      </c>
      <c r="K7" s="4">
        <f>AVERAGE(G2:G6)</f>
        <v>44.04</v>
      </c>
      <c r="L7" s="4">
        <f>ABS(G7-K7)</f>
        <v>11.64</v>
      </c>
      <c r="M7" s="86">
        <f>I7</f>
        <v>46.266666666666659</v>
      </c>
      <c r="N7" s="86">
        <f t="shared" si="1"/>
        <v>13.86666666666666</v>
      </c>
      <c r="O7" s="86">
        <f>G7-M7</f>
        <v>-13.86666666666666</v>
      </c>
      <c r="P7" s="4">
        <f>K7</f>
        <v>44.04</v>
      </c>
      <c r="Q7" s="4">
        <f t="shared" si="2"/>
        <v>11.64</v>
      </c>
    </row>
    <row r="8" spans="1:17" x14ac:dyDescent="0.35">
      <c r="A8" s="1">
        <v>2</v>
      </c>
      <c r="B8" s="1">
        <v>45</v>
      </c>
      <c r="C8" s="1">
        <v>34</v>
      </c>
      <c r="D8" s="1">
        <v>43</v>
      </c>
      <c r="E8" s="1">
        <v>35</v>
      </c>
      <c r="F8" s="1">
        <v>42</v>
      </c>
      <c r="G8" s="89">
        <f t="shared" si="0"/>
        <v>39.799999999999997</v>
      </c>
      <c r="I8" s="4">
        <f t="shared" si="3"/>
        <v>40.800000000000004</v>
      </c>
      <c r="J8" s="4">
        <f t="shared" si="4"/>
        <v>1.0000000000000071</v>
      </c>
      <c r="K8" s="4">
        <f t="shared" ref="K7:K20" si="5">AVERAGE(G3:G7)</f>
        <v>40.36</v>
      </c>
      <c r="L8" s="4">
        <f t="shared" ref="L8:L19" si="6">ABS(G8-K8)</f>
        <v>0.56000000000000227</v>
      </c>
      <c r="M8" s="86">
        <f t="shared" ref="M4:M19" si="7">0.2*G7+0.8*M7</f>
        <v>43.493333333333325</v>
      </c>
      <c r="N8" s="86">
        <f t="shared" si="1"/>
        <v>3.693333333333328</v>
      </c>
      <c r="O8" s="86">
        <f t="shared" ref="O8:O19" si="8">G8-M8</f>
        <v>-3.693333333333328</v>
      </c>
      <c r="P8" s="4">
        <f t="shared" ref="P4:P19" si="9">0.4*G7+0.6*P7</f>
        <v>39.384</v>
      </c>
      <c r="Q8" s="4">
        <f t="shared" si="2"/>
        <v>0.41599999999999682</v>
      </c>
    </row>
    <row r="9" spans="1:17" x14ac:dyDescent="0.35">
      <c r="A9" s="1">
        <v>3</v>
      </c>
      <c r="B9" s="1">
        <v>37</v>
      </c>
      <c r="C9" s="1">
        <v>22</v>
      </c>
      <c r="D9" s="1">
        <v>54</v>
      </c>
      <c r="E9" s="1">
        <v>41</v>
      </c>
      <c r="F9" s="1">
        <v>35</v>
      </c>
      <c r="G9" s="89">
        <f t="shared" si="0"/>
        <v>37.799999999999997</v>
      </c>
      <c r="I9" s="4">
        <f t="shared" si="3"/>
        <v>37.266666666666666</v>
      </c>
      <c r="J9" s="4">
        <f t="shared" si="4"/>
        <v>0.53333333333333144</v>
      </c>
      <c r="K9" s="4">
        <f t="shared" si="5"/>
        <v>42.2</v>
      </c>
      <c r="L9" s="4">
        <f t="shared" si="6"/>
        <v>4.4000000000000057</v>
      </c>
      <c r="M9" s="86">
        <f t="shared" si="7"/>
        <v>42.754666666666665</v>
      </c>
      <c r="N9" s="86">
        <f t="shared" si="1"/>
        <v>4.9546666666666681</v>
      </c>
      <c r="O9" s="86">
        <f t="shared" si="8"/>
        <v>-4.9546666666666681</v>
      </c>
      <c r="P9" s="4">
        <f t="shared" si="9"/>
        <v>39.550399999999996</v>
      </c>
      <c r="Q9" s="4">
        <f t="shared" si="2"/>
        <v>1.7503999999999991</v>
      </c>
    </row>
    <row r="10" spans="1:17" x14ac:dyDescent="0.35">
      <c r="A10" s="1">
        <v>4</v>
      </c>
      <c r="B10" s="1">
        <v>38</v>
      </c>
      <c r="C10" s="1">
        <v>55</v>
      </c>
      <c r="D10" s="1">
        <v>40</v>
      </c>
      <c r="E10" s="1">
        <v>40</v>
      </c>
      <c r="F10" s="1">
        <v>40</v>
      </c>
      <c r="G10" s="89">
        <f t="shared" si="0"/>
        <v>42.6</v>
      </c>
      <c r="I10" s="4">
        <f t="shared" si="3"/>
        <v>36.666666666666664</v>
      </c>
      <c r="J10" s="4">
        <f t="shared" si="4"/>
        <v>5.9333333333333371</v>
      </c>
      <c r="K10" s="4">
        <f t="shared" si="5"/>
        <v>40</v>
      </c>
      <c r="L10" s="4">
        <f t="shared" si="6"/>
        <v>2.6000000000000014</v>
      </c>
      <c r="M10" s="86">
        <f t="shared" si="7"/>
        <v>41.763733333333334</v>
      </c>
      <c r="N10" s="86">
        <f t="shared" si="1"/>
        <v>0.83626666666666694</v>
      </c>
      <c r="O10" s="86">
        <f t="shared" si="8"/>
        <v>0.83626666666666694</v>
      </c>
      <c r="P10" s="4">
        <f t="shared" si="9"/>
        <v>38.850239999999999</v>
      </c>
      <c r="Q10" s="4">
        <f t="shared" si="2"/>
        <v>3.749760000000002</v>
      </c>
    </row>
    <row r="11" spans="1:17" x14ac:dyDescent="0.35">
      <c r="A11" s="1">
        <v>5</v>
      </c>
      <c r="B11" s="1">
        <v>55</v>
      </c>
      <c r="C11" s="1">
        <v>48</v>
      </c>
      <c r="D11" s="1">
        <v>46</v>
      </c>
      <c r="E11" s="1">
        <v>46</v>
      </c>
      <c r="F11" s="1">
        <v>51</v>
      </c>
      <c r="G11" s="89">
        <f t="shared" si="0"/>
        <v>49.2</v>
      </c>
      <c r="I11" s="4">
        <f t="shared" si="3"/>
        <v>40.066666666666663</v>
      </c>
      <c r="J11" s="4">
        <f t="shared" si="4"/>
        <v>9.13333333333334</v>
      </c>
      <c r="K11" s="4">
        <f t="shared" si="5"/>
        <v>38.44</v>
      </c>
      <c r="L11" s="4">
        <f t="shared" si="6"/>
        <v>10.760000000000005</v>
      </c>
      <c r="M11" s="86">
        <f t="shared" si="7"/>
        <v>41.930986666666669</v>
      </c>
      <c r="N11" s="86">
        <f t="shared" si="1"/>
        <v>7.2690133333333335</v>
      </c>
      <c r="O11" s="86">
        <f t="shared" si="8"/>
        <v>7.2690133333333335</v>
      </c>
      <c r="P11" s="4">
        <f t="shared" si="9"/>
        <v>40.350144</v>
      </c>
      <c r="Q11" s="4">
        <f t="shared" si="2"/>
        <v>8.8498560000000026</v>
      </c>
    </row>
    <row r="12" spans="1:17" x14ac:dyDescent="0.35">
      <c r="A12" s="1">
        <v>6</v>
      </c>
      <c r="B12" s="1">
        <v>30</v>
      </c>
      <c r="C12" s="1">
        <v>72</v>
      </c>
      <c r="D12" s="1">
        <v>74</v>
      </c>
      <c r="E12" s="1">
        <v>48</v>
      </c>
      <c r="F12" s="1">
        <v>64</v>
      </c>
      <c r="G12" s="89">
        <f t="shared" si="0"/>
        <v>57.6</v>
      </c>
      <c r="I12" s="4">
        <f t="shared" si="3"/>
        <v>43.20000000000001</v>
      </c>
      <c r="J12" s="4">
        <f t="shared" si="4"/>
        <v>14.399999999999991</v>
      </c>
      <c r="K12" s="4">
        <f t="shared" si="5"/>
        <v>40.36</v>
      </c>
      <c r="L12" s="4">
        <f t="shared" si="6"/>
        <v>17.240000000000002</v>
      </c>
      <c r="M12" s="86">
        <f t="shared" si="7"/>
        <v>43.384789333333337</v>
      </c>
      <c r="N12" s="86">
        <f t="shared" si="1"/>
        <v>14.215210666666664</v>
      </c>
      <c r="O12" s="86">
        <f t="shared" si="8"/>
        <v>14.215210666666664</v>
      </c>
      <c r="P12" s="4">
        <f t="shared" si="9"/>
        <v>43.890086400000001</v>
      </c>
      <c r="Q12" s="4">
        <f t="shared" si="2"/>
        <v>13.7099136</v>
      </c>
    </row>
    <row r="13" spans="1:17" x14ac:dyDescent="0.35">
      <c r="A13" s="1">
        <v>7</v>
      </c>
      <c r="B13" s="1">
        <v>18</v>
      </c>
      <c r="C13" s="1">
        <v>62</v>
      </c>
      <c r="D13" s="1">
        <v>40</v>
      </c>
      <c r="E13" s="1">
        <v>55</v>
      </c>
      <c r="F13" s="1">
        <v>70</v>
      </c>
      <c r="G13" s="89">
        <f t="shared" si="0"/>
        <v>49</v>
      </c>
      <c r="I13" s="4">
        <f t="shared" si="3"/>
        <v>49.800000000000004</v>
      </c>
      <c r="J13" s="4">
        <f t="shared" si="4"/>
        <v>0.80000000000000426</v>
      </c>
      <c r="K13" s="4">
        <f t="shared" si="5"/>
        <v>45.399999999999991</v>
      </c>
      <c r="L13" s="4">
        <f t="shared" si="6"/>
        <v>3.6000000000000085</v>
      </c>
      <c r="M13" s="86">
        <f t="shared" si="7"/>
        <v>46.227831466666672</v>
      </c>
      <c r="N13" s="86">
        <f t="shared" si="1"/>
        <v>2.7721685333333284</v>
      </c>
      <c r="O13" s="86">
        <f t="shared" si="8"/>
        <v>2.7721685333333284</v>
      </c>
      <c r="P13" s="4">
        <f t="shared" si="9"/>
        <v>49.374051840000007</v>
      </c>
      <c r="Q13" s="4">
        <f t="shared" si="2"/>
        <v>0.37405184000000702</v>
      </c>
    </row>
    <row r="14" spans="1:17" x14ac:dyDescent="0.35">
      <c r="A14" s="1">
        <v>8</v>
      </c>
      <c r="B14" s="1">
        <v>58</v>
      </c>
      <c r="C14" s="1">
        <v>28</v>
      </c>
      <c r="D14" s="1">
        <v>35</v>
      </c>
      <c r="E14" s="1">
        <v>18</v>
      </c>
      <c r="F14" s="1">
        <v>65</v>
      </c>
      <c r="G14" s="89">
        <f t="shared" si="0"/>
        <v>40.799999999999997</v>
      </c>
      <c r="I14" s="4">
        <f t="shared" si="3"/>
        <v>51.933333333333337</v>
      </c>
      <c r="J14" s="4">
        <f t="shared" si="4"/>
        <v>11.13333333333334</v>
      </c>
      <c r="K14" s="4">
        <f t="shared" si="5"/>
        <v>47.24</v>
      </c>
      <c r="L14" s="4">
        <f t="shared" si="6"/>
        <v>6.4400000000000048</v>
      </c>
      <c r="M14" s="86">
        <f t="shared" si="7"/>
        <v>46.782265173333343</v>
      </c>
      <c r="N14" s="86">
        <f t="shared" si="1"/>
        <v>5.9822651733333458</v>
      </c>
      <c r="O14" s="86">
        <f t="shared" si="8"/>
        <v>-5.9822651733333458</v>
      </c>
      <c r="P14" s="4">
        <f t="shared" si="9"/>
        <v>49.224431104000004</v>
      </c>
      <c r="Q14" s="4">
        <f t="shared" si="2"/>
        <v>8.4244311040000071</v>
      </c>
    </row>
    <row r="15" spans="1:17" x14ac:dyDescent="0.35">
      <c r="A15" s="1">
        <v>9</v>
      </c>
      <c r="B15" s="1">
        <v>47</v>
      </c>
      <c r="C15" s="1">
        <v>27</v>
      </c>
      <c r="D15" s="1">
        <v>45</v>
      </c>
      <c r="E15" s="1">
        <v>62</v>
      </c>
      <c r="F15" s="1">
        <v>55</v>
      </c>
      <c r="G15" s="89">
        <f t="shared" si="0"/>
        <v>47.2</v>
      </c>
      <c r="I15" s="4">
        <f t="shared" si="3"/>
        <v>49.133333333333326</v>
      </c>
      <c r="J15" s="4">
        <f t="shared" si="4"/>
        <v>1.9333333333333229</v>
      </c>
      <c r="K15" s="4">
        <f t="shared" si="5"/>
        <v>47.839999999999996</v>
      </c>
      <c r="L15" s="4">
        <f t="shared" si="6"/>
        <v>0.63999999999999346</v>
      </c>
      <c r="M15" s="86">
        <f t="shared" si="7"/>
        <v>45.585812138666682</v>
      </c>
      <c r="N15" s="86">
        <f t="shared" si="1"/>
        <v>1.6141878613333205</v>
      </c>
      <c r="O15" s="86">
        <f t="shared" si="8"/>
        <v>1.6141878613333205</v>
      </c>
      <c r="P15" s="4">
        <f t="shared" si="9"/>
        <v>45.854658662399999</v>
      </c>
      <c r="Q15" s="4">
        <f t="shared" si="2"/>
        <v>1.3453413376000043</v>
      </c>
    </row>
    <row r="16" spans="1:17" x14ac:dyDescent="0.35">
      <c r="A16" s="1">
        <v>10</v>
      </c>
      <c r="B16" s="1">
        <v>37</v>
      </c>
      <c r="C16" s="1">
        <v>95</v>
      </c>
      <c r="D16" s="1">
        <v>38</v>
      </c>
      <c r="E16" s="1">
        <v>44</v>
      </c>
      <c r="F16" s="1">
        <v>43</v>
      </c>
      <c r="G16" s="89">
        <f t="shared" si="0"/>
        <v>51.4</v>
      </c>
      <c r="I16" s="4">
        <f t="shared" si="3"/>
        <v>45.666666666666664</v>
      </c>
      <c r="J16" s="4">
        <f t="shared" si="4"/>
        <v>5.7333333333333343</v>
      </c>
      <c r="K16" s="4">
        <f t="shared" si="5"/>
        <v>48.760000000000005</v>
      </c>
      <c r="L16" s="4">
        <f t="shared" si="6"/>
        <v>2.6399999999999935</v>
      </c>
      <c r="M16" s="86">
        <f t="shared" si="7"/>
        <v>45.908649710933346</v>
      </c>
      <c r="N16" s="86">
        <f t="shared" si="1"/>
        <v>5.4913502890666521</v>
      </c>
      <c r="O16" s="86">
        <f t="shared" si="8"/>
        <v>5.4913502890666521</v>
      </c>
      <c r="P16" s="4">
        <f t="shared" si="9"/>
        <v>46.392795197440002</v>
      </c>
      <c r="Q16" s="4">
        <f t="shared" si="2"/>
        <v>5.0072048025599969</v>
      </c>
    </row>
    <row r="17" spans="1:17" x14ac:dyDescent="0.35">
      <c r="A17" s="1">
        <v>11</v>
      </c>
      <c r="B17" s="1">
        <v>23</v>
      </c>
      <c r="C17" s="1">
        <v>35</v>
      </c>
      <c r="D17" s="1">
        <v>48</v>
      </c>
      <c r="E17" s="1">
        <v>30</v>
      </c>
      <c r="F17" s="1">
        <v>38</v>
      </c>
      <c r="G17" s="89">
        <f t="shared" si="0"/>
        <v>34.799999999999997</v>
      </c>
      <c r="I17" s="4">
        <f t="shared" si="3"/>
        <v>46.466666666666669</v>
      </c>
      <c r="J17" s="4">
        <f t="shared" si="4"/>
        <v>11.666666666666671</v>
      </c>
      <c r="K17" s="4">
        <f t="shared" si="5"/>
        <v>49.199999999999996</v>
      </c>
      <c r="L17" s="4">
        <f t="shared" si="6"/>
        <v>14.399999999999999</v>
      </c>
      <c r="M17" s="86">
        <f t="shared" si="7"/>
        <v>47.006919768746677</v>
      </c>
      <c r="N17" s="86">
        <f t="shared" si="1"/>
        <v>12.20691976874668</v>
      </c>
      <c r="O17" s="86">
        <f t="shared" si="8"/>
        <v>-12.20691976874668</v>
      </c>
      <c r="P17" s="4">
        <f t="shared" si="9"/>
        <v>48.395677118464008</v>
      </c>
      <c r="Q17" s="4">
        <f t="shared" si="2"/>
        <v>13.59567711846401</v>
      </c>
    </row>
    <row r="18" spans="1:17" x14ac:dyDescent="0.35">
      <c r="A18" s="1">
        <v>12</v>
      </c>
      <c r="B18" s="1">
        <v>55</v>
      </c>
      <c r="C18" s="1">
        <v>45</v>
      </c>
      <c r="D18" s="1">
        <v>56</v>
      </c>
      <c r="E18" s="1">
        <v>45</v>
      </c>
      <c r="F18" s="1">
        <v>47</v>
      </c>
      <c r="G18" s="89">
        <f t="shared" si="0"/>
        <v>49.6</v>
      </c>
      <c r="I18" s="4">
        <f t="shared" si="3"/>
        <v>44.466666666666661</v>
      </c>
      <c r="J18" s="4">
        <f t="shared" si="4"/>
        <v>5.13333333333334</v>
      </c>
      <c r="K18" s="4">
        <f t="shared" si="5"/>
        <v>44.64</v>
      </c>
      <c r="L18" s="4">
        <f t="shared" si="6"/>
        <v>4.9600000000000009</v>
      </c>
      <c r="M18" s="86">
        <f t="shared" si="7"/>
        <v>44.565535814997347</v>
      </c>
      <c r="N18" s="86">
        <f t="shared" si="1"/>
        <v>5.0344641850026548</v>
      </c>
      <c r="O18" s="86">
        <f t="shared" si="8"/>
        <v>5.0344641850026548</v>
      </c>
      <c r="P18" s="4">
        <f t="shared" si="9"/>
        <v>42.957406271078405</v>
      </c>
      <c r="Q18" s="4">
        <f t="shared" si="2"/>
        <v>6.6425937289215966</v>
      </c>
    </row>
    <row r="19" spans="1:17" x14ac:dyDescent="0.35">
      <c r="A19" s="1">
        <v>13</v>
      </c>
      <c r="B19" s="1">
        <v>40</v>
      </c>
      <c r="C19" s="1">
        <v>47</v>
      </c>
      <c r="D19" s="1">
        <v>50</v>
      </c>
      <c r="E19" s="1">
        <v>50</v>
      </c>
      <c r="F19" s="1">
        <v>42</v>
      </c>
      <c r="G19" s="89">
        <f t="shared" si="0"/>
        <v>45.8</v>
      </c>
      <c r="I19" s="4">
        <f t="shared" si="3"/>
        <v>45.266666666666659</v>
      </c>
      <c r="J19" s="4">
        <f t="shared" si="4"/>
        <v>0.53333333333333854</v>
      </c>
      <c r="K19" s="4">
        <f t="shared" si="5"/>
        <v>44.76</v>
      </c>
      <c r="L19" s="4">
        <f t="shared" si="6"/>
        <v>1.0399999999999991</v>
      </c>
      <c r="M19" s="86">
        <f t="shared" si="7"/>
        <v>45.572428651997882</v>
      </c>
      <c r="N19" s="86">
        <f t="shared" si="1"/>
        <v>0.22757134800211531</v>
      </c>
      <c r="O19" s="86">
        <f t="shared" si="8"/>
        <v>0.22757134800211531</v>
      </c>
      <c r="P19" s="4">
        <f t="shared" si="9"/>
        <v>45.614443762647042</v>
      </c>
      <c r="Q19" s="4">
        <f>ABS(G19-P19)</f>
        <v>0.18555623735295512</v>
      </c>
    </row>
    <row r="20" spans="1:17" x14ac:dyDescent="0.35">
      <c r="I20" s="3">
        <f t="shared" si="3"/>
        <v>43.4</v>
      </c>
      <c r="J20" s="3"/>
      <c r="K20" s="3">
        <f t="shared" si="5"/>
        <v>45.759999999999991</v>
      </c>
      <c r="L20" s="3"/>
    </row>
    <row r="22" spans="1:17" x14ac:dyDescent="0.35">
      <c r="I22" s="3" t="s">
        <v>10</v>
      </c>
      <c r="J22" s="4">
        <f t="shared" ref="J22:Q22" si="10">AVERAGE(J7:J19)</f>
        <v>6.292307692307693</v>
      </c>
      <c r="K22" s="4"/>
      <c r="L22" s="4">
        <f t="shared" si="10"/>
        <v>6.2246153846153858</v>
      </c>
      <c r="M22" s="4"/>
      <c r="N22" s="4">
        <f t="shared" si="10"/>
        <v>6.0126218840116472</v>
      </c>
      <c r="O22" s="86">
        <f>SUM(O7:O19)</f>
        <v>-3.2436187253419462</v>
      </c>
      <c r="P22" s="4"/>
      <c r="Q22" s="4">
        <f t="shared" si="10"/>
        <v>5.8223681360691213</v>
      </c>
    </row>
    <row r="27" spans="1:17" ht="13.15" x14ac:dyDescent="0.4">
      <c r="A27" s="75"/>
      <c r="B27" s="76" t="s">
        <v>6</v>
      </c>
      <c r="C27" s="76" t="s">
        <v>7</v>
      </c>
      <c r="D27" s="76" t="s">
        <v>8</v>
      </c>
      <c r="E27" s="77" t="s">
        <v>9</v>
      </c>
    </row>
    <row r="28" spans="1:17" ht="13.15" x14ac:dyDescent="0.4">
      <c r="A28" s="76" t="s">
        <v>1</v>
      </c>
      <c r="B28" s="78">
        <v>11.44</v>
      </c>
      <c r="C28" s="78">
        <v>11.17</v>
      </c>
      <c r="D28" s="82">
        <v>10.76</v>
      </c>
      <c r="E28" s="79">
        <v>11.87</v>
      </c>
    </row>
    <row r="29" spans="1:17" ht="13.15" x14ac:dyDescent="0.4">
      <c r="A29" s="76" t="s">
        <v>4</v>
      </c>
      <c r="B29" s="78">
        <v>10.08</v>
      </c>
      <c r="C29" s="78">
        <v>10.63</v>
      </c>
      <c r="D29" s="82">
        <v>9.85</v>
      </c>
      <c r="E29" s="79">
        <v>10.55</v>
      </c>
    </row>
    <row r="30" spans="1:17" ht="13.15" x14ac:dyDescent="0.4">
      <c r="A30" s="76" t="s">
        <v>2</v>
      </c>
      <c r="B30" s="80">
        <v>19.850000000000001</v>
      </c>
      <c r="C30" s="80">
        <v>18.45</v>
      </c>
      <c r="D30" s="83">
        <v>17.77</v>
      </c>
      <c r="E30" s="81">
        <v>18.32</v>
      </c>
    </row>
    <row r="31" spans="1:17" ht="13.15" x14ac:dyDescent="0.4">
      <c r="A31" s="76" t="s">
        <v>5</v>
      </c>
      <c r="B31" s="80">
        <v>10.64</v>
      </c>
      <c r="C31" s="80">
        <v>12.37</v>
      </c>
      <c r="D31" s="80">
        <v>10.51</v>
      </c>
      <c r="E31" s="84">
        <v>9.84</v>
      </c>
    </row>
    <row r="32" spans="1:17" ht="13.15" x14ac:dyDescent="0.4">
      <c r="A32" s="76" t="s">
        <v>3</v>
      </c>
      <c r="B32" s="80">
        <v>9.8699999999999992</v>
      </c>
      <c r="C32" s="80">
        <v>9.58</v>
      </c>
      <c r="D32" s="83">
        <v>8.57</v>
      </c>
      <c r="E32" s="81">
        <v>9.57</v>
      </c>
    </row>
    <row r="33" spans="1:5" ht="13.15" x14ac:dyDescent="0.4">
      <c r="A33" s="85" t="s">
        <v>12</v>
      </c>
      <c r="B33" s="86">
        <v>6.29</v>
      </c>
      <c r="C33" s="87">
        <v>6.22</v>
      </c>
      <c r="D33" s="90">
        <v>6.01</v>
      </c>
      <c r="E33" s="88">
        <v>5.82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Keedy</dc:creator>
  <cp:lastModifiedBy>eliek</cp:lastModifiedBy>
  <dcterms:created xsi:type="dcterms:W3CDTF">2022-01-15T21:33:58Z</dcterms:created>
  <dcterms:modified xsi:type="dcterms:W3CDTF">2022-01-16T04:07:29Z</dcterms:modified>
</cp:coreProperties>
</file>