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wnloads\r\Rocket and hardwood\23902 TASK2\"/>
    </mc:Choice>
  </mc:AlternateContent>
  <bookViews>
    <workbookView xWindow="0" yWindow="0" windowWidth="20490" windowHeight="7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  <c r="F39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  <c r="C40" i="1"/>
  <c r="C39" i="1"/>
  <c r="B39" i="1"/>
  <c r="B40" i="1"/>
  <c r="E39" i="1" l="1"/>
  <c r="D47" i="1" s="1"/>
  <c r="G39" i="1"/>
  <c r="H47" i="1" s="1"/>
  <c r="M46" i="1" l="1"/>
  <c r="P46" i="1" s="1"/>
</calcChain>
</file>

<file path=xl/sharedStrings.xml><?xml version="1.0" encoding="utf-8"?>
<sst xmlns="http://schemas.openxmlformats.org/spreadsheetml/2006/main" count="7" uniqueCount="7">
  <si>
    <t>sumx^2</t>
  </si>
  <si>
    <t>sum(yi)^2</t>
  </si>
  <si>
    <t>xiyi</t>
  </si>
  <si>
    <t>Summation</t>
  </si>
  <si>
    <t>Mean</t>
  </si>
  <si>
    <t>Density</t>
  </si>
  <si>
    <t>Hardness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</si>
</sst>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/>
    <xf numFmtId="0" fontId="0" fillId="0" borderId="12" xfId="0" applyBorder="1"/>
    <xf numFmtId="0" fontId="1" fillId="0" borderId="9" xfId="0" applyFont="1" applyBorder="1"/>
    <xf numFmtId="0" fontId="0" fillId="0" borderId="9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3" borderId="9" xfId="0" applyFont="1" applyFill="1" applyBorder="1"/>
    <xf numFmtId="0" fontId="1" fillId="3" borderId="11" xfId="0" applyFont="1" applyFill="1" applyBorder="1"/>
    <xf numFmtId="0" fontId="1" fillId="4" borderId="10" xfId="0" applyFont="1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7" xfId="0" applyFill="1" applyBorder="1"/>
    <xf numFmtId="0" fontId="0" fillId="6" borderId="8" xfId="0" applyFill="1" applyBorder="1"/>
    <xf numFmtId="0" fontId="1" fillId="5" borderId="1" xfId="0" applyFont="1" applyFill="1" applyBorder="1"/>
    <xf numFmtId="0" fontId="1" fillId="5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Eucalyptus</a:t>
            </a:r>
            <a:r>
              <a:rPr lang="en-IN" baseline="0"/>
              <a:t> Hardwood SLR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Sheet1!$B$2:$B$37</c:f>
              <c:numCache>
                <c:formatCode>General</c:formatCode>
                <c:ptCount val="36"/>
                <c:pt idx="0">
                  <c:v>24.7</c:v>
                </c:pt>
                <c:pt idx="1">
                  <c:v>24.8</c:v>
                </c:pt>
                <c:pt idx="2">
                  <c:v>27.3</c:v>
                </c:pt>
                <c:pt idx="3">
                  <c:v>28.4</c:v>
                </c:pt>
                <c:pt idx="4">
                  <c:v>28.4</c:v>
                </c:pt>
                <c:pt idx="5">
                  <c:v>29</c:v>
                </c:pt>
                <c:pt idx="6">
                  <c:v>30.3</c:v>
                </c:pt>
                <c:pt idx="7">
                  <c:v>32.700000000000003</c:v>
                </c:pt>
                <c:pt idx="8">
                  <c:v>35.6</c:v>
                </c:pt>
                <c:pt idx="9">
                  <c:v>38.5</c:v>
                </c:pt>
                <c:pt idx="10">
                  <c:v>38.799999999999997</c:v>
                </c:pt>
                <c:pt idx="11">
                  <c:v>39.299999999999997</c:v>
                </c:pt>
                <c:pt idx="12">
                  <c:v>39.4</c:v>
                </c:pt>
                <c:pt idx="13">
                  <c:v>39.9</c:v>
                </c:pt>
                <c:pt idx="14">
                  <c:v>40.299999999999997</c:v>
                </c:pt>
                <c:pt idx="15">
                  <c:v>40.6</c:v>
                </c:pt>
                <c:pt idx="16">
                  <c:v>40.700000000000003</c:v>
                </c:pt>
                <c:pt idx="17">
                  <c:v>40.700000000000003</c:v>
                </c:pt>
                <c:pt idx="18">
                  <c:v>42.9</c:v>
                </c:pt>
                <c:pt idx="19">
                  <c:v>45.8</c:v>
                </c:pt>
                <c:pt idx="20">
                  <c:v>46.9</c:v>
                </c:pt>
                <c:pt idx="21">
                  <c:v>48.2</c:v>
                </c:pt>
                <c:pt idx="22">
                  <c:v>51.5</c:v>
                </c:pt>
                <c:pt idx="23">
                  <c:v>51.5</c:v>
                </c:pt>
                <c:pt idx="24">
                  <c:v>53.4</c:v>
                </c:pt>
                <c:pt idx="25">
                  <c:v>56</c:v>
                </c:pt>
                <c:pt idx="26">
                  <c:v>56.5</c:v>
                </c:pt>
                <c:pt idx="27">
                  <c:v>57.3</c:v>
                </c:pt>
                <c:pt idx="28">
                  <c:v>57.6</c:v>
                </c:pt>
                <c:pt idx="29">
                  <c:v>59.2</c:v>
                </c:pt>
                <c:pt idx="30">
                  <c:v>59.8</c:v>
                </c:pt>
                <c:pt idx="31">
                  <c:v>66</c:v>
                </c:pt>
                <c:pt idx="32">
                  <c:v>67.400000000000006</c:v>
                </c:pt>
                <c:pt idx="33">
                  <c:v>68.8</c:v>
                </c:pt>
                <c:pt idx="34">
                  <c:v>69.099999999999994</c:v>
                </c:pt>
                <c:pt idx="35">
                  <c:v>69.099999999999994</c:v>
                </c:pt>
              </c:numCache>
            </c:numRef>
          </c:xVal>
          <c:yVal>
            <c:numRef>
              <c:f>Sheet1!$C$2:$C$37</c:f>
              <c:numCache>
                <c:formatCode>General</c:formatCode>
                <c:ptCount val="36"/>
                <c:pt idx="0">
                  <c:v>484</c:v>
                </c:pt>
                <c:pt idx="1">
                  <c:v>427</c:v>
                </c:pt>
                <c:pt idx="2">
                  <c:v>413</c:v>
                </c:pt>
                <c:pt idx="3">
                  <c:v>517</c:v>
                </c:pt>
                <c:pt idx="4">
                  <c:v>549</c:v>
                </c:pt>
                <c:pt idx="5">
                  <c:v>648</c:v>
                </c:pt>
                <c:pt idx="6">
                  <c:v>587</c:v>
                </c:pt>
                <c:pt idx="7">
                  <c:v>704</c:v>
                </c:pt>
                <c:pt idx="8">
                  <c:v>979</c:v>
                </c:pt>
                <c:pt idx="9">
                  <c:v>914</c:v>
                </c:pt>
                <c:pt idx="10">
                  <c:v>1070</c:v>
                </c:pt>
                <c:pt idx="11">
                  <c:v>1020</c:v>
                </c:pt>
                <c:pt idx="12">
                  <c:v>1210</c:v>
                </c:pt>
                <c:pt idx="13">
                  <c:v>989</c:v>
                </c:pt>
                <c:pt idx="14">
                  <c:v>1160</c:v>
                </c:pt>
                <c:pt idx="15">
                  <c:v>1010</c:v>
                </c:pt>
                <c:pt idx="16">
                  <c:v>1100</c:v>
                </c:pt>
                <c:pt idx="17">
                  <c:v>1130</c:v>
                </c:pt>
                <c:pt idx="18">
                  <c:v>1270</c:v>
                </c:pt>
                <c:pt idx="19">
                  <c:v>1180</c:v>
                </c:pt>
                <c:pt idx="20">
                  <c:v>1400</c:v>
                </c:pt>
                <c:pt idx="21">
                  <c:v>1760</c:v>
                </c:pt>
                <c:pt idx="22">
                  <c:v>1710</c:v>
                </c:pt>
                <c:pt idx="23">
                  <c:v>2010</c:v>
                </c:pt>
                <c:pt idx="24">
                  <c:v>1880</c:v>
                </c:pt>
                <c:pt idx="25">
                  <c:v>1980</c:v>
                </c:pt>
                <c:pt idx="26">
                  <c:v>1820</c:v>
                </c:pt>
                <c:pt idx="27">
                  <c:v>2020</c:v>
                </c:pt>
                <c:pt idx="28">
                  <c:v>1980</c:v>
                </c:pt>
                <c:pt idx="29">
                  <c:v>2310</c:v>
                </c:pt>
                <c:pt idx="30">
                  <c:v>1940</c:v>
                </c:pt>
                <c:pt idx="31">
                  <c:v>3260</c:v>
                </c:pt>
                <c:pt idx="32">
                  <c:v>2700</c:v>
                </c:pt>
                <c:pt idx="33">
                  <c:v>2890</c:v>
                </c:pt>
                <c:pt idx="34">
                  <c:v>2740</c:v>
                </c:pt>
                <c:pt idx="35">
                  <c:v>3140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65-479F-81A7-50804C2B5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786255"/>
        <c:axId val="1243780015"/>
      </c:scatterChart>
      <c:valAx>
        <c:axId val="124378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780015"/>
        <c:crosses val="autoZero"/>
        <c:crossBetween val="midCat"/>
      </c:valAx>
      <c:valAx>
        <c:axId val="124378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78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123825</xdr:colOff>
      <xdr:row>44</xdr:row>
      <xdr:rowOff>161925</xdr:rowOff>
    </xdr:from>
    <xdr:to>
      <xdr:col>14</xdr:col>
      <xdr:colOff>609463</xdr:colOff>
      <xdr:row>46</xdr:row>
      <xdr:rowOff>161877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62925" y="8582025"/>
          <a:ext cx="1095238" cy="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43</xdr:row>
      <xdr:rowOff>123825</xdr:rowOff>
    </xdr:from>
    <xdr:to>
      <xdr:col>2</xdr:col>
      <xdr:colOff>437923</xdr:colOff>
      <xdr:row>48</xdr:row>
      <xdr:rowOff>47513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8315325"/>
          <a:ext cx="1819048" cy="8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44</xdr:row>
      <xdr:rowOff>19049</xdr:rowOff>
    </xdr:from>
    <xdr:to>
      <xdr:col>7</xdr:col>
      <xdr:colOff>175759</xdr:colOff>
      <xdr:row>48</xdr:row>
      <xdr:rowOff>57149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71750" y="8401049"/>
          <a:ext cx="1985509" cy="809625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44</xdr:row>
      <xdr:rowOff>123825</xdr:rowOff>
    </xdr:from>
    <xdr:to>
      <xdr:col>12</xdr:col>
      <xdr:colOff>47521</xdr:colOff>
      <xdr:row>47</xdr:row>
      <xdr:rowOff>85658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6950" y="9458325"/>
          <a:ext cx="828571" cy="533333"/>
        </a:xfrm>
        <a:prstGeom prst="rect">
          <a:avLst/>
        </a:prstGeom>
      </xdr:spPr>
    </xdr:pic>
    <xdr:clientData/>
  </xdr:twoCellAnchor>
  <xdr:twoCellAnchor>
    <xdr:from>
      <xdr:col>7</xdr:col>
      <xdr:colOff>571499</xdr:colOff>
      <xdr:row>19</xdr:row>
      <xdr:rowOff>152400</xdr:rowOff>
    </xdr:from>
    <xdr:to>
      <xdr:col>15</xdr:col>
      <xdr:colOff>352424</xdr:colOff>
      <xdr:row>36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abSelected="1" workbookViewId="0">
      <selection activeCell="J42" sqref="J42"/>
    </sheetView>
  </sheetViews>
  <sheetFormatPr defaultRowHeight="15" x14ac:dyDescent="0.25"/>
  <cols>
    <col min="1" max="1" width="13.42578125" customWidth="1"/>
    <col min="6" max="7" width="10" bestFit="1" customWidth="1"/>
  </cols>
  <sheetData>
    <row r="1" spans="2:7" x14ac:dyDescent="0.25">
      <c r="B1" s="16" t="s">
        <v>5</v>
      </c>
      <c r="C1" s="16" t="s">
        <v>6</v>
      </c>
      <c r="D1" s="18"/>
      <c r="E1" s="16" t="s">
        <v>0</v>
      </c>
      <c r="F1" s="16" t="s">
        <v>1</v>
      </c>
      <c r="G1" s="17" t="s">
        <v>2</v>
      </c>
    </row>
    <row r="2" spans="2:7" x14ac:dyDescent="0.25">
      <c r="B2" s="13">
        <v>24.7</v>
      </c>
      <c r="C2" s="13">
        <v>484</v>
      </c>
      <c r="D2" s="5"/>
      <c r="E2" s="13">
        <f>B2*B2</f>
        <v>610.08999999999992</v>
      </c>
      <c r="F2" s="13">
        <f>C2*C2</f>
        <v>234256</v>
      </c>
      <c r="G2" s="13">
        <f>B2*C2</f>
        <v>11954.8</v>
      </c>
    </row>
    <row r="3" spans="2:7" x14ac:dyDescent="0.25">
      <c r="B3" s="13">
        <v>24.8</v>
      </c>
      <c r="C3" s="13">
        <v>427</v>
      </c>
      <c r="D3" s="5"/>
      <c r="E3" s="13">
        <f t="shared" ref="E3:E37" si="0">B3*B3</f>
        <v>615.04000000000008</v>
      </c>
      <c r="F3" s="13">
        <f t="shared" ref="F3:F37" si="1">C3*C3</f>
        <v>182329</v>
      </c>
      <c r="G3" s="13">
        <f t="shared" ref="G3:G37" si="2">B3*C3</f>
        <v>10589.6</v>
      </c>
    </row>
    <row r="4" spans="2:7" x14ac:dyDescent="0.25">
      <c r="B4" s="13">
        <v>27.3</v>
      </c>
      <c r="C4" s="13">
        <v>413</v>
      </c>
      <c r="D4" s="5"/>
      <c r="E4" s="13">
        <f t="shared" si="0"/>
        <v>745.29000000000008</v>
      </c>
      <c r="F4" s="13">
        <f t="shared" si="1"/>
        <v>170569</v>
      </c>
      <c r="G4" s="13">
        <f t="shared" si="2"/>
        <v>11274.9</v>
      </c>
    </row>
    <row r="5" spans="2:7" x14ac:dyDescent="0.25">
      <c r="B5" s="13">
        <v>28.4</v>
      </c>
      <c r="C5" s="13">
        <v>517</v>
      </c>
      <c r="D5" s="5"/>
      <c r="E5" s="13">
        <f t="shared" si="0"/>
        <v>806.56</v>
      </c>
      <c r="F5" s="13">
        <f t="shared" si="1"/>
        <v>267289</v>
      </c>
      <c r="G5" s="13">
        <f t="shared" si="2"/>
        <v>14682.8</v>
      </c>
    </row>
    <row r="6" spans="2:7" x14ac:dyDescent="0.25">
      <c r="B6" s="13">
        <v>28.4</v>
      </c>
      <c r="C6" s="13">
        <v>549</v>
      </c>
      <c r="D6" s="5"/>
      <c r="E6" s="13">
        <f t="shared" si="0"/>
        <v>806.56</v>
      </c>
      <c r="F6" s="13">
        <f t="shared" si="1"/>
        <v>301401</v>
      </c>
      <c r="G6" s="13">
        <f t="shared" si="2"/>
        <v>15591.599999999999</v>
      </c>
    </row>
    <row r="7" spans="2:7" x14ac:dyDescent="0.25">
      <c r="B7" s="13">
        <v>29</v>
      </c>
      <c r="C7" s="13">
        <v>648</v>
      </c>
      <c r="D7" s="5"/>
      <c r="E7" s="13">
        <f t="shared" si="0"/>
        <v>841</v>
      </c>
      <c r="F7" s="13">
        <f t="shared" si="1"/>
        <v>419904</v>
      </c>
      <c r="G7" s="13">
        <f t="shared" si="2"/>
        <v>18792</v>
      </c>
    </row>
    <row r="8" spans="2:7" x14ac:dyDescent="0.25">
      <c r="B8" s="13">
        <v>30.3</v>
      </c>
      <c r="C8" s="13">
        <v>587</v>
      </c>
      <c r="D8" s="5"/>
      <c r="E8" s="13">
        <f t="shared" si="0"/>
        <v>918.09</v>
      </c>
      <c r="F8" s="13">
        <f t="shared" si="1"/>
        <v>344569</v>
      </c>
      <c r="G8" s="13">
        <f t="shared" si="2"/>
        <v>17786.100000000002</v>
      </c>
    </row>
    <row r="9" spans="2:7" x14ac:dyDescent="0.25">
      <c r="B9" s="13">
        <v>32.700000000000003</v>
      </c>
      <c r="C9" s="13">
        <v>704</v>
      </c>
      <c r="D9" s="5"/>
      <c r="E9" s="13">
        <f t="shared" si="0"/>
        <v>1069.2900000000002</v>
      </c>
      <c r="F9" s="13">
        <f t="shared" si="1"/>
        <v>495616</v>
      </c>
      <c r="G9" s="13">
        <f t="shared" si="2"/>
        <v>23020.800000000003</v>
      </c>
    </row>
    <row r="10" spans="2:7" x14ac:dyDescent="0.25">
      <c r="B10" s="13">
        <v>35.6</v>
      </c>
      <c r="C10" s="13">
        <v>979</v>
      </c>
      <c r="D10" s="5"/>
      <c r="E10" s="13">
        <f t="shared" si="0"/>
        <v>1267.3600000000001</v>
      </c>
      <c r="F10" s="13">
        <f t="shared" si="1"/>
        <v>958441</v>
      </c>
      <c r="G10" s="13">
        <f t="shared" si="2"/>
        <v>34852.400000000001</v>
      </c>
    </row>
    <row r="11" spans="2:7" x14ac:dyDescent="0.25">
      <c r="B11" s="13">
        <v>38.5</v>
      </c>
      <c r="C11" s="13">
        <v>914</v>
      </c>
      <c r="D11" s="5"/>
      <c r="E11" s="13">
        <f t="shared" si="0"/>
        <v>1482.25</v>
      </c>
      <c r="F11" s="13">
        <f t="shared" si="1"/>
        <v>835396</v>
      </c>
      <c r="G11" s="13">
        <f t="shared" si="2"/>
        <v>35189</v>
      </c>
    </row>
    <row r="12" spans="2:7" x14ac:dyDescent="0.25">
      <c r="B12" s="13">
        <v>38.799999999999997</v>
      </c>
      <c r="C12" s="13">
        <v>1070</v>
      </c>
      <c r="D12" s="5"/>
      <c r="E12" s="13">
        <f t="shared" si="0"/>
        <v>1505.4399999999998</v>
      </c>
      <c r="F12" s="13">
        <f t="shared" si="1"/>
        <v>1144900</v>
      </c>
      <c r="G12" s="13">
        <f t="shared" si="2"/>
        <v>41516</v>
      </c>
    </row>
    <row r="13" spans="2:7" x14ac:dyDescent="0.25">
      <c r="B13" s="13">
        <v>39.299999999999997</v>
      </c>
      <c r="C13" s="13">
        <v>1020</v>
      </c>
      <c r="D13" s="5"/>
      <c r="E13" s="13">
        <f t="shared" si="0"/>
        <v>1544.4899999999998</v>
      </c>
      <c r="F13" s="13">
        <f t="shared" si="1"/>
        <v>1040400</v>
      </c>
      <c r="G13" s="13">
        <f t="shared" si="2"/>
        <v>40086</v>
      </c>
    </row>
    <row r="14" spans="2:7" x14ac:dyDescent="0.25">
      <c r="B14" s="13">
        <v>39.4</v>
      </c>
      <c r="C14" s="13">
        <v>1210</v>
      </c>
      <c r="D14" s="5"/>
      <c r="E14" s="13">
        <f t="shared" si="0"/>
        <v>1552.36</v>
      </c>
      <c r="F14" s="13">
        <f t="shared" si="1"/>
        <v>1464100</v>
      </c>
      <c r="G14" s="13">
        <f t="shared" si="2"/>
        <v>47674</v>
      </c>
    </row>
    <row r="15" spans="2:7" x14ac:dyDescent="0.25">
      <c r="B15" s="13">
        <v>39.9</v>
      </c>
      <c r="C15" s="13">
        <v>989</v>
      </c>
      <c r="D15" s="5"/>
      <c r="E15" s="13">
        <f t="shared" si="0"/>
        <v>1592.01</v>
      </c>
      <c r="F15" s="13">
        <f t="shared" si="1"/>
        <v>978121</v>
      </c>
      <c r="G15" s="13">
        <f t="shared" si="2"/>
        <v>39461.1</v>
      </c>
    </row>
    <row r="16" spans="2:7" x14ac:dyDescent="0.25">
      <c r="B16" s="13">
        <v>40.299999999999997</v>
      </c>
      <c r="C16" s="13">
        <v>1160</v>
      </c>
      <c r="D16" s="5"/>
      <c r="E16" s="13">
        <f t="shared" si="0"/>
        <v>1624.0899999999997</v>
      </c>
      <c r="F16" s="13">
        <f t="shared" si="1"/>
        <v>1345600</v>
      </c>
      <c r="G16" s="13">
        <f t="shared" si="2"/>
        <v>46748</v>
      </c>
    </row>
    <row r="17" spans="2:7" x14ac:dyDescent="0.25">
      <c r="B17" s="13">
        <v>40.6</v>
      </c>
      <c r="C17" s="13">
        <v>1010</v>
      </c>
      <c r="D17" s="5"/>
      <c r="E17" s="13">
        <f t="shared" si="0"/>
        <v>1648.3600000000001</v>
      </c>
      <c r="F17" s="13">
        <f t="shared" si="1"/>
        <v>1020100</v>
      </c>
      <c r="G17" s="13">
        <f t="shared" si="2"/>
        <v>41006</v>
      </c>
    </row>
    <row r="18" spans="2:7" x14ac:dyDescent="0.25">
      <c r="B18" s="13">
        <v>40.700000000000003</v>
      </c>
      <c r="C18" s="13">
        <v>1100</v>
      </c>
      <c r="D18" s="5"/>
      <c r="E18" s="13">
        <f t="shared" si="0"/>
        <v>1656.4900000000002</v>
      </c>
      <c r="F18" s="13">
        <f t="shared" si="1"/>
        <v>1210000</v>
      </c>
      <c r="G18" s="13">
        <f t="shared" si="2"/>
        <v>44770</v>
      </c>
    </row>
    <row r="19" spans="2:7" x14ac:dyDescent="0.25">
      <c r="B19" s="13">
        <v>40.700000000000003</v>
      </c>
      <c r="C19" s="13">
        <v>1130</v>
      </c>
      <c r="D19" s="5"/>
      <c r="E19" s="13">
        <f t="shared" si="0"/>
        <v>1656.4900000000002</v>
      </c>
      <c r="F19" s="13">
        <f t="shared" si="1"/>
        <v>1276900</v>
      </c>
      <c r="G19" s="13">
        <f t="shared" si="2"/>
        <v>45991</v>
      </c>
    </row>
    <row r="20" spans="2:7" x14ac:dyDescent="0.25">
      <c r="B20" s="13">
        <v>42.9</v>
      </c>
      <c r="C20" s="13">
        <v>1270</v>
      </c>
      <c r="D20" s="5"/>
      <c r="E20" s="13">
        <f t="shared" si="0"/>
        <v>1840.4099999999999</v>
      </c>
      <c r="F20" s="13">
        <f t="shared" si="1"/>
        <v>1612900</v>
      </c>
      <c r="G20" s="13">
        <f t="shared" si="2"/>
        <v>54483</v>
      </c>
    </row>
    <row r="21" spans="2:7" x14ac:dyDescent="0.25">
      <c r="B21" s="13">
        <v>45.8</v>
      </c>
      <c r="C21" s="13">
        <v>1180</v>
      </c>
      <c r="D21" s="5"/>
      <c r="E21" s="13">
        <f t="shared" si="0"/>
        <v>2097.64</v>
      </c>
      <c r="F21" s="13">
        <f t="shared" si="1"/>
        <v>1392400</v>
      </c>
      <c r="G21" s="13">
        <f t="shared" si="2"/>
        <v>54044</v>
      </c>
    </row>
    <row r="22" spans="2:7" x14ac:dyDescent="0.25">
      <c r="B22" s="13">
        <v>46.9</v>
      </c>
      <c r="C22" s="13">
        <v>1400</v>
      </c>
      <c r="D22" s="5"/>
      <c r="E22" s="13">
        <f t="shared" si="0"/>
        <v>2199.6099999999997</v>
      </c>
      <c r="F22" s="13">
        <f t="shared" si="1"/>
        <v>1960000</v>
      </c>
      <c r="G22" s="13">
        <f t="shared" si="2"/>
        <v>65660</v>
      </c>
    </row>
    <row r="23" spans="2:7" x14ac:dyDescent="0.25">
      <c r="B23" s="13">
        <v>48.2</v>
      </c>
      <c r="C23" s="13">
        <v>1760</v>
      </c>
      <c r="D23" s="5"/>
      <c r="E23" s="13">
        <f t="shared" si="0"/>
        <v>2323.2400000000002</v>
      </c>
      <c r="F23" s="13">
        <f t="shared" si="1"/>
        <v>3097600</v>
      </c>
      <c r="G23" s="13">
        <f t="shared" si="2"/>
        <v>84832</v>
      </c>
    </row>
    <row r="24" spans="2:7" x14ac:dyDescent="0.25">
      <c r="B24" s="13">
        <v>51.5</v>
      </c>
      <c r="C24" s="13">
        <v>1710</v>
      </c>
      <c r="D24" s="5"/>
      <c r="E24" s="13">
        <f t="shared" si="0"/>
        <v>2652.25</v>
      </c>
      <c r="F24" s="13">
        <f t="shared" si="1"/>
        <v>2924100</v>
      </c>
      <c r="G24" s="13">
        <f t="shared" si="2"/>
        <v>88065</v>
      </c>
    </row>
    <row r="25" spans="2:7" x14ac:dyDescent="0.25">
      <c r="B25" s="13">
        <v>51.5</v>
      </c>
      <c r="C25" s="13">
        <v>2010</v>
      </c>
      <c r="D25" s="5"/>
      <c r="E25" s="13">
        <f t="shared" si="0"/>
        <v>2652.25</v>
      </c>
      <c r="F25" s="13">
        <f t="shared" si="1"/>
        <v>4040100</v>
      </c>
      <c r="G25" s="13">
        <f t="shared" si="2"/>
        <v>103515</v>
      </c>
    </row>
    <row r="26" spans="2:7" x14ac:dyDescent="0.25">
      <c r="B26" s="13">
        <v>53.4</v>
      </c>
      <c r="C26" s="13">
        <v>1880</v>
      </c>
      <c r="D26" s="5"/>
      <c r="E26" s="13">
        <f t="shared" si="0"/>
        <v>2851.56</v>
      </c>
      <c r="F26" s="13">
        <f t="shared" si="1"/>
        <v>3534400</v>
      </c>
      <c r="G26" s="13">
        <f t="shared" si="2"/>
        <v>100392</v>
      </c>
    </row>
    <row r="27" spans="2:7" x14ac:dyDescent="0.25">
      <c r="B27" s="13">
        <v>56</v>
      </c>
      <c r="C27" s="13">
        <v>1980</v>
      </c>
      <c r="D27" s="5"/>
      <c r="E27" s="13">
        <f t="shared" si="0"/>
        <v>3136</v>
      </c>
      <c r="F27" s="13">
        <f t="shared" si="1"/>
        <v>3920400</v>
      </c>
      <c r="G27" s="13">
        <f t="shared" si="2"/>
        <v>110880</v>
      </c>
    </row>
    <row r="28" spans="2:7" x14ac:dyDescent="0.25">
      <c r="B28" s="13">
        <v>56.5</v>
      </c>
      <c r="C28" s="13">
        <v>1820</v>
      </c>
      <c r="D28" s="5"/>
      <c r="E28" s="13">
        <f t="shared" si="0"/>
        <v>3192.25</v>
      </c>
      <c r="F28" s="13">
        <f t="shared" si="1"/>
        <v>3312400</v>
      </c>
      <c r="G28" s="13">
        <f t="shared" si="2"/>
        <v>102830</v>
      </c>
    </row>
    <row r="29" spans="2:7" x14ac:dyDescent="0.25">
      <c r="B29" s="13">
        <v>57.3</v>
      </c>
      <c r="C29" s="13">
        <v>2020</v>
      </c>
      <c r="D29" s="5"/>
      <c r="E29" s="13">
        <f t="shared" si="0"/>
        <v>3283.2899999999995</v>
      </c>
      <c r="F29" s="13">
        <f t="shared" si="1"/>
        <v>4080400</v>
      </c>
      <c r="G29" s="13">
        <f t="shared" si="2"/>
        <v>115746</v>
      </c>
    </row>
    <row r="30" spans="2:7" x14ac:dyDescent="0.25">
      <c r="B30" s="13">
        <v>57.6</v>
      </c>
      <c r="C30" s="13">
        <v>1980</v>
      </c>
      <c r="D30" s="5"/>
      <c r="E30" s="13">
        <f t="shared" si="0"/>
        <v>3317.76</v>
      </c>
      <c r="F30" s="13">
        <f t="shared" si="1"/>
        <v>3920400</v>
      </c>
      <c r="G30" s="13">
        <f t="shared" si="2"/>
        <v>114048</v>
      </c>
    </row>
    <row r="31" spans="2:7" x14ac:dyDescent="0.25">
      <c r="B31" s="13">
        <v>59.2</v>
      </c>
      <c r="C31" s="13">
        <v>2310</v>
      </c>
      <c r="D31" s="5"/>
      <c r="E31" s="13">
        <f t="shared" si="0"/>
        <v>3504.6400000000003</v>
      </c>
      <c r="F31" s="13">
        <f t="shared" si="1"/>
        <v>5336100</v>
      </c>
      <c r="G31" s="13">
        <f t="shared" si="2"/>
        <v>136752</v>
      </c>
    </row>
    <row r="32" spans="2:7" x14ac:dyDescent="0.25">
      <c r="B32" s="13">
        <v>59.8</v>
      </c>
      <c r="C32" s="13">
        <v>1940</v>
      </c>
      <c r="D32" s="5"/>
      <c r="E32" s="13">
        <f t="shared" si="0"/>
        <v>3576.0399999999995</v>
      </c>
      <c r="F32" s="13">
        <f t="shared" si="1"/>
        <v>3763600</v>
      </c>
      <c r="G32" s="13">
        <f t="shared" si="2"/>
        <v>116012</v>
      </c>
    </row>
    <row r="33" spans="1:17" x14ac:dyDescent="0.25">
      <c r="B33" s="13">
        <v>66</v>
      </c>
      <c r="C33" s="13">
        <v>3260</v>
      </c>
      <c r="D33" s="5"/>
      <c r="E33" s="13">
        <f t="shared" si="0"/>
        <v>4356</v>
      </c>
      <c r="F33" s="13">
        <f t="shared" si="1"/>
        <v>10627600</v>
      </c>
      <c r="G33" s="13">
        <f t="shared" si="2"/>
        <v>215160</v>
      </c>
    </row>
    <row r="34" spans="1:17" x14ac:dyDescent="0.25">
      <c r="B34" s="13">
        <v>67.400000000000006</v>
      </c>
      <c r="C34" s="13">
        <v>2700</v>
      </c>
      <c r="D34" s="5"/>
      <c r="E34" s="13">
        <f t="shared" si="0"/>
        <v>4542.7600000000011</v>
      </c>
      <c r="F34" s="13">
        <f t="shared" si="1"/>
        <v>7290000</v>
      </c>
      <c r="G34" s="13">
        <f t="shared" si="2"/>
        <v>181980.00000000003</v>
      </c>
    </row>
    <row r="35" spans="1:17" x14ac:dyDescent="0.25">
      <c r="B35" s="13">
        <v>68.8</v>
      </c>
      <c r="C35" s="12">
        <v>2890</v>
      </c>
      <c r="D35" s="5"/>
      <c r="E35" s="13">
        <f t="shared" si="0"/>
        <v>4733.4399999999996</v>
      </c>
      <c r="F35" s="13">
        <f t="shared" si="1"/>
        <v>8352100</v>
      </c>
      <c r="G35" s="13">
        <f t="shared" si="2"/>
        <v>198832</v>
      </c>
    </row>
    <row r="36" spans="1:17" x14ac:dyDescent="0.25">
      <c r="B36" s="13">
        <v>69.099999999999994</v>
      </c>
      <c r="C36" s="13">
        <v>2740</v>
      </c>
      <c r="D36" s="5"/>
      <c r="E36" s="13">
        <f t="shared" si="0"/>
        <v>4774.8099999999995</v>
      </c>
      <c r="F36" s="13">
        <f t="shared" si="1"/>
        <v>7507600</v>
      </c>
      <c r="G36" s="13">
        <f t="shared" si="2"/>
        <v>189333.99999999997</v>
      </c>
    </row>
    <row r="37" spans="1:17" x14ac:dyDescent="0.25">
      <c r="B37" s="13">
        <v>69.099999999999994</v>
      </c>
      <c r="C37" s="13">
        <v>3140</v>
      </c>
      <c r="D37" s="11"/>
      <c r="E37" s="13">
        <f t="shared" si="0"/>
        <v>4774.8099999999995</v>
      </c>
      <c r="F37" s="13">
        <f t="shared" si="1"/>
        <v>9859600</v>
      </c>
      <c r="G37" s="13">
        <f t="shared" si="2"/>
        <v>216973.99999999997</v>
      </c>
    </row>
    <row r="38" spans="1:17" ht="15.75" thickBot="1" x14ac:dyDescent="0.3"/>
    <row r="39" spans="1:17" x14ac:dyDescent="0.25">
      <c r="A39" s="23" t="s">
        <v>3</v>
      </c>
      <c r="B39" s="19">
        <f>SUM(B2:B37)</f>
        <v>1646.3999999999996</v>
      </c>
      <c r="C39" s="19">
        <f>SUM(C2:C37)</f>
        <v>52901</v>
      </c>
      <c r="D39" s="19"/>
      <c r="E39" s="19">
        <f>SUM(E2:E38)</f>
        <v>81750.02</v>
      </c>
      <c r="F39" s="19">
        <f>SUM(F2:F38)</f>
        <v>100221591</v>
      </c>
      <c r="G39" s="20">
        <f>SUM(G2:G37)</f>
        <v>2790525.1</v>
      </c>
    </row>
    <row r="40" spans="1:17" ht="15.75" thickBot="1" x14ac:dyDescent="0.3">
      <c r="A40" s="24" t="s">
        <v>4</v>
      </c>
      <c r="B40" s="21">
        <f>AVERAGE(B2:B37)</f>
        <v>45.73333333333332</v>
      </c>
      <c r="C40" s="21">
        <f>AVERAGE(C2:C37)</f>
        <v>1469.4722222222222</v>
      </c>
      <c r="D40" s="21"/>
      <c r="E40" s="21"/>
      <c r="F40" s="21"/>
      <c r="G40" s="22"/>
    </row>
    <row r="42" spans="1:17" ht="15.75" thickBot="1" x14ac:dyDescent="0.3"/>
    <row r="43" spans="1:17" x14ac:dyDescent="0.25">
      <c r="A43" s="1"/>
      <c r="B43" s="2"/>
      <c r="C43" s="2"/>
      <c r="D43" s="2"/>
      <c r="E43" s="2"/>
      <c r="F43" s="2"/>
      <c r="G43" s="2"/>
      <c r="H43" s="2"/>
      <c r="I43" s="3"/>
    </row>
    <row r="44" spans="1:17" ht="15.75" thickBot="1" x14ac:dyDescent="0.3">
      <c r="A44" s="4"/>
      <c r="B44" s="5"/>
      <c r="C44" s="5"/>
      <c r="D44" s="5"/>
      <c r="E44" s="5"/>
      <c r="F44" s="5"/>
      <c r="G44" s="5"/>
      <c r="H44" s="5"/>
      <c r="I44" s="6"/>
    </row>
    <row r="45" spans="1:17" x14ac:dyDescent="0.25">
      <c r="A45" s="4"/>
      <c r="B45" s="5"/>
      <c r="C45" s="5"/>
      <c r="D45" s="5"/>
      <c r="E45" s="5"/>
      <c r="F45" s="5"/>
      <c r="G45" s="5"/>
      <c r="H45" s="5"/>
      <c r="I45" s="6"/>
      <c r="K45" s="1"/>
      <c r="L45" s="2"/>
      <c r="M45" s="2"/>
      <c r="N45" s="2"/>
      <c r="O45" s="2"/>
      <c r="P45" s="2"/>
      <c r="Q45" s="3"/>
    </row>
    <row r="46" spans="1:17" x14ac:dyDescent="0.25">
      <c r="A46" s="4"/>
      <c r="B46" s="5"/>
      <c r="C46" s="5"/>
      <c r="D46" s="5"/>
      <c r="E46" s="5"/>
      <c r="F46" s="5"/>
      <c r="G46" s="5"/>
      <c r="H46" s="5"/>
      <c r="I46" s="6"/>
      <c r="K46" s="4"/>
      <c r="L46" s="5"/>
      <c r="M46" s="14">
        <f>H47/D47</f>
        <v>57.506674764175379</v>
      </c>
      <c r="N46" s="5"/>
      <c r="O46" s="5"/>
      <c r="P46" s="15">
        <f>C40-M46*B40</f>
        <v>-1160.4997036593977</v>
      </c>
      <c r="Q46" s="6"/>
    </row>
    <row r="47" spans="1:17" x14ac:dyDescent="0.25">
      <c r="A47" s="4"/>
      <c r="B47" s="5"/>
      <c r="C47" s="5"/>
      <c r="D47" s="10">
        <f>E39-((B39)^2/36)</f>
        <v>6454.6600000000326</v>
      </c>
      <c r="E47" s="5"/>
      <c r="F47" s="5"/>
      <c r="G47" s="5"/>
      <c r="H47" s="10">
        <f>G39-((C39*B39)/36)</f>
        <v>371186.03333333414</v>
      </c>
      <c r="I47" s="6"/>
      <c r="K47" s="4"/>
      <c r="L47" s="5"/>
      <c r="M47" s="14"/>
      <c r="N47" s="5"/>
      <c r="O47" s="5"/>
      <c r="P47" s="15"/>
      <c r="Q47" s="6"/>
    </row>
    <row r="48" spans="1:17" ht="15.75" thickBot="1" x14ac:dyDescent="0.3">
      <c r="A48" s="4"/>
      <c r="B48" s="5"/>
      <c r="C48" s="5"/>
      <c r="D48" s="5"/>
      <c r="E48" s="5"/>
      <c r="F48" s="5"/>
      <c r="G48" s="5"/>
      <c r="H48" s="5"/>
      <c r="I48" s="6"/>
      <c r="K48" s="7"/>
      <c r="L48" s="8"/>
      <c r="M48" s="8"/>
      <c r="N48" s="8"/>
      <c r="O48" s="8"/>
      <c r="P48" s="8"/>
      <c r="Q48" s="9"/>
    </row>
    <row r="49" spans="1:9" x14ac:dyDescent="0.25">
      <c r="A49" s="4"/>
      <c r="B49" s="5"/>
      <c r="C49" s="5"/>
      <c r="D49" s="5"/>
      <c r="E49" s="5"/>
      <c r="F49" s="5"/>
      <c r="G49" s="5"/>
      <c r="H49" s="5"/>
      <c r="I49" s="6"/>
    </row>
    <row r="50" spans="1:9" ht="15.75" thickBot="1" x14ac:dyDescent="0.3">
      <c r="A50" s="7"/>
      <c r="B50" s="8"/>
      <c r="C50" s="8"/>
      <c r="D50" s="8"/>
      <c r="E50" s="8"/>
      <c r="F50" s="8"/>
      <c r="G50" s="8"/>
      <c r="H50" s="8"/>
      <c r="I50" s="9"/>
    </row>
  </sheetData>
  <mergeCells count="2">
    <mergeCell ref="M46:M47"/>
    <mergeCell ref="P46:P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 1</dc:creator>
  <cp:lastModifiedBy>Msc 1</cp:lastModifiedBy>
  <dcterms:created xsi:type="dcterms:W3CDTF">2024-02-15T10:23:16Z</dcterms:created>
  <dcterms:modified xsi:type="dcterms:W3CDTF">2024-02-16T04:15:37Z</dcterms:modified>
</cp:coreProperties>
</file>