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/>
  <mc:AlternateContent xmlns:mc="http://schemas.openxmlformats.org/markup-compatibility/2006">
    <mc:Choice Requires="x15">
      <x15ac:absPath xmlns:x15ac="http://schemas.microsoft.com/office/spreadsheetml/2010/11/ac" url="C:\Users\casa\Downloads\"/>
    </mc:Choice>
  </mc:AlternateContent>
  <xr:revisionPtr revIDLastSave="0" documentId="13_ncr:1_{63C641D8-3F42-4FA4-A60C-4E36D641E84E}" xr6:coauthVersionLast="47" xr6:coauthVersionMax="47" xr10:uidLastSave="{00000000-0000-0000-0000-000000000000}"/>
  <bookViews>
    <workbookView xWindow="-120" yWindow="-120" windowWidth="20730" windowHeight="11160" xr2:uid="{71FF5F8A-4114-4EA8-988E-BA776CFDAD98}"/>
  </bookViews>
  <sheets>
    <sheet name="Hoja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A2" i="1"/>
  <c r="B2" i="1"/>
  <c r="C2" i="1"/>
  <c r="D2" i="1"/>
  <c r="E2" i="1"/>
  <c r="F2" i="1"/>
  <c r="G2" i="1"/>
  <c r="H2" i="1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A42" i="1"/>
  <c r="B42" i="1"/>
  <c r="C42" i="1"/>
  <c r="D42" i="1"/>
  <c r="E42" i="1"/>
  <c r="F42" i="1"/>
  <c r="G42" i="1"/>
  <c r="H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casa</author>
  </authors>
  <commentList>
    <comment ref="B27" authorId="0" shapeId="0" xr:uid="{6E9A3EA3-9027-4249-AA9B-1967097F5056}">
      <text>
        <r>
          <rPr>
            <b/>
            <sz val="9"/>
            <color indexed="81"/>
            <rFont val="Tahoma"/>
            <family val="2"/>
          </rPr>
          <t>El despliegue de la infraestructura de recarga a lo largo del territorio nacional es claramente insuficiente.
Los puntos existentes en la actualidad distan mucho del objetivo mínimo de 110.000 puntos de recarga para
2025 y 340.000 para 2030 que establece el Informe ANFAC Automoción 2020-40 para conseguir las cuotas de
mercado de vehículo eléctrico necesarias para la descarbonización del transporte.
Este es un punto crítico en el despliegue del vehículo eléctri</t>
        </r>
      </text>
    </comment>
  </commentList>
</comments>
</file>

<file path=xl/sharedStrings.xml><?xml version="1.0" encoding="utf-8"?>
<sst xmlns="http://schemas.openxmlformats.org/spreadsheetml/2006/main" count="2" uniqueCount="2">
  <si>
    <t>Trimestre</t>
  </si>
  <si>
    <t>Puntos de recarga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</si>
</sst>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i/>
      <sz val="11"/>
      <color theme="9" tint="-0.249977111117893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0"/>
      <color theme="1"/>
      <name val="Calibri"/>
      <family val="2"/>
    </font>
    <font>
      <i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0" xfId="0" applyFill="1"/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0" fillId="0" borderId="0" xfId="0" applyNumberFormat="1"/>
    <xf numFmtId="2" fontId="0" fillId="0" borderId="1" xfId="0" applyNumberFormat="1" applyBorder="1"/>
    <xf numFmtId="2" fontId="4" fillId="0" borderId="1" xfId="0" quotePrefix="1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wrapText="1"/>
    </xf>
    <xf numFmtId="2" fontId="7" fillId="0" borderId="1" xfId="0" applyNumberFormat="1" applyFont="1" applyBorder="1" applyAlignment="1">
      <alignment wrapText="1"/>
    </xf>
    <xf numFmtId="2" fontId="3" fillId="0" borderId="0" xfId="0" applyNumberFormat="1" applyFont="1" applyAlignment="1">
      <alignment horizontal="center" vertical="center" wrapText="1"/>
    </xf>
    <xf numFmtId="2" fontId="0" fillId="0" borderId="2" xfId="0" applyNumberFormat="1" applyBorder="1"/>
    <xf numFmtId="2" fontId="0" fillId="0" borderId="3" xfId="0" applyNumberFormat="1" applyBorder="1"/>
    <xf numFmtId="2" fontId="1" fillId="3" borderId="1" xfId="0" applyNumberFormat="1" applyFont="1" applyFill="1" applyBorder="1"/>
    <xf numFmtId="2" fontId="4" fillId="0" borderId="4" xfId="0" applyNumberFormat="1" applyFont="1" applyBorder="1" applyAlignment="1">
      <alignment horizontal="center" vertical="center" wrapText="1"/>
    </xf>
    <xf numFmtId="2" fontId="1" fillId="0" borderId="1" xfId="0" applyNumberFormat="1" applyFont="1" applyBorder="1"/>
    <xf numFmtId="2" fontId="5" fillId="0" borderId="1" xfId="0" applyNumberFormat="1" applyFont="1" applyBorder="1"/>
    <xf numFmtId="2" fontId="6" fillId="0" borderId="1" xfId="0" applyNumberFormat="1" applyFont="1" applyBorder="1"/>
    <xf numFmtId="2" fontId="8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auam-my.sharepoint.com/personal/bladimir_guaman_estudiante_uam_es/Documents/tfg.xlsx" TargetMode="External"/><Relationship Id="rId1" Type="http://schemas.openxmlformats.org/officeDocument/2006/relationships/externalLinkPath" Target="https://dauam-my.sharepoint.com/personal/bladimir_guaman_estudiante_uam_es/Documents/tf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integración"/>
      <sheetName val="frannorway_data"/>
      <sheetName val="mapas"/>
      <sheetName val="¿POrque este análisis"/>
      <sheetName val="cuadro comparativo"/>
      <sheetName val="datos_ev"/>
      <sheetName val="subvenciones"/>
      <sheetName val="análisis_datos"/>
      <sheetName val="mas ideas_fro graph"/>
      <sheetName val="comparativa_real_objetivo"/>
    </sheetNames>
    <sheetDataSet>
      <sheetData sheetId="0">
        <row r="3">
          <cell r="F3" t="str">
            <v>Total (BEVs + PHEV)</v>
          </cell>
          <cell r="G3" t="str">
            <v>BEVs</v>
          </cell>
          <cell r="H3" t="str">
            <v>PHEV</v>
          </cell>
          <cell r="J3" t="str">
            <v>Total (BEVs + PHEV) Por cada 1000 matriculaciones totales</v>
          </cell>
          <cell r="K3" t="str">
            <v>BEVs Por cada 1000 matriculaciones totales</v>
          </cell>
          <cell r="L3" t="str">
            <v>PHEV Por cada 1000 matriculaciones totales</v>
          </cell>
        </row>
        <row r="4">
          <cell r="A4" t="str">
            <v>2013 Q4</v>
          </cell>
          <cell r="B4"/>
          <cell r="F4">
            <v>234</v>
          </cell>
          <cell r="G4"/>
          <cell r="H4"/>
          <cell r="J4"/>
          <cell r="K4"/>
          <cell r="L4"/>
        </row>
        <row r="5">
          <cell r="A5" t="str">
            <v>2014 Q1</v>
          </cell>
          <cell r="B5">
            <v>450</v>
          </cell>
          <cell r="F5">
            <v>105</v>
          </cell>
          <cell r="G5"/>
          <cell r="H5"/>
          <cell r="J5"/>
          <cell r="K5"/>
          <cell r="L5"/>
        </row>
        <row r="6">
          <cell r="A6" t="str">
            <v>2014 Q2</v>
          </cell>
          <cell r="B6"/>
          <cell r="F6">
            <v>269</v>
          </cell>
          <cell r="G6"/>
          <cell r="H6"/>
        </row>
        <row r="7">
          <cell r="A7" t="str">
            <v>2014 Q3</v>
          </cell>
          <cell r="B7"/>
          <cell r="F7">
            <v>387</v>
          </cell>
          <cell r="G7"/>
          <cell r="H7"/>
        </row>
        <row r="8">
          <cell r="A8" t="str">
            <v>2014 Q4</v>
          </cell>
          <cell r="B8"/>
          <cell r="F8">
            <v>473</v>
          </cell>
          <cell r="G8"/>
          <cell r="H8"/>
          <cell r="J8"/>
          <cell r="K8"/>
          <cell r="L8"/>
        </row>
        <row r="9">
          <cell r="A9" t="str">
            <v>2015 Q1</v>
          </cell>
          <cell r="B9">
            <v>761</v>
          </cell>
          <cell r="F9">
            <v>257</v>
          </cell>
          <cell r="G9">
            <v>194</v>
          </cell>
          <cell r="H9">
            <v>63</v>
          </cell>
          <cell r="J9">
            <v>0.96205317870605722</v>
          </cell>
          <cell r="K9">
            <v>0.7262191310076852</v>
          </cell>
          <cell r="L9">
            <v>0.23583404769837199</v>
          </cell>
        </row>
        <row r="10">
          <cell r="A10" t="str">
            <v>2015 Q2</v>
          </cell>
          <cell r="B10">
            <v>1000</v>
          </cell>
          <cell r="F10">
            <v>402</v>
          </cell>
          <cell r="G10">
            <v>160</v>
          </cell>
          <cell r="H10">
            <v>242</v>
          </cell>
          <cell r="J10">
            <v>1.3954214901851885</v>
          </cell>
          <cell r="K10">
            <v>0.55539163788465207</v>
          </cell>
          <cell r="L10">
            <v>0.84002985230053628</v>
          </cell>
        </row>
        <row r="11">
          <cell r="A11" t="str">
            <v>2015 Q3</v>
          </cell>
          <cell r="B11">
            <v>1181</v>
          </cell>
          <cell r="F11">
            <v>631</v>
          </cell>
          <cell r="G11">
            <v>486</v>
          </cell>
          <cell r="H11">
            <v>145</v>
          </cell>
          <cell r="J11">
            <v>2.7594349936589846</v>
          </cell>
          <cell r="K11">
            <v>2.1253334499497094</v>
          </cell>
          <cell r="L11">
            <v>0.63410154370927541</v>
          </cell>
        </row>
        <row r="12">
          <cell r="A12" t="str">
            <v>2015 Q4</v>
          </cell>
          <cell r="B12">
            <v>1361</v>
          </cell>
          <cell r="F12">
            <v>951</v>
          </cell>
          <cell r="G12">
            <v>732</v>
          </cell>
          <cell r="H12">
            <v>219</v>
          </cell>
          <cell r="J12">
            <v>3.7988335863226013</v>
          </cell>
          <cell r="K12">
            <v>2.9240233282735479</v>
          </cell>
          <cell r="L12">
            <v>0.87481025804905332</v>
          </cell>
        </row>
        <row r="13">
          <cell r="A13" t="str">
            <v>2016 Q1</v>
          </cell>
          <cell r="B13">
            <v>1738</v>
          </cell>
          <cell r="F13">
            <v>811</v>
          </cell>
          <cell r="G13">
            <v>443</v>
          </cell>
          <cell r="H13">
            <v>368</v>
          </cell>
          <cell r="J13">
            <v>2.8406802220704392</v>
          </cell>
          <cell r="K13">
            <v>1.5516909227832361</v>
          </cell>
          <cell r="L13">
            <v>1.288989299287203</v>
          </cell>
        </row>
        <row r="14">
          <cell r="A14" t="str">
            <v>2016 Q2</v>
          </cell>
          <cell r="B14">
            <v>2262</v>
          </cell>
          <cell r="F14">
            <v>1004</v>
          </cell>
          <cell r="G14">
            <v>493</v>
          </cell>
          <cell r="H14">
            <v>511</v>
          </cell>
          <cell r="J14">
            <v>2.9727096959486468</v>
          </cell>
          <cell r="K14">
            <v>1.4597070518951025</v>
          </cell>
          <cell r="L14">
            <v>1.5130026440535442</v>
          </cell>
        </row>
        <row r="15">
          <cell r="A15" t="str">
            <v>2016 Q3</v>
          </cell>
          <cell r="B15">
            <v>2767</v>
          </cell>
          <cell r="F15">
            <v>685</v>
          </cell>
          <cell r="G15">
            <v>345</v>
          </cell>
          <cell r="H15">
            <v>340</v>
          </cell>
          <cell r="J15">
            <v>2.7292358936355017</v>
          </cell>
          <cell r="K15">
            <v>1.3745786617580265</v>
          </cell>
          <cell r="L15">
            <v>1.3546572318774752</v>
          </cell>
        </row>
        <row r="16">
          <cell r="A16" t="str">
            <v>2016 Q4</v>
          </cell>
          <cell r="B16">
            <v>3131</v>
          </cell>
          <cell r="F16">
            <v>1154</v>
          </cell>
          <cell r="G16">
            <v>862</v>
          </cell>
          <cell r="H16">
            <v>292</v>
          </cell>
          <cell r="J16">
            <v>4.2304068742278771</v>
          </cell>
          <cell r="K16">
            <v>3.1599746322222102</v>
          </cell>
          <cell r="L16">
            <v>1.0704322420056673</v>
          </cell>
        </row>
        <row r="17">
          <cell r="A17" t="str">
            <v>2017 Q1</v>
          </cell>
          <cell r="B17">
            <v>3616</v>
          </cell>
          <cell r="F17">
            <v>1008</v>
          </cell>
          <cell r="G17">
            <v>634</v>
          </cell>
          <cell r="H17">
            <v>374</v>
          </cell>
          <cell r="J17">
            <v>3.2736732367469821</v>
          </cell>
          <cell r="K17">
            <v>2.0590365397793517</v>
          </cell>
          <cell r="L17">
            <v>1.2146366969676303</v>
          </cell>
        </row>
        <row r="18">
          <cell r="A18" t="str">
            <v>2017 Q2</v>
          </cell>
          <cell r="B18">
            <v>4066</v>
          </cell>
          <cell r="F18">
            <v>1481</v>
          </cell>
          <cell r="G18">
            <v>735</v>
          </cell>
          <cell r="H18">
            <v>746</v>
          </cell>
          <cell r="J18">
            <v>4.118659669672927</v>
          </cell>
          <cell r="K18">
            <v>2.0440343397769083</v>
          </cell>
          <cell r="L18">
            <v>2.0746253298960182</v>
          </cell>
        </row>
        <row r="19">
          <cell r="A19" t="str">
            <v>2017 Q3</v>
          </cell>
          <cell r="B19">
            <v>4297</v>
          </cell>
          <cell r="F19">
            <v>2116</v>
          </cell>
          <cell r="G19">
            <v>1123</v>
          </cell>
          <cell r="H19">
            <v>993</v>
          </cell>
          <cell r="J19">
            <v>7.9654279347105943</v>
          </cell>
          <cell r="K19">
            <v>4.2273986628922486</v>
          </cell>
          <cell r="L19">
            <v>3.7380292718183461</v>
          </cell>
        </row>
        <row r="20">
          <cell r="A20" t="str">
            <v>2017 Q4</v>
          </cell>
          <cell r="B20">
            <v>4552</v>
          </cell>
          <cell r="F20">
            <v>2871</v>
          </cell>
          <cell r="G20">
            <v>1614</v>
          </cell>
          <cell r="H20">
            <v>1257</v>
          </cell>
          <cell r="J20">
            <v>9.5132692046429792</v>
          </cell>
          <cell r="K20">
            <v>5.3481074525579126</v>
          </cell>
          <cell r="L20">
            <v>4.1651617520850657</v>
          </cell>
        </row>
        <row r="21">
          <cell r="A21" t="str">
            <v>2018 Q1</v>
          </cell>
          <cell r="B21">
            <v>4827</v>
          </cell>
          <cell r="F21">
            <v>2199</v>
          </cell>
          <cell r="G21">
            <v>1153</v>
          </cell>
          <cell r="H21">
            <v>1046</v>
          </cell>
          <cell r="J21">
            <v>6.4617364704637819</v>
          </cell>
          <cell r="K21">
            <v>3.3880773762822831</v>
          </cell>
          <cell r="L21">
            <v>3.0736590941814987</v>
          </cell>
        </row>
        <row r="22">
          <cell r="A22" t="str">
            <v>2018 Q2</v>
          </cell>
          <cell r="B22">
            <v>5089</v>
          </cell>
          <cell r="F22">
            <v>2817</v>
          </cell>
          <cell r="G22">
            <v>1105</v>
          </cell>
          <cell r="H22">
            <v>1712</v>
          </cell>
          <cell r="J22">
            <v>7.1436179115378176</v>
          </cell>
          <cell r="K22">
            <v>2.8021646404860805</v>
          </cell>
          <cell r="L22">
            <v>4.3414532710517371</v>
          </cell>
        </row>
        <row r="23">
          <cell r="A23" t="str">
            <v>2018 Q3</v>
          </cell>
          <cell r="B23">
            <v>5101</v>
          </cell>
          <cell r="F23">
            <v>2435</v>
          </cell>
          <cell r="G23">
            <v>1135</v>
          </cell>
          <cell r="H23">
            <v>1300</v>
          </cell>
          <cell r="J23">
            <v>7.9052538284478757</v>
          </cell>
          <cell r="K23">
            <v>3.6847897721923362</v>
          </cell>
          <cell r="L23">
            <v>4.2204640562555396</v>
          </cell>
        </row>
        <row r="24">
          <cell r="A24" t="str">
            <v>2018 Q4</v>
          </cell>
          <cell r="B24">
            <v>5122</v>
          </cell>
          <cell r="F24">
            <v>4352</v>
          </cell>
          <cell r="G24">
            <v>2591</v>
          </cell>
          <cell r="H24">
            <v>1761</v>
          </cell>
          <cell r="J24">
            <v>15.611659958531527</v>
          </cell>
          <cell r="K24">
            <v>9.2945337666716892</v>
          </cell>
          <cell r="L24">
            <v>6.3171261918598391</v>
          </cell>
        </row>
        <row r="25">
          <cell r="A25" t="str">
            <v>2019 Q1</v>
          </cell>
          <cell r="B25">
            <v>5213</v>
          </cell>
          <cell r="F25">
            <v>4480</v>
          </cell>
          <cell r="G25">
            <v>2754</v>
          </cell>
          <cell r="H25">
            <v>1726</v>
          </cell>
          <cell r="J25">
            <v>14.136461025335189</v>
          </cell>
          <cell r="K25">
            <v>8.6901369785207834</v>
          </cell>
          <cell r="L25">
            <v>5.4463240468144054</v>
          </cell>
        </row>
        <row r="26">
          <cell r="A26" t="str">
            <v>2019 Q2</v>
          </cell>
          <cell r="B26">
            <v>5607</v>
          </cell>
          <cell r="F26">
            <v>4474</v>
          </cell>
          <cell r="G26">
            <v>2698</v>
          </cell>
          <cell r="H26">
            <v>1776</v>
          </cell>
          <cell r="J26">
            <v>11.912845050471162</v>
          </cell>
          <cell r="K26">
            <v>7.1839195230601689</v>
          </cell>
          <cell r="L26">
            <v>4.7289255274109934</v>
          </cell>
        </row>
        <row r="27">
          <cell r="A27" t="str">
            <v>2019 Q3</v>
          </cell>
          <cell r="B27">
            <v>6617</v>
          </cell>
          <cell r="F27">
            <v>3491</v>
          </cell>
          <cell r="G27">
            <v>2010</v>
          </cell>
          <cell r="H27">
            <v>1481</v>
          </cell>
          <cell r="J27">
            <v>12.793778654069564</v>
          </cell>
          <cell r="K27">
            <v>7.3662260368604482</v>
          </cell>
          <cell r="L27">
            <v>5.4275526172091162</v>
          </cell>
        </row>
        <row r="28">
          <cell r="A28" t="str">
            <v>2019 Q4</v>
          </cell>
          <cell r="B28">
            <v>7043</v>
          </cell>
          <cell r="F28">
            <v>3491</v>
          </cell>
          <cell r="G28">
            <v>1054</v>
          </cell>
          <cell r="H28">
            <v>2437</v>
          </cell>
          <cell r="J28">
            <v>11.91788912368864</v>
          </cell>
          <cell r="K28">
            <v>3.5982397984439491</v>
          </cell>
          <cell r="L28">
            <v>8.3196493252446899</v>
          </cell>
        </row>
        <row r="29">
          <cell r="A29" t="str">
            <v>2020 Q1</v>
          </cell>
          <cell r="B29">
            <v>7607</v>
          </cell>
          <cell r="F29">
            <v>7254</v>
          </cell>
          <cell r="G29">
            <v>3948</v>
          </cell>
          <cell r="H29">
            <v>3306</v>
          </cell>
          <cell r="J29">
            <v>33.167965981573353</v>
          </cell>
          <cell r="K29">
            <v>18.051713495347613</v>
          </cell>
          <cell r="L29">
            <v>15.116252486225738</v>
          </cell>
        </row>
        <row r="30">
          <cell r="A30" t="str">
            <v>2020 Q2</v>
          </cell>
          <cell r="B30">
            <v>7879</v>
          </cell>
          <cell r="F30">
            <v>3489</v>
          </cell>
          <cell r="G30">
            <v>1229</v>
          </cell>
          <cell r="H30">
            <v>2260</v>
          </cell>
          <cell r="J30">
            <v>28.799484927526663</v>
          </cell>
          <cell r="K30">
            <v>10.144616502129626</v>
          </cell>
          <cell r="L30">
            <v>18.654868425397034</v>
          </cell>
        </row>
        <row r="31">
          <cell r="A31" t="str">
            <v>2020 Q3</v>
          </cell>
          <cell r="B31">
            <v>8451</v>
          </cell>
          <cell r="F31">
            <v>10433</v>
          </cell>
          <cell r="G31">
            <v>5693</v>
          </cell>
          <cell r="H31">
            <v>4740</v>
          </cell>
          <cell r="J31">
            <v>40.820558568287282</v>
          </cell>
          <cell r="K31">
            <v>22.274651579532204</v>
          </cell>
          <cell r="L31">
            <v>18.545906988755078</v>
          </cell>
        </row>
        <row r="32">
          <cell r="A32" t="str">
            <v>2020 Q4</v>
          </cell>
          <cell r="B32">
            <v>8545</v>
          </cell>
          <cell r="F32">
            <v>20058</v>
          </cell>
          <cell r="G32">
            <v>8010</v>
          </cell>
          <cell r="H32">
            <v>12048</v>
          </cell>
          <cell r="J32">
            <v>78.42018015763793</v>
          </cell>
          <cell r="K32">
            <v>31.316464406355561</v>
          </cell>
          <cell r="L32">
            <v>47.103715751282373</v>
          </cell>
        </row>
        <row r="33">
          <cell r="A33" t="str">
            <v>2021 Q1</v>
          </cell>
          <cell r="B33">
            <v>11517</v>
          </cell>
          <cell r="F33">
            <v>10591</v>
          </cell>
          <cell r="G33">
            <v>3449</v>
          </cell>
          <cell r="H33">
            <v>7142</v>
          </cell>
          <cell r="J33">
            <v>56.922192184283652</v>
          </cell>
          <cell r="K33">
            <v>18.536931436464386</v>
          </cell>
          <cell r="L33">
            <v>38.385260747819267</v>
          </cell>
        </row>
        <row r="34">
          <cell r="A34" t="str">
            <v>2021 Q2</v>
          </cell>
          <cell r="B34">
            <v>11847</v>
          </cell>
          <cell r="F34">
            <v>17794</v>
          </cell>
          <cell r="G34">
            <v>5809</v>
          </cell>
          <cell r="H34">
            <v>11985</v>
          </cell>
          <cell r="J34">
            <v>65.715805179265217</v>
          </cell>
          <cell r="K34">
            <v>21.453473771290977</v>
          </cell>
          <cell r="L34">
            <v>44.262331407974237</v>
          </cell>
        </row>
        <row r="35">
          <cell r="A35" t="str">
            <v>2021 Q3</v>
          </cell>
          <cell r="B35">
            <v>12702</v>
          </cell>
          <cell r="F35">
            <v>16455</v>
          </cell>
          <cell r="G35">
            <v>5775</v>
          </cell>
          <cell r="H35">
            <v>10680</v>
          </cell>
          <cell r="J35">
            <v>86.09683866849447</v>
          </cell>
          <cell r="K35">
            <v>30.21630162932577</v>
          </cell>
          <cell r="L35">
            <v>55.880537039168701</v>
          </cell>
        </row>
        <row r="36">
          <cell r="A36" t="str">
            <v>2021 Q4</v>
          </cell>
          <cell r="B36">
            <v>13411</v>
          </cell>
          <cell r="F36">
            <v>22077</v>
          </cell>
          <cell r="G36">
            <v>8657</v>
          </cell>
          <cell r="H36">
            <v>13420</v>
          </cell>
          <cell r="J36">
            <v>104.37212204877034</v>
          </cell>
          <cell r="K36">
            <v>40.927184879114229</v>
          </cell>
          <cell r="L36">
            <v>63.444937169656114</v>
          </cell>
        </row>
        <row r="37">
          <cell r="A37" t="str">
            <v>2022 Q1</v>
          </cell>
          <cell r="B37">
            <v>14244</v>
          </cell>
          <cell r="F37">
            <v>17704</v>
          </cell>
          <cell r="G37">
            <v>7253</v>
          </cell>
          <cell r="H37">
            <v>10451</v>
          </cell>
          <cell r="J37">
            <v>107.68921952080001</v>
          </cell>
          <cell r="K37">
            <v>44.118273225506236</v>
          </cell>
          <cell r="L37">
            <v>63.570946295293766</v>
          </cell>
        </row>
        <row r="38">
          <cell r="A38" t="str">
            <v>2022 Q2</v>
          </cell>
          <cell r="B38">
            <v>15772</v>
          </cell>
          <cell r="F38">
            <v>20423</v>
          </cell>
          <cell r="G38">
            <v>7085</v>
          </cell>
          <cell r="H38">
            <v>13338</v>
          </cell>
          <cell r="J38">
            <v>83.921629862178349</v>
          </cell>
          <cell r="K38">
            <v>29.113487125962575</v>
          </cell>
          <cell r="L38">
            <v>54.808142736215778</v>
          </cell>
        </row>
        <row r="39">
          <cell r="A39" t="str">
            <v>2022 Q3</v>
          </cell>
          <cell r="B39">
            <v>16565</v>
          </cell>
          <cell r="F39">
            <v>17345</v>
          </cell>
          <cell r="G39">
            <v>6768</v>
          </cell>
          <cell r="H39">
            <v>10577</v>
          </cell>
          <cell r="J39">
            <v>90.092663771789489</v>
          </cell>
          <cell r="K39">
            <v>35.154058714757639</v>
          </cell>
          <cell r="L39">
            <v>54.93860505703185</v>
          </cell>
        </row>
        <row r="40">
          <cell r="A40" t="str">
            <v>2022 Q4</v>
          </cell>
          <cell r="B40">
            <v>18128</v>
          </cell>
          <cell r="F40">
            <v>22861</v>
          </cell>
          <cell r="G40">
            <v>9439</v>
          </cell>
          <cell r="H40">
            <v>13422</v>
          </cell>
          <cell r="J40">
            <v>107.27072237993572</v>
          </cell>
          <cell r="K40">
            <v>44.290641203106304</v>
          </cell>
          <cell r="L40">
            <v>62.980081176829408</v>
          </cell>
        </row>
        <row r="41">
          <cell r="A41" t="str">
            <v>2023 Q1</v>
          </cell>
          <cell r="B41">
            <v>20243</v>
          </cell>
          <cell r="F41">
            <v>25447</v>
          </cell>
          <cell r="G41">
            <v>10571</v>
          </cell>
          <cell r="H41">
            <v>14876</v>
          </cell>
          <cell r="J41">
            <v>107.11684900426413</v>
          </cell>
          <cell r="K41">
            <v>44.497670091723037</v>
          </cell>
          <cell r="L41">
            <v>62.619178912541095</v>
          </cell>
        </row>
        <row r="42">
          <cell r="A42" t="str">
            <v>2023 Q2</v>
          </cell>
          <cell r="B42">
            <v>22760</v>
          </cell>
          <cell r="F42">
            <v>30095</v>
          </cell>
          <cell r="G42">
            <v>13322</v>
          </cell>
          <cell r="H42">
            <v>16773</v>
          </cell>
          <cell r="J42">
            <v>112.35430713288385</v>
          </cell>
          <cell r="K42">
            <v>49.735307513682621</v>
          </cell>
          <cell r="L42">
            <v>62.618999619201219</v>
          </cell>
        </row>
        <row r="43">
          <cell r="A43" t="str">
            <v>2023 Q3</v>
          </cell>
          <cell r="B43">
            <v>25180</v>
          </cell>
          <cell r="F43">
            <v>24179</v>
          </cell>
          <cell r="G43">
            <v>10713</v>
          </cell>
          <cell r="H43">
            <v>13466</v>
          </cell>
          <cell r="J43">
            <v>117.39715186032171</v>
          </cell>
          <cell r="K43">
            <v>52.015206910113179</v>
          </cell>
          <cell r="L43">
            <v>65.381944950208535</v>
          </cell>
        </row>
        <row r="44">
          <cell r="A44" t="str">
            <v>2023 Q4</v>
          </cell>
          <cell r="B44">
            <v>29301</v>
          </cell>
          <cell r="F44">
            <v>34055</v>
          </cell>
          <cell r="G44">
            <v>17006</v>
          </cell>
          <cell r="H44">
            <v>17049</v>
          </cell>
          <cell r="J44">
            <v>143.10086184075067</v>
          </cell>
          <cell r="K44">
            <v>71.460086814382777</v>
          </cell>
          <cell r="L44">
            <v>71.640775026367876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2FBC-5747-4316-AFCF-9ACE055610FE}">
  <dimension ref="A1:H42"/>
  <sheetViews>
    <sheetView tabSelected="1" workbookViewId="0">
      <selection activeCell="B1" sqref="B1"/>
    </sheetView>
  </sheetViews>
  <sheetFormatPr defaultColWidth="11.42578125" defaultRowHeight="15"/>
  <sheetData>
    <row r="1" spans="1:8" ht="63.75">
      <c r="A1" s="1" t="s">
        <v>0</v>
      </c>
      <c r="B1" s="2" t="s">
        <v>1</v>
      </c>
      <c r="C1" s="3" t="str">
        <f>[1]cointegración!F3</f>
        <v>Total (BEVs + PHEV)</v>
      </c>
      <c r="D1" s="4" t="str">
        <f>[1]cointegración!G3</f>
        <v>BEVs</v>
      </c>
      <c r="E1" s="5" t="str">
        <f>[1]cointegración!H3</f>
        <v>PHEV</v>
      </c>
      <c r="F1" s="2" t="str">
        <f>[1]cointegración!J3</f>
        <v>Total (BEVs + PHEV) Por cada 1000 matriculaciones totales</v>
      </c>
      <c r="G1" s="2" t="str">
        <f>[1]cointegración!K3</f>
        <v>BEVs Por cada 1000 matriculaciones totales</v>
      </c>
      <c r="H1" s="2" t="str">
        <f>[1]cointegración!L3</f>
        <v>PHEV Por cada 1000 matriculaciones totales</v>
      </c>
    </row>
    <row r="2" spans="1:8">
      <c r="A2" s="1" t="str">
        <f>[1]cointegración!A4</f>
        <v>2013 Q4</v>
      </c>
      <c r="B2" s="6">
        <f>[1]cointegración!B4</f>
        <v>0</v>
      </c>
      <c r="C2" s="9">
        <f>[1]cointegración!F4</f>
        <v>234</v>
      </c>
      <c r="D2" s="10">
        <f>[1]cointegración!G4</f>
        <v>0</v>
      </c>
      <c r="E2" s="10">
        <f>[1]cointegración!H4</f>
        <v>0</v>
      </c>
      <c r="F2" s="10">
        <f>[1]cointegración!J4</f>
        <v>0</v>
      </c>
      <c r="G2" s="10">
        <f>[1]cointegración!K4</f>
        <v>0</v>
      </c>
      <c r="H2" s="10">
        <f>[1]cointegración!L4</f>
        <v>0</v>
      </c>
    </row>
    <row r="3" spans="1:8">
      <c r="A3" s="1" t="str">
        <f>[1]cointegración!A5</f>
        <v>2014 Q1</v>
      </c>
      <c r="B3" s="6">
        <f>[1]cointegración!B5</f>
        <v>450</v>
      </c>
      <c r="C3" s="9">
        <f>[1]cointegración!F5</f>
        <v>105</v>
      </c>
      <c r="D3" s="6">
        <f>[1]cointegración!G5</f>
        <v>0</v>
      </c>
      <c r="E3" s="6">
        <f>[1]cointegración!H5</f>
        <v>0</v>
      </c>
      <c r="F3" s="6">
        <f>[1]cointegración!J5</f>
        <v>0</v>
      </c>
      <c r="G3" s="6">
        <f>[1]cointegración!K5</f>
        <v>0</v>
      </c>
      <c r="H3" s="6">
        <f>[1]cointegración!L5</f>
        <v>0</v>
      </c>
    </row>
    <row r="4" spans="1:8">
      <c r="A4" s="1" t="str">
        <f>[1]cointegración!A6</f>
        <v>2014 Q2</v>
      </c>
      <c r="B4" s="6">
        <f>[1]cointegración!B6</f>
        <v>0</v>
      </c>
      <c r="C4" s="9">
        <f>[1]cointegración!F6</f>
        <v>269</v>
      </c>
      <c r="D4" s="6">
        <f>[1]cointegración!G6</f>
        <v>0</v>
      </c>
      <c r="E4" s="6">
        <f>[1]cointegración!H6</f>
        <v>0</v>
      </c>
      <c r="F4" s="8">
        <f>[1]cointegración!J6</f>
        <v>0</v>
      </c>
      <c r="G4" s="8">
        <f>[1]cointegración!K6</f>
        <v>0</v>
      </c>
      <c r="H4" s="8">
        <f>[1]cointegración!L6</f>
        <v>0</v>
      </c>
    </row>
    <row r="5" spans="1:8">
      <c r="A5" s="1" t="str">
        <f>[1]cointegración!A7</f>
        <v>2014 Q3</v>
      </c>
      <c r="B5" s="6">
        <f>[1]cointegración!B7</f>
        <v>0</v>
      </c>
      <c r="C5" s="9">
        <f>[1]cointegración!F7</f>
        <v>387</v>
      </c>
      <c r="D5" s="6">
        <f>[1]cointegración!G7</f>
        <v>0</v>
      </c>
      <c r="E5" s="6">
        <f>[1]cointegración!H7</f>
        <v>0</v>
      </c>
      <c r="F5" s="8">
        <f>[1]cointegración!J7</f>
        <v>0</v>
      </c>
      <c r="G5" s="8">
        <f>[1]cointegración!K7</f>
        <v>0</v>
      </c>
      <c r="H5" s="8">
        <f>[1]cointegración!L7</f>
        <v>0</v>
      </c>
    </row>
    <row r="6" spans="1:8">
      <c r="A6" s="1" t="str">
        <f>[1]cointegración!A8</f>
        <v>2014 Q4</v>
      </c>
      <c r="B6" s="6">
        <f>[1]cointegración!B8</f>
        <v>0</v>
      </c>
      <c r="C6" s="14">
        <f>[1]cointegración!F8</f>
        <v>473</v>
      </c>
      <c r="D6" s="15">
        <f>[1]cointegración!G8</f>
        <v>0</v>
      </c>
      <c r="E6" s="6">
        <f>[1]cointegración!H8</f>
        <v>0</v>
      </c>
      <c r="F6" s="6">
        <f>[1]cointegración!J8</f>
        <v>0</v>
      </c>
      <c r="G6" s="6">
        <f>[1]cointegración!K8</f>
        <v>0</v>
      </c>
      <c r="H6" s="6">
        <f>[1]cointegración!L8</f>
        <v>0</v>
      </c>
    </row>
    <row r="7" spans="1:8">
      <c r="A7" s="1" t="str">
        <f>[1]cointegración!A9</f>
        <v>2015 Q1</v>
      </c>
      <c r="B7" s="6">
        <f>[1]cointegración!B9</f>
        <v>761</v>
      </c>
      <c r="C7" s="16">
        <f>[1]cointegración!F9</f>
        <v>257</v>
      </c>
      <c r="D7" s="16">
        <f>[1]cointegración!G9</f>
        <v>194</v>
      </c>
      <c r="E7" s="6">
        <f>[1]cointegración!H9</f>
        <v>63</v>
      </c>
      <c r="F7" s="6">
        <f>[1]cointegración!J9</f>
        <v>0.96205317870605722</v>
      </c>
      <c r="G7" s="6">
        <f>[1]cointegración!K9</f>
        <v>0.7262191310076852</v>
      </c>
      <c r="H7" s="6">
        <f>[1]cointegración!L9</f>
        <v>0.23583404769837199</v>
      </c>
    </row>
    <row r="8" spans="1:8">
      <c r="A8" s="1" t="str">
        <f>[1]cointegración!A10</f>
        <v>2015 Q2</v>
      </c>
      <c r="B8" s="6">
        <f>[1]cointegración!B10</f>
        <v>1000</v>
      </c>
      <c r="C8" s="9">
        <f>[1]cointegración!F10</f>
        <v>402</v>
      </c>
      <c r="D8" s="9">
        <f>[1]cointegración!G10</f>
        <v>160</v>
      </c>
      <c r="E8" s="6">
        <f>[1]cointegración!H10</f>
        <v>242</v>
      </c>
      <c r="F8" s="8">
        <f>[1]cointegración!J10</f>
        <v>1.3954214901851885</v>
      </c>
      <c r="G8" s="8">
        <f>[1]cointegración!K10</f>
        <v>0.55539163788465207</v>
      </c>
      <c r="H8" s="8">
        <f>[1]cointegración!L10</f>
        <v>0.84002985230053628</v>
      </c>
    </row>
    <row r="9" spans="1:8">
      <c r="A9" s="1" t="str">
        <f>[1]cointegración!A11</f>
        <v>2015 Q3</v>
      </c>
      <c r="B9" s="6">
        <f>[1]cointegración!B11</f>
        <v>1181</v>
      </c>
      <c r="C9" s="9">
        <f>[1]cointegración!F11</f>
        <v>631</v>
      </c>
      <c r="D9" s="9">
        <f>[1]cointegración!G11</f>
        <v>486</v>
      </c>
      <c r="E9" s="6">
        <f>[1]cointegración!H11</f>
        <v>145</v>
      </c>
      <c r="F9" s="8">
        <f>[1]cointegración!J11</f>
        <v>2.7594349936589846</v>
      </c>
      <c r="G9" s="8">
        <f>[1]cointegración!K11</f>
        <v>2.1253334499497094</v>
      </c>
      <c r="H9" s="8">
        <f>[1]cointegración!L11</f>
        <v>0.63410154370927541</v>
      </c>
    </row>
    <row r="10" spans="1:8">
      <c r="A10" s="1" t="str">
        <f>[1]cointegración!A12</f>
        <v>2015 Q4</v>
      </c>
      <c r="B10" s="9">
        <f>[1]cointegración!B12</f>
        <v>1361</v>
      </c>
      <c r="C10" s="9">
        <f>[1]cointegración!F12</f>
        <v>951</v>
      </c>
      <c r="D10" s="9">
        <f>[1]cointegración!G12</f>
        <v>732</v>
      </c>
      <c r="E10" s="6">
        <f>[1]cointegración!H12</f>
        <v>219</v>
      </c>
      <c r="F10" s="6">
        <f>[1]cointegración!J12</f>
        <v>3.7988335863226013</v>
      </c>
      <c r="G10" s="6">
        <f>[1]cointegración!K12</f>
        <v>2.9240233282735479</v>
      </c>
      <c r="H10" s="6">
        <f>[1]cointegración!L12</f>
        <v>0.87481025804905332</v>
      </c>
    </row>
    <row r="11" spans="1:8">
      <c r="A11" s="1" t="str">
        <f>[1]cointegración!A13</f>
        <v>2016 Q1</v>
      </c>
      <c r="B11" s="9">
        <f>[1]cointegración!B13</f>
        <v>1738</v>
      </c>
      <c r="C11" s="9">
        <f>[1]cointegración!F13</f>
        <v>811</v>
      </c>
      <c r="D11" s="9">
        <f>[1]cointegración!G13</f>
        <v>443</v>
      </c>
      <c r="E11" s="6">
        <f>[1]cointegración!H13</f>
        <v>368</v>
      </c>
      <c r="F11" s="7">
        <f>[1]cointegración!J13</f>
        <v>2.8406802220704392</v>
      </c>
      <c r="G11" s="7">
        <f>[1]cointegración!K13</f>
        <v>1.5516909227832361</v>
      </c>
      <c r="H11" s="7">
        <f>[1]cointegración!L13</f>
        <v>1.288989299287203</v>
      </c>
    </row>
    <row r="12" spans="1:8">
      <c r="A12" s="1" t="str">
        <f>[1]cointegración!A14</f>
        <v>2016 Q2</v>
      </c>
      <c r="B12" s="9">
        <f>[1]cointegración!B14</f>
        <v>2262</v>
      </c>
      <c r="C12" s="9">
        <f>[1]cointegración!F14</f>
        <v>1004</v>
      </c>
      <c r="D12" s="9">
        <f>[1]cointegración!G14</f>
        <v>493</v>
      </c>
      <c r="E12" s="8">
        <f>[1]cointegración!H14</f>
        <v>511</v>
      </c>
      <c r="F12" s="8">
        <f>[1]cointegración!J14</f>
        <v>2.9727096959486468</v>
      </c>
      <c r="G12" s="8">
        <f>[1]cointegración!K14</f>
        <v>1.4597070518951025</v>
      </c>
      <c r="H12" s="8">
        <f>[1]cointegración!L14</f>
        <v>1.5130026440535442</v>
      </c>
    </row>
    <row r="13" spans="1:8">
      <c r="A13" s="1" t="str">
        <f>[1]cointegración!A15</f>
        <v>2016 Q3</v>
      </c>
      <c r="B13" s="9">
        <f>[1]cointegración!B15</f>
        <v>2767</v>
      </c>
      <c r="C13" s="9">
        <f>[1]cointegración!F15</f>
        <v>685</v>
      </c>
      <c r="D13" s="9">
        <f>[1]cointegración!G15</f>
        <v>345</v>
      </c>
      <c r="E13" s="6">
        <f>[1]cointegración!H15</f>
        <v>340</v>
      </c>
      <c r="F13" s="8">
        <f>[1]cointegración!J15</f>
        <v>2.7292358936355017</v>
      </c>
      <c r="G13" s="8">
        <f>[1]cointegración!K15</f>
        <v>1.3745786617580265</v>
      </c>
      <c r="H13" s="8">
        <f>[1]cointegración!L15</f>
        <v>1.3546572318774752</v>
      </c>
    </row>
    <row r="14" spans="1:8">
      <c r="A14" s="1" t="str">
        <f>[1]cointegración!A16</f>
        <v>2016 Q4</v>
      </c>
      <c r="B14" s="9">
        <f>[1]cointegración!B16</f>
        <v>3131</v>
      </c>
      <c r="C14" s="9">
        <f>[1]cointegración!F16</f>
        <v>1154</v>
      </c>
      <c r="D14" s="9">
        <f>[1]cointegración!G16</f>
        <v>862</v>
      </c>
      <c r="E14" s="6">
        <f>[1]cointegración!H16</f>
        <v>292</v>
      </c>
      <c r="F14" s="7">
        <f>[1]cointegración!J16</f>
        <v>4.2304068742278771</v>
      </c>
      <c r="G14" s="7">
        <f>[1]cointegración!K16</f>
        <v>3.1599746322222102</v>
      </c>
      <c r="H14" s="7">
        <f>[1]cointegración!L16</f>
        <v>1.0704322420056673</v>
      </c>
    </row>
    <row r="15" spans="1:8">
      <c r="A15" s="1" t="str">
        <f>[1]cointegración!A17</f>
        <v>2017 Q1</v>
      </c>
      <c r="B15" s="9">
        <f>[1]cointegración!B17</f>
        <v>3616</v>
      </c>
      <c r="C15" s="9">
        <f>[1]cointegración!F17</f>
        <v>1008</v>
      </c>
      <c r="D15" s="9">
        <f>[1]cointegración!G17</f>
        <v>634</v>
      </c>
      <c r="E15" s="6">
        <f>[1]cointegración!H17</f>
        <v>374</v>
      </c>
      <c r="F15" s="7">
        <f>[1]cointegración!J17</f>
        <v>3.2736732367469821</v>
      </c>
      <c r="G15" s="7">
        <f>[1]cointegración!K17</f>
        <v>2.0590365397793517</v>
      </c>
      <c r="H15" s="7">
        <f>[1]cointegración!L17</f>
        <v>1.2146366969676303</v>
      </c>
    </row>
    <row r="16" spans="1:8">
      <c r="A16" s="1" t="str">
        <f>[1]cointegración!A18</f>
        <v>2017 Q2</v>
      </c>
      <c r="B16" s="9">
        <f>[1]cointegración!B18</f>
        <v>4066</v>
      </c>
      <c r="C16" s="9">
        <f>[1]cointegración!F18</f>
        <v>1481</v>
      </c>
      <c r="D16" s="9">
        <f>[1]cointegración!G18</f>
        <v>735</v>
      </c>
      <c r="E16" s="10">
        <f>[1]cointegración!H18</f>
        <v>746</v>
      </c>
      <c r="F16" s="8">
        <f>[1]cointegración!J18</f>
        <v>4.118659669672927</v>
      </c>
      <c r="G16" s="8">
        <f>[1]cointegración!K18</f>
        <v>2.0440343397769083</v>
      </c>
      <c r="H16" s="8">
        <f>[1]cointegración!L18</f>
        <v>2.0746253298960182</v>
      </c>
    </row>
    <row r="17" spans="1:8">
      <c r="A17" s="1" t="str">
        <f>[1]cointegración!A19</f>
        <v>2017 Q3</v>
      </c>
      <c r="B17" s="9">
        <f>[1]cointegración!B19</f>
        <v>4297</v>
      </c>
      <c r="C17" s="9">
        <f>[1]cointegración!F19</f>
        <v>2116</v>
      </c>
      <c r="D17" s="9">
        <f>[1]cointegración!G19</f>
        <v>1123</v>
      </c>
      <c r="E17" s="17">
        <f>[1]cointegración!H19</f>
        <v>993</v>
      </c>
      <c r="F17" s="8">
        <f>[1]cointegración!J19</f>
        <v>7.9654279347105943</v>
      </c>
      <c r="G17" s="8">
        <f>[1]cointegración!K19</f>
        <v>4.2273986628922486</v>
      </c>
      <c r="H17" s="8">
        <f>[1]cointegración!L19</f>
        <v>3.7380292718183461</v>
      </c>
    </row>
    <row r="18" spans="1:8">
      <c r="A18" s="1" t="str">
        <f>[1]cointegración!A20</f>
        <v>2017 Q4</v>
      </c>
      <c r="B18" s="9">
        <f>[1]cointegración!B20</f>
        <v>4552</v>
      </c>
      <c r="C18" s="9">
        <f>[1]cointegración!F20</f>
        <v>2871</v>
      </c>
      <c r="D18" s="9">
        <f>[1]cointegración!G20</f>
        <v>1614</v>
      </c>
      <c r="E18" s="10">
        <f>[1]cointegración!H20</f>
        <v>1257</v>
      </c>
      <c r="F18" s="7">
        <f>[1]cointegración!J20</f>
        <v>9.5132692046429792</v>
      </c>
      <c r="G18" s="7">
        <f>[1]cointegración!K20</f>
        <v>5.3481074525579126</v>
      </c>
      <c r="H18" s="7">
        <f>[1]cointegración!L20</f>
        <v>4.1651617520850657</v>
      </c>
    </row>
    <row r="19" spans="1:8">
      <c r="A19" s="1" t="str">
        <f>[1]cointegración!A21</f>
        <v>2018 Q1</v>
      </c>
      <c r="B19" s="9">
        <f>[1]cointegración!B21</f>
        <v>4827</v>
      </c>
      <c r="C19" s="8">
        <f>[1]cointegración!F21</f>
        <v>2199</v>
      </c>
      <c r="D19" s="9">
        <f>[1]cointegración!G21</f>
        <v>1153</v>
      </c>
      <c r="E19" s="6">
        <f>[1]cointegración!H21</f>
        <v>1046</v>
      </c>
      <c r="F19" s="7">
        <f>[1]cointegración!J21</f>
        <v>6.4617364704637819</v>
      </c>
      <c r="G19" s="7">
        <f>[1]cointegración!K21</f>
        <v>3.3880773762822831</v>
      </c>
      <c r="H19" s="7">
        <f>[1]cointegración!L21</f>
        <v>3.0736590941814987</v>
      </c>
    </row>
    <row r="20" spans="1:8">
      <c r="A20" s="1" t="str">
        <f>[1]cointegración!A22</f>
        <v>2018 Q2</v>
      </c>
      <c r="B20" s="9">
        <f>[1]cointegración!B22</f>
        <v>5089</v>
      </c>
      <c r="C20" s="9">
        <f>[1]cointegración!F22</f>
        <v>2817</v>
      </c>
      <c r="D20" s="9">
        <f>[1]cointegración!G22</f>
        <v>1105</v>
      </c>
      <c r="E20" s="17">
        <f>[1]cointegración!H22</f>
        <v>1712</v>
      </c>
      <c r="F20" s="8">
        <f>[1]cointegración!J22</f>
        <v>7.1436179115378176</v>
      </c>
      <c r="G20" s="8">
        <f>[1]cointegración!K22</f>
        <v>2.8021646404860805</v>
      </c>
      <c r="H20" s="8">
        <f>[1]cointegración!L22</f>
        <v>4.3414532710517371</v>
      </c>
    </row>
    <row r="21" spans="1:8">
      <c r="A21" s="1" t="str">
        <f>[1]cointegración!A23</f>
        <v>2018 Q3</v>
      </c>
      <c r="B21" s="9">
        <f>[1]cointegración!B23</f>
        <v>5101</v>
      </c>
      <c r="C21" s="18">
        <f>[1]cointegración!F23</f>
        <v>2435</v>
      </c>
      <c r="D21" s="18">
        <f>[1]cointegración!G23</f>
        <v>1135</v>
      </c>
      <c r="E21" s="10">
        <f>[1]cointegración!H23</f>
        <v>1300</v>
      </c>
      <c r="F21" s="8">
        <f>[1]cointegración!J23</f>
        <v>7.9052538284478757</v>
      </c>
      <c r="G21" s="8">
        <f>[1]cointegración!K23</f>
        <v>3.6847897721923362</v>
      </c>
      <c r="H21" s="8">
        <f>[1]cointegración!L23</f>
        <v>4.2204640562555396</v>
      </c>
    </row>
    <row r="22" spans="1:8">
      <c r="A22" s="1" t="str">
        <f>[1]cointegración!A24</f>
        <v>2018 Q4</v>
      </c>
      <c r="B22" s="9">
        <f>[1]cointegración!B24</f>
        <v>5122</v>
      </c>
      <c r="C22" s="9">
        <f>[1]cointegración!F24</f>
        <v>4352</v>
      </c>
      <c r="D22" s="9">
        <f>[1]cointegración!G24</f>
        <v>2591</v>
      </c>
      <c r="E22" s="6">
        <f>[1]cointegración!H24</f>
        <v>1761</v>
      </c>
      <c r="F22" s="7">
        <f>[1]cointegración!J24</f>
        <v>15.611659958531527</v>
      </c>
      <c r="G22" s="7">
        <f>[1]cointegración!K24</f>
        <v>9.2945337666716892</v>
      </c>
      <c r="H22" s="7">
        <f>[1]cointegración!L24</f>
        <v>6.3171261918598391</v>
      </c>
    </row>
    <row r="23" spans="1:8">
      <c r="A23" s="1" t="str">
        <f>[1]cointegración!A25</f>
        <v>2019 Q1</v>
      </c>
      <c r="B23" s="9">
        <f>[1]cointegración!B25</f>
        <v>5213</v>
      </c>
      <c r="C23" s="9">
        <f>[1]cointegración!F25</f>
        <v>4480</v>
      </c>
      <c r="D23" s="9">
        <f>[1]cointegración!G25</f>
        <v>2754</v>
      </c>
      <c r="E23" s="6">
        <f>[1]cointegración!H25</f>
        <v>1726</v>
      </c>
      <c r="F23" s="7">
        <f>[1]cointegración!J25</f>
        <v>14.136461025335189</v>
      </c>
      <c r="G23" s="7">
        <f>[1]cointegración!K25</f>
        <v>8.6901369785207834</v>
      </c>
      <c r="H23" s="7">
        <f>[1]cointegración!L25</f>
        <v>5.4463240468144054</v>
      </c>
    </row>
    <row r="24" spans="1:8">
      <c r="A24" s="1" t="str">
        <f>[1]cointegración!A26</f>
        <v>2019 Q2</v>
      </c>
      <c r="B24" s="9">
        <f>[1]cointegración!B26</f>
        <v>5607</v>
      </c>
      <c r="C24" s="9">
        <f>[1]cointegración!F26</f>
        <v>4474</v>
      </c>
      <c r="D24" s="9">
        <f>[1]cointegración!G26</f>
        <v>2698</v>
      </c>
      <c r="E24" s="6">
        <f>[1]cointegración!H26</f>
        <v>1776</v>
      </c>
      <c r="F24" s="8">
        <f>[1]cointegración!J26</f>
        <v>11.912845050471162</v>
      </c>
      <c r="G24" s="8">
        <f>[1]cointegración!K26</f>
        <v>7.1839195230601689</v>
      </c>
      <c r="H24" s="8">
        <f>[1]cointegración!L26</f>
        <v>4.7289255274109934</v>
      </c>
    </row>
    <row r="25" spans="1:8">
      <c r="A25" s="1" t="str">
        <f>[1]cointegración!A27</f>
        <v>2019 Q3</v>
      </c>
      <c r="B25" s="9">
        <f>[1]cointegración!B27</f>
        <v>6617</v>
      </c>
      <c r="C25" s="9">
        <f>[1]cointegración!F27</f>
        <v>3491</v>
      </c>
      <c r="D25" s="9">
        <f>[1]cointegración!G27</f>
        <v>2010</v>
      </c>
      <c r="E25" s="10">
        <f>[1]cointegración!H27</f>
        <v>1481</v>
      </c>
      <c r="F25" s="8">
        <f>[1]cointegración!J27</f>
        <v>12.793778654069564</v>
      </c>
      <c r="G25" s="8">
        <f>[1]cointegración!K27</f>
        <v>7.3662260368604482</v>
      </c>
      <c r="H25" s="8">
        <f>[1]cointegración!L27</f>
        <v>5.4275526172091162</v>
      </c>
    </row>
    <row r="26" spans="1:8">
      <c r="A26" s="1" t="str">
        <f>[1]cointegración!A28</f>
        <v>2019 Q4</v>
      </c>
      <c r="B26" s="9">
        <f>[1]cointegración!B28</f>
        <v>7043</v>
      </c>
      <c r="C26" s="9">
        <f>[1]cointegración!F28</f>
        <v>3491</v>
      </c>
      <c r="D26" s="9">
        <f>[1]cointegración!G28</f>
        <v>1054</v>
      </c>
      <c r="E26" s="6">
        <f>[1]cointegración!H28</f>
        <v>2437</v>
      </c>
      <c r="F26" s="7">
        <f>[1]cointegración!J28</f>
        <v>11.91788912368864</v>
      </c>
      <c r="G26" s="7">
        <f>[1]cointegración!K28</f>
        <v>3.5982397984439491</v>
      </c>
      <c r="H26" s="7">
        <f>[1]cointegración!L28</f>
        <v>8.3196493252446899</v>
      </c>
    </row>
    <row r="27" spans="1:8">
      <c r="A27" s="1" t="str">
        <f>[1]cointegración!A29</f>
        <v>2020 Q1</v>
      </c>
      <c r="B27" s="9">
        <f>[1]cointegración!B29</f>
        <v>7607</v>
      </c>
      <c r="C27" s="9">
        <f>[1]cointegración!F29</f>
        <v>7254</v>
      </c>
      <c r="D27" s="9">
        <f>[1]cointegración!G29</f>
        <v>3948</v>
      </c>
      <c r="E27" s="6">
        <f>[1]cointegración!H29</f>
        <v>3306</v>
      </c>
      <c r="F27" s="7">
        <f>[1]cointegración!J29</f>
        <v>33.167965981573353</v>
      </c>
      <c r="G27" s="7">
        <f>[1]cointegración!K29</f>
        <v>18.051713495347613</v>
      </c>
      <c r="H27" s="7">
        <f>[1]cointegración!L29</f>
        <v>15.116252486225738</v>
      </c>
    </row>
    <row r="28" spans="1:8">
      <c r="A28" s="1" t="str">
        <f>[1]cointegración!A30</f>
        <v>2020 Q2</v>
      </c>
      <c r="B28" s="11">
        <f>[1]cointegración!B30</f>
        <v>7879</v>
      </c>
      <c r="C28" s="9">
        <f>[1]cointegración!F30</f>
        <v>3489</v>
      </c>
      <c r="D28" s="9">
        <f>[1]cointegración!G30</f>
        <v>1229</v>
      </c>
      <c r="E28" s="6">
        <f>[1]cointegración!H30</f>
        <v>2260</v>
      </c>
      <c r="F28" s="8">
        <f>[1]cointegración!J30</f>
        <v>28.799484927526663</v>
      </c>
      <c r="G28" s="8">
        <f>[1]cointegración!K30</f>
        <v>10.144616502129626</v>
      </c>
      <c r="H28" s="8">
        <f>[1]cointegración!L30</f>
        <v>18.654868425397034</v>
      </c>
    </row>
    <row r="29" spans="1:8">
      <c r="A29" s="1" t="str">
        <f>[1]cointegración!A31</f>
        <v>2020 Q3</v>
      </c>
      <c r="B29" s="11">
        <f>[1]cointegración!B31</f>
        <v>8451</v>
      </c>
      <c r="C29" s="9">
        <f>[1]cointegración!F31</f>
        <v>10433</v>
      </c>
      <c r="D29" s="9">
        <f>[1]cointegración!G31</f>
        <v>5693</v>
      </c>
      <c r="E29" s="6">
        <f>[1]cointegración!H31</f>
        <v>4740</v>
      </c>
      <c r="F29" s="8">
        <f>[1]cointegración!J31</f>
        <v>40.820558568287282</v>
      </c>
      <c r="G29" s="8">
        <f>[1]cointegración!K31</f>
        <v>22.274651579532204</v>
      </c>
      <c r="H29" s="8">
        <f>[1]cointegración!L31</f>
        <v>18.545906988755078</v>
      </c>
    </row>
    <row r="30" spans="1:8">
      <c r="A30" s="1" t="str">
        <f>[1]cointegración!A32</f>
        <v>2020 Q4</v>
      </c>
      <c r="B30" s="11">
        <f>[1]cointegración!B32</f>
        <v>8545</v>
      </c>
      <c r="C30" s="9">
        <f>[1]cointegración!F32</f>
        <v>20058</v>
      </c>
      <c r="D30" s="9">
        <f>[1]cointegración!G32</f>
        <v>8010</v>
      </c>
      <c r="E30" s="6">
        <f>[1]cointegración!H32</f>
        <v>12048</v>
      </c>
      <c r="F30" s="7">
        <f>[1]cointegración!J32</f>
        <v>78.42018015763793</v>
      </c>
      <c r="G30" s="7">
        <f>[1]cointegración!K32</f>
        <v>31.316464406355561</v>
      </c>
      <c r="H30" s="7">
        <f>[1]cointegración!L32</f>
        <v>47.103715751282373</v>
      </c>
    </row>
    <row r="31" spans="1:8">
      <c r="A31" s="1" t="str">
        <f>[1]cointegración!A33</f>
        <v>2021 Q1</v>
      </c>
      <c r="B31" s="11">
        <f>[1]cointegración!B33</f>
        <v>11517</v>
      </c>
      <c r="C31" s="9">
        <f>[1]cointegración!F33</f>
        <v>10591</v>
      </c>
      <c r="D31" s="9">
        <f>[1]cointegración!G33</f>
        <v>3449</v>
      </c>
      <c r="E31" s="6">
        <f>[1]cointegración!H33</f>
        <v>7142</v>
      </c>
      <c r="F31" s="7">
        <f>[1]cointegración!J33</f>
        <v>56.922192184283652</v>
      </c>
      <c r="G31" s="7">
        <f>[1]cointegración!K33</f>
        <v>18.536931436464386</v>
      </c>
      <c r="H31" s="7">
        <f>[1]cointegración!L33</f>
        <v>38.385260747819267</v>
      </c>
    </row>
    <row r="32" spans="1:8">
      <c r="A32" s="1" t="str">
        <f>[1]cointegración!A34</f>
        <v>2021 Q2</v>
      </c>
      <c r="B32" s="11">
        <f>[1]cointegración!B34</f>
        <v>11847</v>
      </c>
      <c r="C32" s="9">
        <f>[1]cointegración!F34</f>
        <v>17794</v>
      </c>
      <c r="D32" s="9">
        <f>[1]cointegración!G34</f>
        <v>5809</v>
      </c>
      <c r="E32" s="6">
        <f>[1]cointegración!H34</f>
        <v>11985</v>
      </c>
      <c r="F32" s="8">
        <f>[1]cointegración!J34</f>
        <v>65.715805179265217</v>
      </c>
      <c r="G32" s="8">
        <f>[1]cointegración!K34</f>
        <v>21.453473771290977</v>
      </c>
      <c r="H32" s="8">
        <f>[1]cointegración!L34</f>
        <v>44.262331407974237</v>
      </c>
    </row>
    <row r="33" spans="1:8">
      <c r="A33" s="1" t="str">
        <f>[1]cointegración!A35</f>
        <v>2021 Q3</v>
      </c>
      <c r="B33" s="11">
        <f>[1]cointegración!B35</f>
        <v>12702</v>
      </c>
      <c r="C33" s="9">
        <f>[1]cointegración!F35</f>
        <v>16455</v>
      </c>
      <c r="D33" s="9">
        <f>[1]cointegración!G35</f>
        <v>5775</v>
      </c>
      <c r="E33" s="6">
        <f>[1]cointegración!H35</f>
        <v>10680</v>
      </c>
      <c r="F33" s="8">
        <f>[1]cointegración!J35</f>
        <v>86.09683866849447</v>
      </c>
      <c r="G33" s="8">
        <f>[1]cointegración!K35</f>
        <v>30.21630162932577</v>
      </c>
      <c r="H33" s="8">
        <f>[1]cointegración!L35</f>
        <v>55.880537039168701</v>
      </c>
    </row>
    <row r="34" spans="1:8">
      <c r="A34" s="1" t="str">
        <f>[1]cointegración!A36</f>
        <v>2021 Q4</v>
      </c>
      <c r="B34" s="11">
        <f>[1]cointegración!B36</f>
        <v>13411</v>
      </c>
      <c r="C34" s="9">
        <f>[1]cointegración!F36</f>
        <v>22077</v>
      </c>
      <c r="D34" s="9">
        <f>[1]cointegración!G36</f>
        <v>8657</v>
      </c>
      <c r="E34" s="11">
        <f>[1]cointegración!H36</f>
        <v>13420</v>
      </c>
      <c r="F34" s="7">
        <f>[1]cointegración!J36</f>
        <v>104.37212204877034</v>
      </c>
      <c r="G34" s="7">
        <f>[1]cointegración!K36</f>
        <v>40.927184879114229</v>
      </c>
      <c r="H34" s="7">
        <f>[1]cointegración!L36</f>
        <v>63.444937169656114</v>
      </c>
    </row>
    <row r="35" spans="1:8">
      <c r="A35" s="1" t="str">
        <f>[1]cointegración!A37</f>
        <v>2022 Q1</v>
      </c>
      <c r="B35" s="11">
        <f>[1]cointegración!B37</f>
        <v>14244</v>
      </c>
      <c r="C35" s="19">
        <f>[1]cointegración!F37</f>
        <v>17704</v>
      </c>
      <c r="D35" s="20">
        <f>[1]cointegración!G37</f>
        <v>7253</v>
      </c>
      <c r="E35" s="12">
        <f>[1]cointegración!H37</f>
        <v>10451</v>
      </c>
      <c r="F35" s="7">
        <f>[1]cointegración!J37</f>
        <v>107.68921952080001</v>
      </c>
      <c r="G35" s="7">
        <f>[1]cointegración!K37</f>
        <v>44.118273225506236</v>
      </c>
      <c r="H35" s="7">
        <f>[1]cointegración!L37</f>
        <v>63.570946295293766</v>
      </c>
    </row>
    <row r="36" spans="1:8">
      <c r="A36" s="1" t="str">
        <f>[1]cointegración!A38</f>
        <v>2022 Q2</v>
      </c>
      <c r="B36" s="11">
        <f>[1]cointegración!B38</f>
        <v>15772</v>
      </c>
      <c r="C36" s="9">
        <f>[1]cointegración!F38</f>
        <v>20423</v>
      </c>
      <c r="D36" s="9">
        <f>[1]cointegración!G38</f>
        <v>7085</v>
      </c>
      <c r="E36" s="11">
        <f>[1]cointegración!H38</f>
        <v>13338</v>
      </c>
      <c r="F36" s="8">
        <f>[1]cointegración!J38</f>
        <v>83.921629862178349</v>
      </c>
      <c r="G36" s="8">
        <f>[1]cointegración!K38</f>
        <v>29.113487125962575</v>
      </c>
      <c r="H36" s="8">
        <f>[1]cointegración!L38</f>
        <v>54.808142736215778</v>
      </c>
    </row>
    <row r="37" spans="1:8">
      <c r="A37" s="1" t="str">
        <f>[1]cointegración!A39</f>
        <v>2022 Q3</v>
      </c>
      <c r="B37" s="11">
        <f>[1]cointegración!B39</f>
        <v>16565</v>
      </c>
      <c r="C37" s="9">
        <f>[1]cointegración!F39</f>
        <v>17345</v>
      </c>
      <c r="D37" s="9">
        <f>[1]cointegración!G39</f>
        <v>6768</v>
      </c>
      <c r="E37" s="9">
        <f>[1]cointegración!H39</f>
        <v>10577</v>
      </c>
      <c r="F37" s="8">
        <f>[1]cointegración!J39</f>
        <v>90.092663771789489</v>
      </c>
      <c r="G37" s="8">
        <f>[1]cointegración!K39</f>
        <v>35.154058714757639</v>
      </c>
      <c r="H37" s="8">
        <f>[1]cointegración!L39</f>
        <v>54.93860505703185</v>
      </c>
    </row>
    <row r="38" spans="1:8">
      <c r="A38" s="1" t="str">
        <f>[1]cointegración!A40</f>
        <v>2022 Q4</v>
      </c>
      <c r="B38" s="11">
        <f>[1]cointegración!B40</f>
        <v>18128</v>
      </c>
      <c r="C38" s="9">
        <f>[1]cointegración!F40</f>
        <v>22861</v>
      </c>
      <c r="D38" s="9">
        <f>[1]cointegración!G40</f>
        <v>9439</v>
      </c>
      <c r="E38" s="11">
        <f>[1]cointegración!H40</f>
        <v>13422</v>
      </c>
      <c r="F38" s="13">
        <f>[1]cointegración!J40</f>
        <v>107.27072237993572</v>
      </c>
      <c r="G38" s="13">
        <f>[1]cointegración!K40</f>
        <v>44.290641203106304</v>
      </c>
      <c r="H38" s="13">
        <f>[1]cointegración!L40</f>
        <v>62.980081176829408</v>
      </c>
    </row>
    <row r="39" spans="1:8">
      <c r="A39" s="1" t="str">
        <f>[1]cointegración!A41</f>
        <v>2023 Q1</v>
      </c>
      <c r="B39" s="11">
        <f>[1]cointegración!B41</f>
        <v>20243</v>
      </c>
      <c r="C39" s="21">
        <f>[1]cointegración!F41</f>
        <v>25447</v>
      </c>
      <c r="D39" s="20">
        <f>[1]cointegración!G41</f>
        <v>10571</v>
      </c>
      <c r="E39" s="12">
        <f>[1]cointegración!H41</f>
        <v>14876</v>
      </c>
      <c r="F39" s="13">
        <f>[1]cointegración!J41</f>
        <v>107.11684900426413</v>
      </c>
      <c r="G39" s="13">
        <f>[1]cointegración!K41</f>
        <v>44.497670091723037</v>
      </c>
      <c r="H39" s="13">
        <f>[1]cointegración!L41</f>
        <v>62.619178912541095</v>
      </c>
    </row>
    <row r="40" spans="1:8">
      <c r="A40" s="1" t="str">
        <f>[1]cointegración!A42</f>
        <v>2023 Q2</v>
      </c>
      <c r="B40" s="11">
        <f>[1]cointegración!B42</f>
        <v>22760</v>
      </c>
      <c r="C40" s="9">
        <f>[1]cointegración!F42</f>
        <v>30095</v>
      </c>
      <c r="D40" s="8">
        <f>[1]cointegración!G42</f>
        <v>13322</v>
      </c>
      <c r="E40" s="11">
        <f>[1]cointegración!H42</f>
        <v>16773</v>
      </c>
      <c r="F40" s="8">
        <f>[1]cointegración!J42</f>
        <v>112.35430713288385</v>
      </c>
      <c r="G40" s="8">
        <f>[1]cointegración!K42</f>
        <v>49.735307513682621</v>
      </c>
      <c r="H40" s="8">
        <f>[1]cointegración!L42</f>
        <v>62.618999619201219</v>
      </c>
    </row>
    <row r="41" spans="1:8">
      <c r="A41" s="1" t="str">
        <f>[1]cointegración!A43</f>
        <v>2023 Q3</v>
      </c>
      <c r="B41" s="11">
        <f>[1]cointegración!B43</f>
        <v>25180</v>
      </c>
      <c r="C41" s="9">
        <f>[1]cointegración!F43</f>
        <v>24179</v>
      </c>
      <c r="D41" s="11">
        <f>[1]cointegración!G43</f>
        <v>10713</v>
      </c>
      <c r="E41" s="11">
        <f>[1]cointegración!H43</f>
        <v>13466</v>
      </c>
      <c r="F41" s="8">
        <f>[1]cointegración!J43</f>
        <v>117.39715186032171</v>
      </c>
      <c r="G41" s="8">
        <f>[1]cointegración!K43</f>
        <v>52.015206910113179</v>
      </c>
      <c r="H41" s="8">
        <f>[1]cointegración!L43</f>
        <v>65.381944950208535</v>
      </c>
    </row>
    <row r="42" spans="1:8">
      <c r="A42" s="1" t="str">
        <f>[1]cointegración!A44</f>
        <v>2023 Q4</v>
      </c>
      <c r="B42" s="11">
        <f>[1]cointegración!B44</f>
        <v>29301</v>
      </c>
      <c r="C42" s="9">
        <f>[1]cointegración!F44</f>
        <v>34055</v>
      </c>
      <c r="D42" s="9">
        <f>[1]cointegración!G44</f>
        <v>17006</v>
      </c>
      <c r="E42" s="9">
        <f>[1]cointegración!H44</f>
        <v>17049</v>
      </c>
      <c r="F42" s="7">
        <f>[1]cointegración!J44</f>
        <v>143.10086184075067</v>
      </c>
      <c r="G42" s="7">
        <f>[1]cointegración!K44</f>
        <v>71.460086814382777</v>
      </c>
      <c r="H42" s="7">
        <f>[1]cointegración!L44</f>
        <v>71.640775026367876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Bladimir Erick Guaman Tacuri</dc:creator>
  <cp:keywords/>
  <dc:description/>
  <cp:lastModifiedBy>Bladimir Erick Guaman Tacuri</cp:lastModifiedBy>
  <cp:revision/>
  <dcterms:created xsi:type="dcterms:W3CDTF">2024-03-28T19:28:17Z</dcterms:created>
  <dcterms:modified xsi:type="dcterms:W3CDTF">2024-04-05T18:26:29Z</dcterms:modified>
  <cp:category/>
  <cp:contentStatus/>
</cp:coreProperties>
</file>